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18288DF3-5DDC-48B3-AA25-9EBE452B788E}" xr6:coauthVersionLast="47" xr6:coauthVersionMax="47" xr10:uidLastSave="{00000000-0000-0000-0000-000000000000}"/>
  <bookViews>
    <workbookView xWindow="2220" yWindow="2685" windowWidth="24465" windowHeight="1221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15'!$M$58:$Z$413</definedName>
    <definedName name="_xlnm.Print_Titles" localSheetId="0">'2017 03 15'!$58:$58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1" i="3" l="1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2" i="3"/>
  <c r="A33" i="3"/>
  <c r="N5" i="1"/>
  <c r="N7" i="1"/>
  <c r="N8" i="1" s="1"/>
  <c r="N9" i="1" s="1"/>
  <c r="N10" i="1" s="1"/>
  <c r="N11" i="1" s="1"/>
  <c r="N12" i="1" s="1"/>
  <c r="N14" i="1" s="1"/>
  <c r="N15" i="1" s="1"/>
  <c r="N16" i="1" s="1"/>
  <c r="N17" i="1" s="1"/>
  <c r="N18" i="1" s="1"/>
  <c r="N19" i="1" s="1"/>
  <c r="N20" i="1" s="1"/>
  <c r="AD106" i="1"/>
  <c r="V106" i="1"/>
  <c r="G106" i="1" s="1"/>
  <c r="P106" i="1"/>
  <c r="I106" i="1"/>
  <c r="H106" i="1"/>
  <c r="F106" i="1"/>
  <c r="C106" i="1"/>
  <c r="AD105" i="1"/>
  <c r="V105" i="1"/>
  <c r="G105" i="1" s="1"/>
  <c r="P105" i="1"/>
  <c r="D105" i="1" s="1"/>
  <c r="AE105" i="1" s="1"/>
  <c r="I105" i="1"/>
  <c r="H105" i="1"/>
  <c r="F105" i="1"/>
  <c r="C105" i="1"/>
  <c r="AD104" i="1"/>
  <c r="V104" i="1"/>
  <c r="G104" i="1" s="1"/>
  <c r="P104" i="1"/>
  <c r="D104" i="1" s="1"/>
  <c r="AE104" i="1" s="1"/>
  <c r="I104" i="1"/>
  <c r="H104" i="1"/>
  <c r="F104" i="1"/>
  <c r="C104" i="1"/>
  <c r="AD103" i="1"/>
  <c r="V103" i="1"/>
  <c r="G103" i="1" s="1"/>
  <c r="P103" i="1"/>
  <c r="I103" i="1"/>
  <c r="H103" i="1"/>
  <c r="F103" i="1"/>
  <c r="C103" i="1"/>
  <c r="AB108" i="1"/>
  <c r="AB109" i="1" s="1"/>
  <c r="AB110" i="1" s="1"/>
  <c r="I109" i="1"/>
  <c r="AD109" i="1"/>
  <c r="I108" i="1"/>
  <c r="AD108" i="1"/>
  <c r="I107" i="1"/>
  <c r="AD107" i="1"/>
  <c r="V109" i="1"/>
  <c r="G109" i="1" s="1"/>
  <c r="V108" i="1"/>
  <c r="G108" i="1" s="1"/>
  <c r="V107" i="1"/>
  <c r="G107" i="1" s="1"/>
  <c r="D106" i="1" l="1"/>
  <c r="AE106" i="1" s="1"/>
  <c r="D103" i="1"/>
  <c r="AE103" i="1" s="1"/>
  <c r="H109" i="1"/>
  <c r="P109" i="1"/>
  <c r="D109" i="1" s="1"/>
  <c r="AE109" i="1" s="1"/>
  <c r="F109" i="1"/>
  <c r="H108" i="1"/>
  <c r="P108" i="1"/>
  <c r="D108" i="1" s="1"/>
  <c r="AE108" i="1" s="1"/>
  <c r="F108" i="1"/>
  <c r="H107" i="1"/>
  <c r="P107" i="1"/>
  <c r="D107" i="1" s="1"/>
  <c r="AE107" i="1" s="1"/>
  <c r="F107" i="1"/>
  <c r="C109" i="1"/>
  <c r="C108" i="1"/>
  <c r="C107" i="1"/>
  <c r="AD374" i="1"/>
  <c r="V374" i="1"/>
  <c r="G374" i="1" s="1"/>
  <c r="P374" i="1"/>
  <c r="D374" i="1" s="1"/>
  <c r="AE374" i="1" s="1"/>
  <c r="I374" i="1"/>
  <c r="H374" i="1"/>
  <c r="F374" i="1"/>
  <c r="C374" i="1"/>
  <c r="AD373" i="1"/>
  <c r="V373" i="1"/>
  <c r="G373" i="1" s="1"/>
  <c r="P373" i="1"/>
  <c r="D373" i="1" s="1"/>
  <c r="AE373" i="1" s="1"/>
  <c r="N373" i="1"/>
  <c r="N374" i="1" s="1"/>
  <c r="I373" i="1"/>
  <c r="H373" i="1"/>
  <c r="F373" i="1"/>
  <c r="C373" i="1"/>
  <c r="AD372" i="1"/>
  <c r="AB372" i="1"/>
  <c r="AB373" i="1" s="1"/>
  <c r="AB374" i="1" s="1"/>
  <c r="V372" i="1"/>
  <c r="G372" i="1" s="1"/>
  <c r="P372" i="1"/>
  <c r="D372" i="1" s="1"/>
  <c r="AE372" i="1" s="1"/>
  <c r="I372" i="1"/>
  <c r="H372" i="1"/>
  <c r="F372" i="1"/>
  <c r="C372" i="1"/>
  <c r="AD161" i="1"/>
  <c r="V161" i="1"/>
  <c r="G161" i="1" s="1"/>
  <c r="P161" i="1"/>
  <c r="D161" i="1" s="1"/>
  <c r="AE161" i="1" s="1"/>
  <c r="I161" i="1"/>
  <c r="H161" i="1"/>
  <c r="F161" i="1"/>
  <c r="C161" i="1"/>
  <c r="AD160" i="1"/>
  <c r="V160" i="1"/>
  <c r="G160" i="1" s="1"/>
  <c r="P160" i="1"/>
  <c r="D160" i="1" s="1"/>
  <c r="AE160" i="1" s="1"/>
  <c r="N160" i="1"/>
  <c r="N162" i="1" s="1"/>
  <c r="I160" i="1"/>
  <c r="H160" i="1"/>
  <c r="F160" i="1"/>
  <c r="C160" i="1"/>
  <c r="AD159" i="1"/>
  <c r="AB159" i="1"/>
  <c r="AB160" i="1" s="1"/>
  <c r="AB161" i="1" s="1"/>
  <c r="V159" i="1"/>
  <c r="G159" i="1" s="1"/>
  <c r="P159" i="1"/>
  <c r="D159" i="1" s="1"/>
  <c r="AE159" i="1" s="1"/>
  <c r="I159" i="1"/>
  <c r="H159" i="1"/>
  <c r="F159" i="1"/>
  <c r="C159" i="1"/>
  <c r="AD149" i="1"/>
  <c r="V149" i="1"/>
  <c r="G149" i="1" s="1"/>
  <c r="P149" i="1"/>
  <c r="D149" i="1" s="1"/>
  <c r="AE149" i="1" s="1"/>
  <c r="I149" i="1"/>
  <c r="H149" i="1"/>
  <c r="F149" i="1"/>
  <c r="C149" i="1"/>
  <c r="AD148" i="1"/>
  <c r="V148" i="1"/>
  <c r="G148" i="1" s="1"/>
  <c r="P148" i="1"/>
  <c r="D148" i="1" s="1"/>
  <c r="AE148" i="1" s="1"/>
  <c r="N148" i="1"/>
  <c r="N149" i="1" s="1"/>
  <c r="I148" i="1"/>
  <c r="H148" i="1"/>
  <c r="F148" i="1"/>
  <c r="C148" i="1"/>
  <c r="AD147" i="1"/>
  <c r="AB147" i="1"/>
  <c r="AB148" i="1" s="1"/>
  <c r="AB149" i="1" s="1"/>
  <c r="V147" i="1"/>
  <c r="G147" i="1" s="1"/>
  <c r="P147" i="1"/>
  <c r="D147" i="1" s="1"/>
  <c r="AE147" i="1" s="1"/>
  <c r="I147" i="1"/>
  <c r="H147" i="1"/>
  <c r="F147" i="1"/>
  <c r="C147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58" i="1"/>
  <c r="AD157" i="1"/>
  <c r="AD156" i="1"/>
  <c r="AD155" i="1"/>
  <c r="AD154" i="1"/>
  <c r="AD153" i="1"/>
  <c r="AD152" i="1"/>
  <c r="AD151" i="1"/>
  <c r="AD150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V86" i="1" l="1"/>
  <c r="G86" i="1" s="1"/>
  <c r="P86" i="1"/>
  <c r="I86" i="1"/>
  <c r="H86" i="1"/>
  <c r="F86" i="1"/>
  <c r="C86" i="1"/>
  <c r="AB85" i="1"/>
  <c r="AB86" i="1" s="1"/>
  <c r="V85" i="1"/>
  <c r="G85" i="1" s="1"/>
  <c r="P85" i="1"/>
  <c r="N85" i="1"/>
  <c r="N86" i="1" s="1"/>
  <c r="I85" i="1"/>
  <c r="H85" i="1"/>
  <c r="F85" i="1"/>
  <c r="C85" i="1"/>
  <c r="V84" i="1"/>
  <c r="G84" i="1" s="1"/>
  <c r="P84" i="1"/>
  <c r="I84" i="1"/>
  <c r="H84" i="1"/>
  <c r="F84" i="1"/>
  <c r="C84" i="1"/>
  <c r="V64" i="1"/>
  <c r="G64" i="1" s="1"/>
  <c r="P64" i="1"/>
  <c r="L64" i="1"/>
  <c r="I64" i="1"/>
  <c r="H64" i="1"/>
  <c r="F64" i="1"/>
  <c r="C64" i="1"/>
  <c r="V63" i="1"/>
  <c r="G63" i="1" s="1"/>
  <c r="P63" i="1"/>
  <c r="L63" i="1"/>
  <c r="I63" i="1"/>
  <c r="H63" i="1"/>
  <c r="F63" i="1"/>
  <c r="C63" i="1"/>
  <c r="V62" i="1"/>
  <c r="G62" i="1" s="1"/>
  <c r="P62" i="1"/>
  <c r="L62" i="1"/>
  <c r="I62" i="1"/>
  <c r="H62" i="1"/>
  <c r="F62" i="1"/>
  <c r="C62" i="1"/>
  <c r="V61" i="1"/>
  <c r="G61" i="1" s="1"/>
  <c r="P61" i="1"/>
  <c r="L61" i="1"/>
  <c r="I61" i="1"/>
  <c r="H61" i="1"/>
  <c r="F61" i="1"/>
  <c r="C61" i="1"/>
  <c r="AB60" i="1"/>
  <c r="AB61" i="1" s="1"/>
  <c r="AB62" i="1" s="1"/>
  <c r="AB63" i="1" s="1"/>
  <c r="AB64" i="1" s="1"/>
  <c r="V60" i="1"/>
  <c r="G60" i="1" s="1"/>
  <c r="P60" i="1"/>
  <c r="N60" i="1"/>
  <c r="N61" i="1" s="1"/>
  <c r="N62" i="1" s="1"/>
  <c r="N63" i="1" s="1"/>
  <c r="N64" i="1" s="1"/>
  <c r="L60" i="1"/>
  <c r="I60" i="1"/>
  <c r="H60" i="1"/>
  <c r="F60" i="1"/>
  <c r="C60" i="1"/>
  <c r="V59" i="1"/>
  <c r="P59" i="1"/>
  <c r="L59" i="1"/>
  <c r="O59" i="1" s="1"/>
  <c r="E59" i="1" s="1"/>
  <c r="I59" i="1"/>
  <c r="H59" i="1"/>
  <c r="F59" i="1"/>
  <c r="C59" i="1"/>
  <c r="G59" i="1" l="1"/>
  <c r="AA59" i="1"/>
  <c r="D63" i="1"/>
  <c r="AE63" i="1" s="1"/>
  <c r="D60" i="1"/>
  <c r="AE60" i="1" s="1"/>
  <c r="D84" i="1"/>
  <c r="AE84" i="1" s="1"/>
  <c r="D86" i="1"/>
  <c r="AE86" i="1" s="1"/>
  <c r="D62" i="1"/>
  <c r="AE62" i="1" s="1"/>
  <c r="D85" i="1"/>
  <c r="AE85" i="1" s="1"/>
  <c r="D64" i="1"/>
  <c r="AE64" i="1" s="1"/>
  <c r="O61" i="1"/>
  <c r="E61" i="1" s="1"/>
  <c r="AA61" i="1" s="1"/>
  <c r="O63" i="1"/>
  <c r="E63" i="1" s="1"/>
  <c r="AA63" i="1" s="1"/>
  <c r="O62" i="1"/>
  <c r="E62" i="1" s="1"/>
  <c r="AA62" i="1" s="1"/>
  <c r="O64" i="1"/>
  <c r="E64" i="1" s="1"/>
  <c r="AA64" i="1" s="1"/>
  <c r="D59" i="1"/>
  <c r="AE59" i="1" s="1"/>
  <c r="D61" i="1"/>
  <c r="AE61" i="1" s="1"/>
  <c r="O60" i="1"/>
  <c r="E60" i="1" s="1"/>
  <c r="AA60" i="1" s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58" i="1"/>
  <c r="I157" i="1"/>
  <c r="I156" i="1"/>
  <c r="I155" i="1"/>
  <c r="I154" i="1"/>
  <c r="I153" i="1"/>
  <c r="I152" i="1"/>
  <c r="I151" i="1"/>
  <c r="I150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V353" i="1" l="1"/>
  <c r="G353" i="1" s="1"/>
  <c r="P353" i="1"/>
  <c r="H353" i="1"/>
  <c r="F353" i="1"/>
  <c r="C353" i="1"/>
  <c r="V352" i="1"/>
  <c r="G352" i="1" s="1"/>
  <c r="P352" i="1"/>
  <c r="H352" i="1"/>
  <c r="F352" i="1"/>
  <c r="C352" i="1"/>
  <c r="V351" i="1"/>
  <c r="G351" i="1" s="1"/>
  <c r="P351" i="1"/>
  <c r="H351" i="1"/>
  <c r="F351" i="1"/>
  <c r="C351" i="1"/>
  <c r="V350" i="1"/>
  <c r="G350" i="1" s="1"/>
  <c r="P350" i="1"/>
  <c r="H350" i="1"/>
  <c r="F350" i="1"/>
  <c r="C350" i="1"/>
  <c r="V349" i="1"/>
  <c r="G349" i="1" s="1"/>
  <c r="P349" i="1"/>
  <c r="H349" i="1"/>
  <c r="F349" i="1"/>
  <c r="C349" i="1"/>
  <c r="V348" i="1"/>
  <c r="G348" i="1" s="1"/>
  <c r="P348" i="1"/>
  <c r="H348" i="1"/>
  <c r="F348" i="1"/>
  <c r="C348" i="1"/>
  <c r="V347" i="1"/>
  <c r="G347" i="1" s="1"/>
  <c r="P347" i="1"/>
  <c r="H347" i="1"/>
  <c r="F347" i="1"/>
  <c r="C347" i="1"/>
  <c r="V346" i="1"/>
  <c r="G346" i="1" s="1"/>
  <c r="P346" i="1"/>
  <c r="H346" i="1"/>
  <c r="F346" i="1"/>
  <c r="C346" i="1"/>
  <c r="V345" i="1"/>
  <c r="G345" i="1" s="1"/>
  <c r="P345" i="1"/>
  <c r="N345" i="1"/>
  <c r="N346" i="1" s="1"/>
  <c r="N347" i="1" s="1"/>
  <c r="N348" i="1" s="1"/>
  <c r="N349" i="1" s="1"/>
  <c r="N350" i="1" s="1"/>
  <c r="N351" i="1" s="1"/>
  <c r="N352" i="1" s="1"/>
  <c r="N353" i="1" s="1"/>
  <c r="H345" i="1"/>
  <c r="F345" i="1"/>
  <c r="C345" i="1"/>
  <c r="V344" i="1"/>
  <c r="G344" i="1" s="1"/>
  <c r="P344" i="1"/>
  <c r="H344" i="1"/>
  <c r="F344" i="1"/>
  <c r="C344" i="1"/>
  <c r="V298" i="1"/>
  <c r="G298" i="1" s="1"/>
  <c r="P298" i="1"/>
  <c r="H298" i="1"/>
  <c r="F298" i="1"/>
  <c r="C298" i="1"/>
  <c r="V297" i="1"/>
  <c r="G297" i="1" s="1"/>
  <c r="P297" i="1"/>
  <c r="H297" i="1"/>
  <c r="F297" i="1"/>
  <c r="C297" i="1"/>
  <c r="V296" i="1"/>
  <c r="G296" i="1" s="1"/>
  <c r="P296" i="1"/>
  <c r="H296" i="1"/>
  <c r="F296" i="1"/>
  <c r="C296" i="1"/>
  <c r="V295" i="1"/>
  <c r="G295" i="1" s="1"/>
  <c r="P295" i="1"/>
  <c r="H295" i="1"/>
  <c r="F295" i="1"/>
  <c r="C295" i="1"/>
  <c r="V294" i="1"/>
  <c r="G294" i="1" s="1"/>
  <c r="P294" i="1"/>
  <c r="H294" i="1"/>
  <c r="F294" i="1"/>
  <c r="C294" i="1"/>
  <c r="V293" i="1"/>
  <c r="G293" i="1" s="1"/>
  <c r="P293" i="1"/>
  <c r="H293" i="1"/>
  <c r="F293" i="1"/>
  <c r="C293" i="1"/>
  <c r="V292" i="1"/>
  <c r="G292" i="1" s="1"/>
  <c r="P292" i="1"/>
  <c r="H292" i="1"/>
  <c r="F292" i="1"/>
  <c r="C292" i="1"/>
  <c r="V291" i="1"/>
  <c r="G291" i="1" s="1"/>
  <c r="P291" i="1"/>
  <c r="H291" i="1"/>
  <c r="F291" i="1"/>
  <c r="C291" i="1"/>
  <c r="V290" i="1"/>
  <c r="G290" i="1" s="1"/>
  <c r="P290" i="1"/>
  <c r="N290" i="1"/>
  <c r="N291" i="1" s="1"/>
  <c r="N292" i="1" s="1"/>
  <c r="N293" i="1" s="1"/>
  <c r="N294" i="1" s="1"/>
  <c r="N295" i="1" s="1"/>
  <c r="N296" i="1" s="1"/>
  <c r="N297" i="1" s="1"/>
  <c r="N298" i="1" s="1"/>
  <c r="H290" i="1"/>
  <c r="F290" i="1"/>
  <c r="C290" i="1"/>
  <c r="AB289" i="1"/>
  <c r="AB290" i="1" s="1"/>
  <c r="AB291" i="1" s="1"/>
  <c r="AB292" i="1" s="1"/>
  <c r="AB293" i="1" s="1"/>
  <c r="AB294" i="1" s="1"/>
  <c r="AB295" i="1" s="1"/>
  <c r="AB296" i="1" s="1"/>
  <c r="AB297" i="1" s="1"/>
  <c r="AB298" i="1" s="1"/>
  <c r="V289" i="1"/>
  <c r="G289" i="1" s="1"/>
  <c r="P289" i="1"/>
  <c r="H289" i="1"/>
  <c r="F289" i="1"/>
  <c r="C289" i="1"/>
  <c r="V260" i="1"/>
  <c r="G260" i="1" s="1"/>
  <c r="P260" i="1"/>
  <c r="H260" i="1"/>
  <c r="F260" i="1"/>
  <c r="C260" i="1"/>
  <c r="V259" i="1"/>
  <c r="G259" i="1" s="1"/>
  <c r="P259" i="1"/>
  <c r="H259" i="1"/>
  <c r="F259" i="1"/>
  <c r="C259" i="1"/>
  <c r="V258" i="1"/>
  <c r="G258" i="1" s="1"/>
  <c r="P258" i="1"/>
  <c r="H258" i="1"/>
  <c r="F258" i="1"/>
  <c r="C258" i="1"/>
  <c r="V257" i="1"/>
  <c r="G257" i="1" s="1"/>
  <c r="P257" i="1"/>
  <c r="H257" i="1"/>
  <c r="F257" i="1"/>
  <c r="C257" i="1"/>
  <c r="V256" i="1"/>
  <c r="G256" i="1" s="1"/>
  <c r="P256" i="1"/>
  <c r="H256" i="1"/>
  <c r="F256" i="1"/>
  <c r="C256" i="1"/>
  <c r="V255" i="1"/>
  <c r="G255" i="1" s="1"/>
  <c r="P255" i="1"/>
  <c r="H255" i="1"/>
  <c r="F255" i="1"/>
  <c r="C255" i="1"/>
  <c r="V254" i="1"/>
  <c r="G254" i="1" s="1"/>
  <c r="P254" i="1"/>
  <c r="H254" i="1"/>
  <c r="F254" i="1"/>
  <c r="C254" i="1"/>
  <c r="V253" i="1"/>
  <c r="G253" i="1" s="1"/>
  <c r="P253" i="1"/>
  <c r="H253" i="1"/>
  <c r="F253" i="1"/>
  <c r="C253" i="1"/>
  <c r="V252" i="1"/>
  <c r="G252" i="1" s="1"/>
  <c r="P252" i="1"/>
  <c r="H252" i="1"/>
  <c r="F252" i="1"/>
  <c r="C252" i="1"/>
  <c r="V251" i="1"/>
  <c r="G251" i="1" s="1"/>
  <c r="P251" i="1"/>
  <c r="H251" i="1"/>
  <c r="F251" i="1"/>
  <c r="C251" i="1"/>
  <c r="V250" i="1"/>
  <c r="G250" i="1" s="1"/>
  <c r="P250" i="1"/>
  <c r="H250" i="1"/>
  <c r="F250" i="1"/>
  <c r="C250" i="1"/>
  <c r="V249" i="1"/>
  <c r="G249" i="1" s="1"/>
  <c r="P249" i="1"/>
  <c r="H249" i="1"/>
  <c r="F249" i="1"/>
  <c r="C249" i="1"/>
  <c r="V248" i="1"/>
  <c r="G248" i="1" s="1"/>
  <c r="P248" i="1"/>
  <c r="H248" i="1"/>
  <c r="F248" i="1"/>
  <c r="C248" i="1"/>
  <c r="V247" i="1"/>
  <c r="G247" i="1" s="1"/>
  <c r="P247" i="1"/>
  <c r="H247" i="1"/>
  <c r="F247" i="1"/>
  <c r="C247" i="1"/>
  <c r="V246" i="1"/>
  <c r="G246" i="1" s="1"/>
  <c r="P246" i="1"/>
  <c r="H246" i="1"/>
  <c r="F246" i="1"/>
  <c r="C246" i="1"/>
  <c r="V245" i="1"/>
  <c r="G245" i="1" s="1"/>
  <c r="P245" i="1"/>
  <c r="H245" i="1"/>
  <c r="F245" i="1"/>
  <c r="C245" i="1"/>
  <c r="V244" i="1"/>
  <c r="G244" i="1" s="1"/>
  <c r="P244" i="1"/>
  <c r="H244" i="1"/>
  <c r="F244" i="1"/>
  <c r="C244" i="1"/>
  <c r="V243" i="1"/>
  <c r="G243" i="1" s="1"/>
  <c r="P243" i="1"/>
  <c r="H243" i="1"/>
  <c r="F243" i="1"/>
  <c r="C243" i="1"/>
  <c r="V242" i="1"/>
  <c r="G242" i="1" s="1"/>
  <c r="P242" i="1"/>
  <c r="N242" i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H242" i="1"/>
  <c r="F242" i="1"/>
  <c r="C242" i="1"/>
  <c r="V241" i="1"/>
  <c r="G241" i="1" s="1"/>
  <c r="P241" i="1"/>
  <c r="H241" i="1"/>
  <c r="F241" i="1"/>
  <c r="C241" i="1"/>
  <c r="D351" i="1" l="1"/>
  <c r="AE351" i="1" s="1"/>
  <c r="D258" i="1"/>
  <c r="AE258" i="1" s="1"/>
  <c r="D242" i="1"/>
  <c r="AE242" i="1" s="1"/>
  <c r="D254" i="1"/>
  <c r="AE254" i="1" s="1"/>
  <c r="D295" i="1"/>
  <c r="AE295" i="1" s="1"/>
  <c r="D245" i="1"/>
  <c r="AE245" i="1" s="1"/>
  <c r="D252" i="1"/>
  <c r="AE252" i="1" s="1"/>
  <c r="D289" i="1"/>
  <c r="AE289" i="1" s="1"/>
  <c r="D291" i="1"/>
  <c r="AE291" i="1" s="1"/>
  <c r="D345" i="1"/>
  <c r="AE345" i="1" s="1"/>
  <c r="D249" i="1"/>
  <c r="AE249" i="1" s="1"/>
  <c r="D352" i="1"/>
  <c r="AE352" i="1" s="1"/>
  <c r="D349" i="1"/>
  <c r="AE349" i="1" s="1"/>
  <c r="D243" i="1"/>
  <c r="AE243" i="1" s="1"/>
  <c r="D259" i="1"/>
  <c r="AE259" i="1" s="1"/>
  <c r="D347" i="1"/>
  <c r="AE347" i="1" s="1"/>
  <c r="D250" i="1"/>
  <c r="AE250" i="1" s="1"/>
  <c r="D296" i="1"/>
  <c r="AE296" i="1" s="1"/>
  <c r="D350" i="1"/>
  <c r="AE350" i="1" s="1"/>
  <c r="D241" i="1"/>
  <c r="AE241" i="1" s="1"/>
  <c r="D257" i="1"/>
  <c r="AE257" i="1" s="1"/>
  <c r="D294" i="1"/>
  <c r="AE294" i="1" s="1"/>
  <c r="D348" i="1"/>
  <c r="AE348" i="1" s="1"/>
  <c r="D247" i="1"/>
  <c r="AE247" i="1" s="1"/>
  <c r="D246" i="1"/>
  <c r="AE246" i="1" s="1"/>
  <c r="D255" i="1"/>
  <c r="AE255" i="1" s="1"/>
  <c r="D253" i="1"/>
  <c r="AE253" i="1" s="1"/>
  <c r="D292" i="1"/>
  <c r="AE292" i="1" s="1"/>
  <c r="D346" i="1"/>
  <c r="AE346" i="1" s="1"/>
  <c r="D248" i="1"/>
  <c r="AE248" i="1" s="1"/>
  <c r="D344" i="1"/>
  <c r="AE344" i="1" s="1"/>
  <c r="D353" i="1"/>
  <c r="AE353" i="1" s="1"/>
  <c r="D293" i="1"/>
  <c r="AE293" i="1" s="1"/>
  <c r="D244" i="1"/>
  <c r="AE244" i="1" s="1"/>
  <c r="D251" i="1"/>
  <c r="AE251" i="1" s="1"/>
  <c r="D290" i="1"/>
  <c r="AE290" i="1" s="1"/>
  <c r="D298" i="1"/>
  <c r="AE298" i="1" s="1"/>
  <c r="D297" i="1"/>
  <c r="AE297" i="1" s="1"/>
  <c r="D256" i="1"/>
  <c r="AE256" i="1" s="1"/>
  <c r="D260" i="1"/>
  <c r="AE260" i="1" s="1"/>
  <c r="G419" i="1" l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58" i="1"/>
  <c r="C157" i="1"/>
  <c r="C156" i="1"/>
  <c r="C155" i="1"/>
  <c r="C154" i="1"/>
  <c r="C153" i="1"/>
  <c r="C152" i="1"/>
  <c r="C151" i="1"/>
  <c r="C150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F417" i="1"/>
  <c r="F416" i="1"/>
  <c r="F415" i="1"/>
  <c r="H417" i="1"/>
  <c r="H416" i="1"/>
  <c r="H415" i="1"/>
  <c r="P417" i="1"/>
  <c r="P416" i="1"/>
  <c r="P415" i="1"/>
  <c r="P418" i="1"/>
  <c r="V418" i="1"/>
  <c r="G418" i="1" s="1"/>
  <c r="V417" i="1"/>
  <c r="G417" i="1" s="1"/>
  <c r="V416" i="1"/>
  <c r="G416" i="1" s="1"/>
  <c r="V415" i="1"/>
  <c r="G415" i="1" s="1"/>
  <c r="V414" i="1"/>
  <c r="G414" i="1" s="1"/>
  <c r="N415" i="1"/>
  <c r="N416" i="1" s="1"/>
  <c r="N417" i="1" s="1"/>
  <c r="N418" i="1" s="1"/>
  <c r="L417" i="1"/>
  <c r="L416" i="1"/>
  <c r="L415" i="1"/>
  <c r="H414" i="1"/>
  <c r="F414" i="1"/>
  <c r="L414" i="1"/>
  <c r="P414" i="1"/>
  <c r="AB414" i="1"/>
  <c r="AB415" i="1" s="1"/>
  <c r="AB416" i="1" s="1"/>
  <c r="AB417" i="1" s="1"/>
  <c r="AB418" i="1" s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58" i="1"/>
  <c r="P157" i="1"/>
  <c r="P156" i="1"/>
  <c r="P155" i="1"/>
  <c r="P154" i="1"/>
  <c r="P153" i="1"/>
  <c r="P152" i="1"/>
  <c r="P151" i="1"/>
  <c r="P150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3" i="1"/>
  <c r="P82" i="1"/>
  <c r="P81" i="1"/>
  <c r="P80" i="1"/>
  <c r="P79" i="1"/>
  <c r="P78" i="1"/>
  <c r="P77" i="1"/>
  <c r="P76" i="1"/>
  <c r="P75" i="1"/>
  <c r="P74" i="1"/>
  <c r="P73" i="1"/>
  <c r="P72" i="1"/>
  <c r="P70" i="1"/>
  <c r="P69" i="1"/>
  <c r="P68" i="1"/>
  <c r="P67" i="1"/>
  <c r="P66" i="1"/>
  <c r="P65" i="1"/>
  <c r="P71" i="1"/>
  <c r="AB133" i="1"/>
  <c r="AB142" i="1"/>
  <c r="AB150" i="1"/>
  <c r="AB156" i="1"/>
  <c r="AB174" i="1"/>
  <c r="AB299" i="1"/>
  <c r="AB320" i="1"/>
  <c r="AB366" i="1"/>
  <c r="AB375" i="1"/>
  <c r="AB401" i="1"/>
  <c r="AB111" i="1"/>
  <c r="AB112" i="1" s="1"/>
  <c r="AB113" i="1" s="1"/>
  <c r="AB114" i="1" s="1"/>
  <c r="AB115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88" i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4" i="1" s="1"/>
  <c r="AB105" i="1" s="1"/>
  <c r="AB106" i="1" s="1"/>
  <c r="AB66" i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Q104" i="1" l="1"/>
  <c r="Q105" i="1"/>
  <c r="Q103" i="1"/>
  <c r="Q106" i="1"/>
  <c r="Q109" i="1"/>
  <c r="Q107" i="1"/>
  <c r="Q108" i="1"/>
  <c r="Q373" i="1"/>
  <c r="Q374" i="1"/>
  <c r="Q372" i="1"/>
  <c r="Q160" i="1"/>
  <c r="Q161" i="1"/>
  <c r="Q159" i="1"/>
  <c r="D72" i="1"/>
  <c r="AE72" i="1" s="1"/>
  <c r="Q72" i="1"/>
  <c r="D91" i="1"/>
  <c r="AE91" i="1" s="1"/>
  <c r="Q91" i="1"/>
  <c r="D114" i="1"/>
  <c r="AE114" i="1" s="1"/>
  <c r="Q114" i="1"/>
  <c r="D130" i="1"/>
  <c r="AE130" i="1" s="1"/>
  <c r="Q130" i="1"/>
  <c r="D146" i="1"/>
  <c r="AE146" i="1" s="1"/>
  <c r="Q146" i="1"/>
  <c r="D168" i="1"/>
  <c r="AE168" i="1" s="1"/>
  <c r="Q168" i="1"/>
  <c r="D184" i="1"/>
  <c r="AE184" i="1" s="1"/>
  <c r="Q184" i="1"/>
  <c r="D200" i="1"/>
  <c r="AE200" i="1" s="1"/>
  <c r="Q200" i="1"/>
  <c r="D216" i="1"/>
  <c r="AE216" i="1" s="1"/>
  <c r="Q216" i="1"/>
  <c r="D232" i="1"/>
  <c r="AE232" i="1" s="1"/>
  <c r="Q232" i="1"/>
  <c r="D268" i="1"/>
  <c r="AE268" i="1" s="1"/>
  <c r="Q268" i="1"/>
  <c r="D284" i="1"/>
  <c r="AE284" i="1" s="1"/>
  <c r="Q284" i="1"/>
  <c r="D310" i="1"/>
  <c r="AE310" i="1" s="1"/>
  <c r="Q310" i="1"/>
  <c r="D326" i="1"/>
  <c r="AE326" i="1" s="1"/>
  <c r="Q326" i="1"/>
  <c r="D342" i="1"/>
  <c r="AE342" i="1" s="1"/>
  <c r="Q342" i="1"/>
  <c r="D368" i="1"/>
  <c r="AE368" i="1" s="1"/>
  <c r="Q368" i="1"/>
  <c r="D387" i="1"/>
  <c r="AE387" i="1" s="1"/>
  <c r="Q387" i="1"/>
  <c r="D403" i="1"/>
  <c r="AE403" i="1" s="1"/>
  <c r="Q403" i="1"/>
  <c r="D165" i="1"/>
  <c r="AE165" i="1" s="1"/>
  <c r="Q165" i="1"/>
  <c r="D90" i="1"/>
  <c r="AE90" i="1" s="1"/>
  <c r="Q90" i="1"/>
  <c r="D341" i="1"/>
  <c r="AE341" i="1" s="1"/>
  <c r="Q341" i="1"/>
  <c r="D185" i="1"/>
  <c r="AE185" i="1" s="1"/>
  <c r="Q185" i="1"/>
  <c r="D343" i="1"/>
  <c r="AE343" i="1" s="1"/>
  <c r="Q343" i="1"/>
  <c r="D170" i="1"/>
  <c r="AE170" i="1" s="1"/>
  <c r="Q170" i="1"/>
  <c r="D186" i="1"/>
  <c r="AE186" i="1" s="1"/>
  <c r="Q186" i="1"/>
  <c r="D202" i="1"/>
  <c r="AE202" i="1" s="1"/>
  <c r="Q202" i="1"/>
  <c r="D218" i="1"/>
  <c r="AE218" i="1" s="1"/>
  <c r="Q218" i="1"/>
  <c r="D234" i="1"/>
  <c r="AE234" i="1" s="1"/>
  <c r="Q234" i="1"/>
  <c r="D270" i="1"/>
  <c r="AE270" i="1" s="1"/>
  <c r="Q270" i="1"/>
  <c r="D286" i="1"/>
  <c r="AE286" i="1" s="1"/>
  <c r="Q286" i="1"/>
  <c r="D312" i="1"/>
  <c r="AE312" i="1" s="1"/>
  <c r="Q312" i="1"/>
  <c r="D328" i="1"/>
  <c r="AE328" i="1" s="1"/>
  <c r="Q328" i="1"/>
  <c r="D354" i="1"/>
  <c r="AE354" i="1" s="1"/>
  <c r="Q354" i="1"/>
  <c r="D370" i="1"/>
  <c r="AE370" i="1" s="1"/>
  <c r="Q370" i="1"/>
  <c r="D389" i="1"/>
  <c r="AE389" i="1" s="1"/>
  <c r="Q389" i="1"/>
  <c r="D405" i="1"/>
  <c r="AE405" i="1" s="1"/>
  <c r="Q405" i="1"/>
  <c r="D143" i="1"/>
  <c r="AE143" i="1" s="1"/>
  <c r="Q143" i="1"/>
  <c r="D145" i="1"/>
  <c r="AE145" i="1" s="1"/>
  <c r="Q145" i="1"/>
  <c r="D386" i="1"/>
  <c r="AE386" i="1" s="1"/>
  <c r="Q386" i="1"/>
  <c r="D201" i="1"/>
  <c r="AE201" i="1" s="1"/>
  <c r="Q201" i="1"/>
  <c r="D388" i="1"/>
  <c r="AE388" i="1" s="1"/>
  <c r="Q388" i="1"/>
  <c r="D151" i="1"/>
  <c r="AE151" i="1" s="1"/>
  <c r="Q151" i="1"/>
  <c r="D75" i="1"/>
  <c r="AE75" i="1" s="1"/>
  <c r="Q75" i="1"/>
  <c r="D117" i="1"/>
  <c r="AE117" i="1" s="1"/>
  <c r="Q117" i="1"/>
  <c r="D152" i="1"/>
  <c r="AE152" i="1" s="1"/>
  <c r="Q152" i="1"/>
  <c r="D187" i="1"/>
  <c r="AE187" i="1" s="1"/>
  <c r="Q187" i="1"/>
  <c r="D203" i="1"/>
  <c r="AE203" i="1" s="1"/>
  <c r="Q203" i="1"/>
  <c r="D219" i="1"/>
  <c r="AE219" i="1" s="1"/>
  <c r="Q219" i="1"/>
  <c r="D235" i="1"/>
  <c r="AE235" i="1" s="1"/>
  <c r="Q235" i="1"/>
  <c r="D271" i="1"/>
  <c r="AE271" i="1" s="1"/>
  <c r="Q271" i="1"/>
  <c r="D287" i="1"/>
  <c r="AE287" i="1" s="1"/>
  <c r="Q287" i="1"/>
  <c r="D313" i="1"/>
  <c r="AE313" i="1" s="1"/>
  <c r="Q313" i="1"/>
  <c r="D329" i="1"/>
  <c r="AE329" i="1" s="1"/>
  <c r="Q329" i="1"/>
  <c r="D355" i="1"/>
  <c r="AE355" i="1" s="1"/>
  <c r="Q355" i="1"/>
  <c r="D371" i="1"/>
  <c r="AE371" i="1" s="1"/>
  <c r="Q371" i="1"/>
  <c r="D390" i="1"/>
  <c r="AE390" i="1" s="1"/>
  <c r="Q390" i="1"/>
  <c r="D406" i="1"/>
  <c r="AE406" i="1" s="1"/>
  <c r="Q406" i="1"/>
  <c r="D181" i="1"/>
  <c r="AE181" i="1" s="1"/>
  <c r="Q181" i="1"/>
  <c r="D113" i="1"/>
  <c r="AE113" i="1" s="1"/>
  <c r="Q113" i="1"/>
  <c r="D367" i="1"/>
  <c r="AE367" i="1" s="1"/>
  <c r="Q367" i="1"/>
  <c r="D169" i="1"/>
  <c r="AE169" i="1" s="1"/>
  <c r="Q169" i="1"/>
  <c r="D369" i="1"/>
  <c r="AE369" i="1" s="1"/>
  <c r="Q369" i="1"/>
  <c r="D74" i="1"/>
  <c r="AE74" i="1" s="1"/>
  <c r="Q74" i="1"/>
  <c r="D94" i="1"/>
  <c r="AE94" i="1" s="1"/>
  <c r="Q94" i="1"/>
  <c r="D133" i="1"/>
  <c r="AE133" i="1" s="1"/>
  <c r="Q133" i="1"/>
  <c r="D171" i="1"/>
  <c r="AE171" i="1" s="1"/>
  <c r="Q171" i="1"/>
  <c r="D76" i="1"/>
  <c r="AE76" i="1" s="1"/>
  <c r="Q76" i="1"/>
  <c r="D95" i="1"/>
  <c r="AE95" i="1" s="1"/>
  <c r="Q95" i="1"/>
  <c r="D118" i="1"/>
  <c r="AE118" i="1" s="1"/>
  <c r="Q118" i="1"/>
  <c r="D134" i="1"/>
  <c r="AE134" i="1" s="1"/>
  <c r="Q134" i="1"/>
  <c r="D153" i="1"/>
  <c r="AE153" i="1" s="1"/>
  <c r="Q153" i="1"/>
  <c r="D172" i="1"/>
  <c r="AE172" i="1" s="1"/>
  <c r="Q172" i="1"/>
  <c r="D188" i="1"/>
  <c r="AE188" i="1" s="1"/>
  <c r="Q188" i="1"/>
  <c r="D204" i="1"/>
  <c r="AE204" i="1" s="1"/>
  <c r="Q204" i="1"/>
  <c r="D220" i="1"/>
  <c r="AE220" i="1" s="1"/>
  <c r="Q220" i="1"/>
  <c r="D236" i="1"/>
  <c r="AE236" i="1" s="1"/>
  <c r="Q236" i="1"/>
  <c r="D272" i="1"/>
  <c r="AE272" i="1" s="1"/>
  <c r="Q272" i="1"/>
  <c r="D288" i="1"/>
  <c r="AE288" i="1" s="1"/>
  <c r="Q288" i="1"/>
  <c r="D314" i="1"/>
  <c r="AE314" i="1" s="1"/>
  <c r="Q314" i="1"/>
  <c r="D330" i="1"/>
  <c r="AE330" i="1" s="1"/>
  <c r="Q330" i="1"/>
  <c r="D356" i="1"/>
  <c r="AE356" i="1" s="1"/>
  <c r="Q356" i="1"/>
  <c r="D375" i="1"/>
  <c r="AE375" i="1" s="1"/>
  <c r="Q375" i="1"/>
  <c r="D391" i="1"/>
  <c r="AE391" i="1" s="1"/>
  <c r="Q391" i="1"/>
  <c r="D407" i="1"/>
  <c r="AE407" i="1" s="1"/>
  <c r="Q407" i="1"/>
  <c r="D213" i="1"/>
  <c r="AE213" i="1" s="1"/>
  <c r="Q213" i="1"/>
  <c r="D70" i="1"/>
  <c r="AE70" i="1" s="1"/>
  <c r="Q70" i="1"/>
  <c r="D283" i="1"/>
  <c r="AE283" i="1" s="1"/>
  <c r="Q283" i="1"/>
  <c r="D92" i="1"/>
  <c r="AE92" i="1" s="1"/>
  <c r="Q92" i="1"/>
  <c r="D285" i="1"/>
  <c r="AE285" i="1" s="1"/>
  <c r="Q285" i="1"/>
  <c r="D135" i="1"/>
  <c r="AE135" i="1" s="1"/>
  <c r="Q135" i="1"/>
  <c r="D154" i="1"/>
  <c r="AE154" i="1" s="1"/>
  <c r="Q154" i="1"/>
  <c r="D173" i="1"/>
  <c r="AE173" i="1" s="1"/>
  <c r="Q173" i="1"/>
  <c r="D189" i="1"/>
  <c r="AE189" i="1" s="1"/>
  <c r="Q189" i="1"/>
  <c r="D205" i="1"/>
  <c r="AE205" i="1" s="1"/>
  <c r="Q205" i="1"/>
  <c r="D221" i="1"/>
  <c r="AE221" i="1" s="1"/>
  <c r="Q221" i="1"/>
  <c r="D237" i="1"/>
  <c r="AE237" i="1" s="1"/>
  <c r="Q237" i="1"/>
  <c r="D273" i="1"/>
  <c r="AE273" i="1" s="1"/>
  <c r="Q273" i="1"/>
  <c r="D299" i="1"/>
  <c r="AE299" i="1" s="1"/>
  <c r="Q299" i="1"/>
  <c r="D315" i="1"/>
  <c r="AE315" i="1" s="1"/>
  <c r="Q315" i="1"/>
  <c r="D331" i="1"/>
  <c r="AE331" i="1" s="1"/>
  <c r="Q331" i="1"/>
  <c r="D357" i="1"/>
  <c r="AE357" i="1" s="1"/>
  <c r="Q357" i="1"/>
  <c r="D376" i="1"/>
  <c r="AE376" i="1" s="1"/>
  <c r="Q376" i="1"/>
  <c r="D392" i="1"/>
  <c r="AE392" i="1" s="1"/>
  <c r="Q392" i="1"/>
  <c r="D408" i="1"/>
  <c r="AE408" i="1" s="1"/>
  <c r="Q408" i="1"/>
  <c r="D88" i="1"/>
  <c r="AE88" i="1" s="1"/>
  <c r="Q88" i="1"/>
  <c r="D323" i="1"/>
  <c r="AE323" i="1" s="1"/>
  <c r="Q323" i="1"/>
  <c r="D167" i="1"/>
  <c r="AE167" i="1" s="1"/>
  <c r="Q167" i="1"/>
  <c r="D309" i="1"/>
  <c r="AE309" i="1" s="1"/>
  <c r="Q309" i="1"/>
  <c r="D120" i="1"/>
  <c r="AE120" i="1" s="1"/>
  <c r="Q120" i="1"/>
  <c r="D136" i="1"/>
  <c r="AE136" i="1" s="1"/>
  <c r="Q136" i="1"/>
  <c r="D155" i="1"/>
  <c r="AE155" i="1" s="1"/>
  <c r="Q155" i="1"/>
  <c r="D174" i="1"/>
  <c r="AE174" i="1" s="1"/>
  <c r="Q174" i="1"/>
  <c r="D190" i="1"/>
  <c r="AE190" i="1" s="1"/>
  <c r="Q190" i="1"/>
  <c r="D206" i="1"/>
  <c r="AE206" i="1" s="1"/>
  <c r="Q206" i="1"/>
  <c r="D222" i="1"/>
  <c r="AE222" i="1" s="1"/>
  <c r="Q222" i="1"/>
  <c r="D238" i="1"/>
  <c r="AE238" i="1" s="1"/>
  <c r="Q238" i="1"/>
  <c r="D274" i="1"/>
  <c r="AE274" i="1" s="1"/>
  <c r="Q274" i="1"/>
  <c r="D300" i="1"/>
  <c r="AE300" i="1" s="1"/>
  <c r="Q300" i="1"/>
  <c r="D316" i="1"/>
  <c r="AE316" i="1" s="1"/>
  <c r="Q316" i="1"/>
  <c r="D332" i="1"/>
  <c r="AE332" i="1" s="1"/>
  <c r="Q332" i="1"/>
  <c r="D358" i="1"/>
  <c r="AE358" i="1" s="1"/>
  <c r="Q358" i="1"/>
  <c r="D377" i="1"/>
  <c r="AE377" i="1" s="1"/>
  <c r="Q377" i="1"/>
  <c r="D393" i="1"/>
  <c r="AE393" i="1" s="1"/>
  <c r="Q393" i="1"/>
  <c r="D409" i="1"/>
  <c r="AE409" i="1" s="1"/>
  <c r="Q409" i="1"/>
  <c r="D365" i="1"/>
  <c r="AE365" i="1" s="1"/>
  <c r="Q365" i="1"/>
  <c r="D267" i="1"/>
  <c r="AE267" i="1" s="1"/>
  <c r="Q267" i="1"/>
  <c r="D150" i="1"/>
  <c r="AE150" i="1" s="1"/>
  <c r="Q150" i="1"/>
  <c r="D404" i="1"/>
  <c r="AE404" i="1" s="1"/>
  <c r="Q404" i="1"/>
  <c r="D96" i="1"/>
  <c r="AE96" i="1" s="1"/>
  <c r="Q96" i="1"/>
  <c r="D121" i="1"/>
  <c r="AE121" i="1" s="1"/>
  <c r="Q121" i="1"/>
  <c r="D137" i="1"/>
  <c r="AE137" i="1" s="1"/>
  <c r="Q137" i="1"/>
  <c r="D156" i="1"/>
  <c r="AE156" i="1" s="1"/>
  <c r="Q156" i="1"/>
  <c r="D175" i="1"/>
  <c r="AE175" i="1" s="1"/>
  <c r="Q175" i="1"/>
  <c r="D191" i="1"/>
  <c r="AE191" i="1" s="1"/>
  <c r="Q191" i="1"/>
  <c r="D207" i="1"/>
  <c r="AE207" i="1" s="1"/>
  <c r="Q207" i="1"/>
  <c r="D223" i="1"/>
  <c r="AE223" i="1" s="1"/>
  <c r="Q223" i="1"/>
  <c r="D239" i="1"/>
  <c r="AE239" i="1" s="1"/>
  <c r="Q239" i="1"/>
  <c r="D275" i="1"/>
  <c r="AE275" i="1" s="1"/>
  <c r="Q275" i="1"/>
  <c r="D301" i="1"/>
  <c r="AE301" i="1" s="1"/>
  <c r="Q301" i="1"/>
  <c r="D317" i="1"/>
  <c r="AE317" i="1" s="1"/>
  <c r="Q317" i="1"/>
  <c r="D333" i="1"/>
  <c r="AE333" i="1" s="1"/>
  <c r="Q333" i="1"/>
  <c r="D359" i="1"/>
  <c r="AE359" i="1" s="1"/>
  <c r="Q359" i="1"/>
  <c r="D378" i="1"/>
  <c r="AE378" i="1" s="1"/>
  <c r="Q378" i="1"/>
  <c r="D394" i="1"/>
  <c r="AE394" i="1" s="1"/>
  <c r="Q394" i="1"/>
  <c r="D410" i="1"/>
  <c r="AE410" i="1" s="1"/>
  <c r="Q410" i="1"/>
  <c r="D265" i="1"/>
  <c r="AE265" i="1" s="1"/>
  <c r="Q265" i="1"/>
  <c r="D129" i="1"/>
  <c r="AE129" i="1" s="1"/>
  <c r="Q129" i="1"/>
  <c r="D325" i="1"/>
  <c r="AE325" i="1" s="1"/>
  <c r="Q325" i="1"/>
  <c r="D131" i="1"/>
  <c r="AE131" i="1" s="1"/>
  <c r="Q131" i="1"/>
  <c r="D327" i="1"/>
  <c r="AE327" i="1" s="1"/>
  <c r="Q327" i="1"/>
  <c r="D116" i="1"/>
  <c r="AE116" i="1" s="1"/>
  <c r="Q116" i="1"/>
  <c r="D122" i="1"/>
  <c r="AE122" i="1" s="1"/>
  <c r="Q122" i="1"/>
  <c r="D176" i="1"/>
  <c r="AE176" i="1" s="1"/>
  <c r="Q176" i="1"/>
  <c r="D208" i="1"/>
  <c r="AE208" i="1" s="1"/>
  <c r="Q208" i="1"/>
  <c r="D224" i="1"/>
  <c r="AE224" i="1" s="1"/>
  <c r="Q224" i="1"/>
  <c r="D240" i="1"/>
  <c r="AE240" i="1" s="1"/>
  <c r="Q240" i="1"/>
  <c r="D276" i="1"/>
  <c r="AE276" i="1" s="1"/>
  <c r="Q276" i="1"/>
  <c r="D302" i="1"/>
  <c r="AE302" i="1" s="1"/>
  <c r="Q302" i="1"/>
  <c r="D318" i="1"/>
  <c r="AE318" i="1" s="1"/>
  <c r="Q318" i="1"/>
  <c r="D334" i="1"/>
  <c r="AE334" i="1" s="1"/>
  <c r="Q334" i="1"/>
  <c r="D360" i="1"/>
  <c r="AE360" i="1" s="1"/>
  <c r="Q360" i="1"/>
  <c r="D379" i="1"/>
  <c r="AE379" i="1" s="1"/>
  <c r="Q379" i="1"/>
  <c r="D395" i="1"/>
  <c r="AE395" i="1" s="1"/>
  <c r="Q395" i="1"/>
  <c r="D411" i="1"/>
  <c r="AE411" i="1" s="1"/>
  <c r="Q411" i="1"/>
  <c r="D339" i="1"/>
  <c r="AE339" i="1" s="1"/>
  <c r="Q339" i="1"/>
  <c r="D199" i="1"/>
  <c r="AE199" i="1" s="1"/>
  <c r="Q199" i="1"/>
  <c r="D115" i="1"/>
  <c r="AE115" i="1" s="1"/>
  <c r="Q115" i="1"/>
  <c r="D311" i="1"/>
  <c r="AE311" i="1" s="1"/>
  <c r="Q311" i="1"/>
  <c r="D119" i="1"/>
  <c r="AE119" i="1" s="1"/>
  <c r="Q119" i="1"/>
  <c r="D79" i="1"/>
  <c r="AE79" i="1" s="1"/>
  <c r="Q79" i="1"/>
  <c r="D138" i="1"/>
  <c r="AE138" i="1" s="1"/>
  <c r="Q138" i="1"/>
  <c r="D157" i="1"/>
  <c r="AE157" i="1" s="1"/>
  <c r="Q157" i="1"/>
  <c r="D192" i="1"/>
  <c r="AE192" i="1" s="1"/>
  <c r="Q192" i="1"/>
  <c r="D71" i="1"/>
  <c r="AE71" i="1" s="1"/>
  <c r="Q71" i="1"/>
  <c r="D81" i="1"/>
  <c r="AE81" i="1" s="1"/>
  <c r="Q81" i="1"/>
  <c r="D100" i="1"/>
  <c r="AE100" i="1" s="1"/>
  <c r="Q100" i="1"/>
  <c r="D123" i="1"/>
  <c r="AE123" i="1" s="1"/>
  <c r="Q123" i="1"/>
  <c r="D139" i="1"/>
  <c r="AE139" i="1" s="1"/>
  <c r="Q139" i="1"/>
  <c r="D158" i="1"/>
  <c r="AE158" i="1" s="1"/>
  <c r="Q158" i="1"/>
  <c r="D177" i="1"/>
  <c r="AE177" i="1" s="1"/>
  <c r="Q177" i="1"/>
  <c r="D193" i="1"/>
  <c r="AE193" i="1" s="1"/>
  <c r="Q193" i="1"/>
  <c r="D209" i="1"/>
  <c r="AE209" i="1" s="1"/>
  <c r="Q209" i="1"/>
  <c r="D225" i="1"/>
  <c r="AE225" i="1" s="1"/>
  <c r="Q225" i="1"/>
  <c r="D261" i="1"/>
  <c r="AE261" i="1" s="1"/>
  <c r="Q261" i="1"/>
  <c r="D277" i="1"/>
  <c r="AE277" i="1" s="1"/>
  <c r="Q277" i="1"/>
  <c r="D303" i="1"/>
  <c r="AE303" i="1" s="1"/>
  <c r="Q303" i="1"/>
  <c r="D319" i="1"/>
  <c r="AE319" i="1" s="1"/>
  <c r="Q319" i="1"/>
  <c r="D335" i="1"/>
  <c r="AE335" i="1" s="1"/>
  <c r="Q335" i="1"/>
  <c r="D361" i="1"/>
  <c r="AE361" i="1" s="1"/>
  <c r="Q361" i="1"/>
  <c r="D380" i="1"/>
  <c r="AE380" i="1" s="1"/>
  <c r="Q380" i="1"/>
  <c r="D396" i="1"/>
  <c r="AE396" i="1" s="1"/>
  <c r="Q396" i="1"/>
  <c r="D412" i="1"/>
  <c r="AE412" i="1" s="1"/>
  <c r="Q412" i="1"/>
  <c r="D127" i="1"/>
  <c r="AE127" i="1" s="1"/>
  <c r="Q127" i="1"/>
  <c r="D384" i="1"/>
  <c r="AE384" i="1" s="1"/>
  <c r="Q384" i="1"/>
  <c r="D231" i="1"/>
  <c r="AE231" i="1" s="1"/>
  <c r="Q231" i="1"/>
  <c r="D73" i="1"/>
  <c r="AE73" i="1" s="1"/>
  <c r="Q73" i="1"/>
  <c r="D269" i="1"/>
  <c r="AE269" i="1" s="1"/>
  <c r="Q269" i="1"/>
  <c r="D132" i="1"/>
  <c r="AE132" i="1" s="1"/>
  <c r="Q132" i="1"/>
  <c r="D98" i="1"/>
  <c r="AE98" i="1" s="1"/>
  <c r="Q98" i="1"/>
  <c r="D80" i="1"/>
  <c r="AE80" i="1" s="1"/>
  <c r="Q80" i="1"/>
  <c r="D65" i="1"/>
  <c r="AE65" i="1" s="1"/>
  <c r="Q65" i="1"/>
  <c r="Q149" i="1"/>
  <c r="Q147" i="1"/>
  <c r="Q61" i="1"/>
  <c r="Q59" i="1"/>
  <c r="Q148" i="1"/>
  <c r="Q63" i="1"/>
  <c r="Q85" i="1"/>
  <c r="Q60" i="1"/>
  <c r="Q84" i="1"/>
  <c r="Q64" i="1"/>
  <c r="Q86" i="1"/>
  <c r="Q62" i="1"/>
  <c r="Q297" i="1"/>
  <c r="Q259" i="1"/>
  <c r="Q348" i="1"/>
  <c r="Q344" i="1"/>
  <c r="Q346" i="1"/>
  <c r="Q289" i="1"/>
  <c r="Q260" i="1"/>
  <c r="Q351" i="1"/>
  <c r="Q347" i="1"/>
  <c r="Q247" i="1"/>
  <c r="Q353" i="1"/>
  <c r="Q244" i="1"/>
  <c r="Q248" i="1"/>
  <c r="Q291" i="1"/>
  <c r="Q350" i="1"/>
  <c r="Q258" i="1"/>
  <c r="Q250" i="1"/>
  <c r="Q246" i="1"/>
  <c r="Q293" i="1"/>
  <c r="Q251" i="1"/>
  <c r="Q245" i="1"/>
  <c r="Q345" i="1"/>
  <c r="Q252" i="1"/>
  <c r="Q242" i="1"/>
  <c r="Q296" i="1"/>
  <c r="Q255" i="1"/>
  <c r="Q256" i="1"/>
  <c r="Q249" i="1"/>
  <c r="Q290" i="1"/>
  <c r="Q298" i="1"/>
  <c r="Q253" i="1"/>
  <c r="Q294" i="1"/>
  <c r="Q254" i="1"/>
  <c r="Q292" i="1"/>
  <c r="Q352" i="1"/>
  <c r="Q241" i="1"/>
  <c r="Q243" i="1"/>
  <c r="Q295" i="1"/>
  <c r="Q349" i="1"/>
  <c r="Q257" i="1"/>
  <c r="D82" i="1"/>
  <c r="AE82" i="1" s="1"/>
  <c r="Q82" i="1"/>
  <c r="D101" i="1"/>
  <c r="AE101" i="1" s="1"/>
  <c r="Q101" i="1"/>
  <c r="D124" i="1"/>
  <c r="AE124" i="1" s="1"/>
  <c r="Q124" i="1"/>
  <c r="D140" i="1"/>
  <c r="AE140" i="1" s="1"/>
  <c r="Q140" i="1"/>
  <c r="D162" i="1"/>
  <c r="AE162" i="1" s="1"/>
  <c r="Q162" i="1"/>
  <c r="D178" i="1"/>
  <c r="AE178" i="1" s="1"/>
  <c r="Q178" i="1"/>
  <c r="D194" i="1"/>
  <c r="AE194" i="1" s="1"/>
  <c r="Q194" i="1"/>
  <c r="D210" i="1"/>
  <c r="AE210" i="1" s="1"/>
  <c r="Q210" i="1"/>
  <c r="D226" i="1"/>
  <c r="AE226" i="1" s="1"/>
  <c r="Q226" i="1"/>
  <c r="D262" i="1"/>
  <c r="AE262" i="1" s="1"/>
  <c r="Q262" i="1"/>
  <c r="D278" i="1"/>
  <c r="AE278" i="1" s="1"/>
  <c r="Q278" i="1"/>
  <c r="D304" i="1"/>
  <c r="AE304" i="1" s="1"/>
  <c r="Q304" i="1"/>
  <c r="D320" i="1"/>
  <c r="AE320" i="1" s="1"/>
  <c r="Q320" i="1"/>
  <c r="D336" i="1"/>
  <c r="AE336" i="1" s="1"/>
  <c r="Q336" i="1"/>
  <c r="D362" i="1"/>
  <c r="AE362" i="1" s="1"/>
  <c r="Q362" i="1"/>
  <c r="D381" i="1"/>
  <c r="AE381" i="1" s="1"/>
  <c r="Q381" i="1"/>
  <c r="D397" i="1"/>
  <c r="AE397" i="1" s="1"/>
  <c r="Q397" i="1"/>
  <c r="D413" i="1"/>
  <c r="AE413" i="1" s="1"/>
  <c r="Q413" i="1"/>
  <c r="D418" i="1"/>
  <c r="AE418" i="1" s="1"/>
  <c r="Q418" i="1"/>
  <c r="D111" i="1"/>
  <c r="AE111" i="1" s="1"/>
  <c r="Q111" i="1"/>
  <c r="D307" i="1"/>
  <c r="AE307" i="1" s="1"/>
  <c r="Q307" i="1"/>
  <c r="D183" i="1"/>
  <c r="AE183" i="1" s="1"/>
  <c r="Q183" i="1"/>
  <c r="D402" i="1"/>
  <c r="AE402" i="1" s="1"/>
  <c r="Q402" i="1"/>
  <c r="D233" i="1"/>
  <c r="AE233" i="1" s="1"/>
  <c r="Q233" i="1"/>
  <c r="D93" i="1"/>
  <c r="AE93" i="1" s="1"/>
  <c r="Q93" i="1"/>
  <c r="D78" i="1"/>
  <c r="AE78" i="1" s="1"/>
  <c r="Q78" i="1"/>
  <c r="D99" i="1"/>
  <c r="AE99" i="1" s="1"/>
  <c r="Q99" i="1"/>
  <c r="D66" i="1"/>
  <c r="AE66" i="1" s="1"/>
  <c r="Q66" i="1"/>
  <c r="D83" i="1"/>
  <c r="AE83" i="1" s="1"/>
  <c r="Q83" i="1"/>
  <c r="D102" i="1"/>
  <c r="AE102" i="1" s="1"/>
  <c r="Q102" i="1"/>
  <c r="D125" i="1"/>
  <c r="AE125" i="1" s="1"/>
  <c r="Q125" i="1"/>
  <c r="D141" i="1"/>
  <c r="AE141" i="1" s="1"/>
  <c r="Q141" i="1"/>
  <c r="D163" i="1"/>
  <c r="AE163" i="1" s="1"/>
  <c r="Q163" i="1"/>
  <c r="D179" i="1"/>
  <c r="AE179" i="1" s="1"/>
  <c r="Q179" i="1"/>
  <c r="D195" i="1"/>
  <c r="AE195" i="1" s="1"/>
  <c r="Q195" i="1"/>
  <c r="D211" i="1"/>
  <c r="AE211" i="1" s="1"/>
  <c r="Q211" i="1"/>
  <c r="D227" i="1"/>
  <c r="AE227" i="1" s="1"/>
  <c r="Q227" i="1"/>
  <c r="D263" i="1"/>
  <c r="AE263" i="1" s="1"/>
  <c r="Q263" i="1"/>
  <c r="D279" i="1"/>
  <c r="AE279" i="1" s="1"/>
  <c r="Q279" i="1"/>
  <c r="D305" i="1"/>
  <c r="AE305" i="1" s="1"/>
  <c r="Q305" i="1"/>
  <c r="D321" i="1"/>
  <c r="AE321" i="1" s="1"/>
  <c r="Q321" i="1"/>
  <c r="D337" i="1"/>
  <c r="AE337" i="1" s="1"/>
  <c r="Q337" i="1"/>
  <c r="D363" i="1"/>
  <c r="AE363" i="1" s="1"/>
  <c r="Q363" i="1"/>
  <c r="D382" i="1"/>
  <c r="AE382" i="1" s="1"/>
  <c r="Q382" i="1"/>
  <c r="D398" i="1"/>
  <c r="AE398" i="1" s="1"/>
  <c r="Q398" i="1"/>
  <c r="D415" i="1"/>
  <c r="AE415" i="1" s="1"/>
  <c r="Q415" i="1"/>
  <c r="D68" i="1"/>
  <c r="AE68" i="1" s="1"/>
  <c r="Q68" i="1"/>
  <c r="D281" i="1"/>
  <c r="AE281" i="1" s="1"/>
  <c r="Q281" i="1"/>
  <c r="D215" i="1"/>
  <c r="AE215" i="1" s="1"/>
  <c r="Q215" i="1"/>
  <c r="D217" i="1"/>
  <c r="AE217" i="1" s="1"/>
  <c r="Q217" i="1"/>
  <c r="D77" i="1"/>
  <c r="AE77" i="1" s="1"/>
  <c r="Q77" i="1"/>
  <c r="D97" i="1"/>
  <c r="AE97" i="1" s="1"/>
  <c r="Q97" i="1"/>
  <c r="D67" i="1"/>
  <c r="AE67" i="1" s="1"/>
  <c r="Q67" i="1"/>
  <c r="D87" i="1"/>
  <c r="AE87" i="1" s="1"/>
  <c r="Q87" i="1"/>
  <c r="D110" i="1"/>
  <c r="AE110" i="1" s="1"/>
  <c r="Q110" i="1"/>
  <c r="D126" i="1"/>
  <c r="AE126" i="1" s="1"/>
  <c r="Q126" i="1"/>
  <c r="D142" i="1"/>
  <c r="AE142" i="1" s="1"/>
  <c r="Q142" i="1"/>
  <c r="D164" i="1"/>
  <c r="AE164" i="1" s="1"/>
  <c r="Q164" i="1"/>
  <c r="D180" i="1"/>
  <c r="AE180" i="1" s="1"/>
  <c r="Q180" i="1"/>
  <c r="D196" i="1"/>
  <c r="AE196" i="1" s="1"/>
  <c r="Q196" i="1"/>
  <c r="D212" i="1"/>
  <c r="AE212" i="1" s="1"/>
  <c r="Q212" i="1"/>
  <c r="D228" i="1"/>
  <c r="AE228" i="1" s="1"/>
  <c r="Q228" i="1"/>
  <c r="D264" i="1"/>
  <c r="AE264" i="1" s="1"/>
  <c r="Q264" i="1"/>
  <c r="D280" i="1"/>
  <c r="AE280" i="1" s="1"/>
  <c r="Q280" i="1"/>
  <c r="D306" i="1"/>
  <c r="AE306" i="1" s="1"/>
  <c r="Q306" i="1"/>
  <c r="D322" i="1"/>
  <c r="AE322" i="1" s="1"/>
  <c r="Q322" i="1"/>
  <c r="D338" i="1"/>
  <c r="AE338" i="1" s="1"/>
  <c r="Q338" i="1"/>
  <c r="D364" i="1"/>
  <c r="AE364" i="1" s="1"/>
  <c r="Q364" i="1"/>
  <c r="D383" i="1"/>
  <c r="AE383" i="1" s="1"/>
  <c r="Q383" i="1"/>
  <c r="D399" i="1"/>
  <c r="AE399" i="1" s="1"/>
  <c r="Q399" i="1"/>
  <c r="D414" i="1"/>
  <c r="AE414" i="1" s="1"/>
  <c r="Q414" i="1"/>
  <c r="D416" i="1"/>
  <c r="AE416" i="1" s="1"/>
  <c r="Q416" i="1"/>
  <c r="D229" i="1"/>
  <c r="AE229" i="1" s="1"/>
  <c r="Q229" i="1"/>
  <c r="D400" i="1"/>
  <c r="AE400" i="1" s="1"/>
  <c r="Q400" i="1"/>
  <c r="D417" i="1"/>
  <c r="AE417" i="1" s="1"/>
  <c r="Q417" i="1"/>
  <c r="D197" i="1"/>
  <c r="AE197" i="1" s="1"/>
  <c r="Q197" i="1"/>
  <c r="D69" i="1"/>
  <c r="AE69" i="1" s="1"/>
  <c r="Q69" i="1"/>
  <c r="D89" i="1"/>
  <c r="AE89" i="1" s="1"/>
  <c r="Q89" i="1"/>
  <c r="D112" i="1"/>
  <c r="AE112" i="1" s="1"/>
  <c r="Q112" i="1"/>
  <c r="D128" i="1"/>
  <c r="AE128" i="1" s="1"/>
  <c r="Q128" i="1"/>
  <c r="D144" i="1"/>
  <c r="AE144" i="1" s="1"/>
  <c r="Q144" i="1"/>
  <c r="D166" i="1"/>
  <c r="AE166" i="1" s="1"/>
  <c r="Q166" i="1"/>
  <c r="D182" i="1"/>
  <c r="AE182" i="1" s="1"/>
  <c r="Q182" i="1"/>
  <c r="D198" i="1"/>
  <c r="AE198" i="1" s="1"/>
  <c r="Q198" i="1"/>
  <c r="D214" i="1"/>
  <c r="AE214" i="1" s="1"/>
  <c r="Q214" i="1"/>
  <c r="D230" i="1"/>
  <c r="AE230" i="1" s="1"/>
  <c r="Q230" i="1"/>
  <c r="D266" i="1"/>
  <c r="AE266" i="1" s="1"/>
  <c r="Q266" i="1"/>
  <c r="D282" i="1"/>
  <c r="AE282" i="1" s="1"/>
  <c r="Q282" i="1"/>
  <c r="D308" i="1"/>
  <c r="AE308" i="1" s="1"/>
  <c r="Q308" i="1"/>
  <c r="D324" i="1"/>
  <c r="AE324" i="1" s="1"/>
  <c r="Q324" i="1"/>
  <c r="D340" i="1"/>
  <c r="AE340" i="1" s="1"/>
  <c r="Q340" i="1"/>
  <c r="D366" i="1"/>
  <c r="AE366" i="1" s="1"/>
  <c r="Q366" i="1"/>
  <c r="D385" i="1"/>
  <c r="AE385" i="1" s="1"/>
  <c r="Q385" i="1"/>
  <c r="D401" i="1"/>
  <c r="AE401" i="1" s="1"/>
  <c r="Q401" i="1"/>
  <c r="O415" i="1"/>
  <c r="E415" i="1" s="1"/>
  <c r="AA415" i="1" s="1"/>
  <c r="O416" i="1"/>
  <c r="E416" i="1" s="1"/>
  <c r="AA416" i="1" s="1"/>
  <c r="O417" i="1"/>
  <c r="E417" i="1" s="1"/>
  <c r="AA417" i="1" s="1"/>
  <c r="O414" i="1"/>
  <c r="AB134" i="1"/>
  <c r="AB135" i="1" s="1"/>
  <c r="AB136" i="1" s="1"/>
  <c r="AB137" i="1" s="1"/>
  <c r="AB138" i="1" s="1"/>
  <c r="AB139" i="1" s="1"/>
  <c r="AB140" i="1" s="1"/>
  <c r="AB141" i="1" s="1"/>
  <c r="AB143" i="1"/>
  <c r="AB144" i="1" s="1"/>
  <c r="AB145" i="1" s="1"/>
  <c r="AB146" i="1" s="1"/>
  <c r="AB151" i="1"/>
  <c r="AB152" i="1" s="1"/>
  <c r="AB153" i="1" s="1"/>
  <c r="AB154" i="1" s="1"/>
  <c r="AB155" i="1" s="1"/>
  <c r="AB157" i="1"/>
  <c r="AB158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5" i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300" i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1" i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76" i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1" i="1" s="1"/>
  <c r="AB393" i="1" s="1"/>
  <c r="AB394" i="1" s="1"/>
  <c r="AB395" i="1" s="1"/>
  <c r="AB396" i="1" s="1"/>
  <c r="AB397" i="1" s="1"/>
  <c r="AB398" i="1" s="1"/>
  <c r="AB399" i="1" s="1"/>
  <c r="AB400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V389" i="1"/>
  <c r="G389" i="1" s="1"/>
  <c r="H389" i="1"/>
  <c r="F389" i="1"/>
  <c r="V386" i="1"/>
  <c r="G386" i="1" s="1"/>
  <c r="H386" i="1"/>
  <c r="F386" i="1"/>
  <c r="V383" i="1"/>
  <c r="G383" i="1" s="1"/>
  <c r="H383" i="1"/>
  <c r="F383" i="1"/>
  <c r="V343" i="1"/>
  <c r="G343" i="1" s="1"/>
  <c r="H343" i="1"/>
  <c r="F343" i="1"/>
  <c r="V342" i="1"/>
  <c r="G342" i="1" s="1"/>
  <c r="H342" i="1"/>
  <c r="F342" i="1"/>
  <c r="V341" i="1"/>
  <c r="G341" i="1" s="1"/>
  <c r="H341" i="1"/>
  <c r="F341" i="1"/>
  <c r="V340" i="1"/>
  <c r="G340" i="1" s="1"/>
  <c r="H340" i="1"/>
  <c r="F340" i="1"/>
  <c r="V288" i="1"/>
  <c r="G288" i="1" s="1"/>
  <c r="H288" i="1"/>
  <c r="F288" i="1"/>
  <c r="V287" i="1"/>
  <c r="G287" i="1" s="1"/>
  <c r="H287" i="1"/>
  <c r="F287" i="1"/>
  <c r="V286" i="1"/>
  <c r="G286" i="1" s="1"/>
  <c r="H286" i="1"/>
  <c r="F286" i="1"/>
  <c r="V285" i="1"/>
  <c r="G285" i="1" s="1"/>
  <c r="H285" i="1"/>
  <c r="F285" i="1"/>
  <c r="V209" i="1"/>
  <c r="G209" i="1" s="1"/>
  <c r="H209" i="1"/>
  <c r="F209" i="1"/>
  <c r="V208" i="1"/>
  <c r="G208" i="1" s="1"/>
  <c r="H208" i="1"/>
  <c r="F208" i="1"/>
  <c r="V207" i="1"/>
  <c r="G207" i="1" s="1"/>
  <c r="H207" i="1"/>
  <c r="F207" i="1"/>
  <c r="V206" i="1"/>
  <c r="G206" i="1" s="1"/>
  <c r="H206" i="1"/>
  <c r="F206" i="1"/>
  <c r="V168" i="1"/>
  <c r="G168" i="1" s="1"/>
  <c r="H168" i="1"/>
  <c r="F168" i="1"/>
  <c r="V165" i="1"/>
  <c r="G165" i="1" s="1"/>
  <c r="H165" i="1"/>
  <c r="F165" i="1"/>
  <c r="V158" i="1"/>
  <c r="G158" i="1" s="1"/>
  <c r="H158" i="1"/>
  <c r="F158" i="1"/>
  <c r="V131" i="1"/>
  <c r="G131" i="1" s="1"/>
  <c r="H131" i="1"/>
  <c r="F131" i="1"/>
  <c r="V130" i="1"/>
  <c r="G130" i="1" s="1"/>
  <c r="H130" i="1"/>
  <c r="F130" i="1"/>
  <c r="V129" i="1"/>
  <c r="G129" i="1" s="1"/>
  <c r="H129" i="1"/>
  <c r="F129" i="1"/>
  <c r="V128" i="1"/>
  <c r="G128" i="1" s="1"/>
  <c r="H128" i="1"/>
  <c r="F128" i="1"/>
  <c r="V98" i="1"/>
  <c r="G98" i="1" s="1"/>
  <c r="H98" i="1"/>
  <c r="F98" i="1"/>
  <c r="V95" i="1"/>
  <c r="G95" i="1" s="1"/>
  <c r="H95" i="1"/>
  <c r="F95" i="1"/>
  <c r="V92" i="1"/>
  <c r="G92" i="1" s="1"/>
  <c r="H92" i="1"/>
  <c r="F92" i="1"/>
  <c r="V81" i="1"/>
  <c r="G81" i="1" s="1"/>
  <c r="L81" i="1"/>
  <c r="H81" i="1"/>
  <c r="F81" i="1"/>
  <c r="V78" i="1"/>
  <c r="G78" i="1" s="1"/>
  <c r="L78" i="1"/>
  <c r="H78" i="1"/>
  <c r="F78" i="1"/>
  <c r="V75" i="1"/>
  <c r="G75" i="1" s="1"/>
  <c r="L75" i="1"/>
  <c r="H75" i="1"/>
  <c r="F75" i="1"/>
  <c r="V72" i="1"/>
  <c r="G72" i="1" s="1"/>
  <c r="L72" i="1"/>
  <c r="H72" i="1"/>
  <c r="F72" i="1"/>
  <c r="V71" i="1"/>
  <c r="G71" i="1" s="1"/>
  <c r="L71" i="1"/>
  <c r="H71" i="1"/>
  <c r="F71" i="1"/>
  <c r="E414" i="1" l="1"/>
  <c r="AA414" i="1" s="1"/>
  <c r="AB354" i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7" i="1" s="1"/>
  <c r="AB368" i="1" s="1"/>
  <c r="AB369" i="1" s="1"/>
  <c r="AB370" i="1" s="1"/>
  <c r="AB371" i="1" s="1"/>
  <c r="AB344" i="1"/>
  <c r="AB345" i="1" s="1"/>
  <c r="AB346" i="1" s="1"/>
  <c r="AB347" i="1" s="1"/>
  <c r="AB348" i="1" s="1"/>
  <c r="AB349" i="1" s="1"/>
  <c r="AB350" i="1" s="1"/>
  <c r="AB351" i="1" s="1"/>
  <c r="AB352" i="1" s="1"/>
  <c r="AB353" i="1" s="1"/>
  <c r="AB262" i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41" i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V323" i="1"/>
  <c r="G323" i="1" s="1"/>
  <c r="H323" i="1"/>
  <c r="F323" i="1"/>
  <c r="V322" i="1"/>
  <c r="G322" i="1" s="1"/>
  <c r="H322" i="1"/>
  <c r="F322" i="1"/>
  <c r="V321" i="1"/>
  <c r="G321" i="1" s="1"/>
  <c r="N321" i="1"/>
  <c r="N322" i="1" s="1"/>
  <c r="N323" i="1" s="1"/>
  <c r="H321" i="1"/>
  <c r="F321" i="1"/>
  <c r="V320" i="1"/>
  <c r="G320" i="1" s="1"/>
  <c r="H320" i="1"/>
  <c r="F320" i="1"/>
  <c r="V284" i="1"/>
  <c r="G284" i="1" s="1"/>
  <c r="H284" i="1"/>
  <c r="F284" i="1"/>
  <c r="V283" i="1"/>
  <c r="G283" i="1" s="1"/>
  <c r="H283" i="1"/>
  <c r="F283" i="1"/>
  <c r="V282" i="1"/>
  <c r="G282" i="1" s="1"/>
  <c r="H282" i="1"/>
  <c r="F282" i="1"/>
  <c r="V281" i="1"/>
  <c r="G281" i="1" s="1"/>
  <c r="H281" i="1"/>
  <c r="F281" i="1"/>
  <c r="V280" i="1"/>
  <c r="G280" i="1" s="1"/>
  <c r="H280" i="1"/>
  <c r="F280" i="1"/>
  <c r="V279" i="1"/>
  <c r="G279" i="1" s="1"/>
  <c r="H279" i="1"/>
  <c r="F279" i="1"/>
  <c r="V278" i="1"/>
  <c r="G278" i="1" s="1"/>
  <c r="H278" i="1"/>
  <c r="F278" i="1"/>
  <c r="V277" i="1"/>
  <c r="G277" i="1" s="1"/>
  <c r="H277" i="1"/>
  <c r="F277" i="1"/>
  <c r="V276" i="1"/>
  <c r="G276" i="1" s="1"/>
  <c r="H276" i="1"/>
  <c r="F276" i="1"/>
  <c r="V275" i="1"/>
  <c r="G275" i="1" s="1"/>
  <c r="H275" i="1"/>
  <c r="F275" i="1"/>
  <c r="V274" i="1"/>
  <c r="G274" i="1" s="1"/>
  <c r="H274" i="1"/>
  <c r="F274" i="1"/>
  <c r="V273" i="1"/>
  <c r="G273" i="1" s="1"/>
  <c r="H273" i="1"/>
  <c r="F273" i="1"/>
  <c r="V272" i="1"/>
  <c r="G272" i="1" s="1"/>
  <c r="H272" i="1"/>
  <c r="F272" i="1"/>
  <c r="V271" i="1"/>
  <c r="G271" i="1" s="1"/>
  <c r="H271" i="1"/>
  <c r="F271" i="1"/>
  <c r="V270" i="1"/>
  <c r="G270" i="1" s="1"/>
  <c r="H270" i="1"/>
  <c r="F270" i="1"/>
  <c r="V269" i="1"/>
  <c r="G269" i="1" s="1"/>
  <c r="H269" i="1"/>
  <c r="F269" i="1"/>
  <c r="V268" i="1"/>
  <c r="G268" i="1" s="1"/>
  <c r="H268" i="1"/>
  <c r="F268" i="1"/>
  <c r="V267" i="1"/>
  <c r="G267" i="1" s="1"/>
  <c r="H267" i="1"/>
  <c r="F267" i="1"/>
  <c r="V266" i="1"/>
  <c r="G266" i="1" s="1"/>
  <c r="H266" i="1"/>
  <c r="F266" i="1"/>
  <c r="V265" i="1"/>
  <c r="G265" i="1" s="1"/>
  <c r="H265" i="1"/>
  <c r="F265" i="1"/>
  <c r="V264" i="1"/>
  <c r="G264" i="1" s="1"/>
  <c r="H264" i="1"/>
  <c r="F264" i="1"/>
  <c r="V263" i="1"/>
  <c r="G263" i="1" s="1"/>
  <c r="H263" i="1"/>
  <c r="F263" i="1"/>
  <c r="V262" i="1"/>
  <c r="G262" i="1" s="1"/>
  <c r="N262" i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H262" i="1"/>
  <c r="F262" i="1"/>
  <c r="V261" i="1"/>
  <c r="G261" i="1" s="1"/>
  <c r="H261" i="1"/>
  <c r="F261" i="1"/>
  <c r="V177" i="1"/>
  <c r="G177" i="1" s="1"/>
  <c r="H177" i="1"/>
  <c r="F177" i="1"/>
  <c r="V176" i="1"/>
  <c r="G176" i="1" s="1"/>
  <c r="H176" i="1"/>
  <c r="F176" i="1"/>
  <c r="V175" i="1"/>
  <c r="G175" i="1" s="1"/>
  <c r="N175" i="1"/>
  <c r="N176" i="1" s="1"/>
  <c r="N177" i="1" s="1"/>
  <c r="H175" i="1"/>
  <c r="F175" i="1"/>
  <c r="V174" i="1"/>
  <c r="G174" i="1" s="1"/>
  <c r="H174" i="1"/>
  <c r="F174" i="1"/>
  <c r="V127" i="1"/>
  <c r="G127" i="1" s="1"/>
  <c r="H127" i="1"/>
  <c r="F127" i="1"/>
  <c r="V126" i="1"/>
  <c r="G126" i="1" s="1"/>
  <c r="H126" i="1"/>
  <c r="F126" i="1"/>
  <c r="V125" i="1"/>
  <c r="G125" i="1" s="1"/>
  <c r="H125" i="1"/>
  <c r="F125" i="1"/>
  <c r="V124" i="1"/>
  <c r="G124" i="1" s="1"/>
  <c r="H124" i="1"/>
  <c r="F124" i="1"/>
  <c r="V123" i="1"/>
  <c r="G123" i="1" s="1"/>
  <c r="H123" i="1"/>
  <c r="F123" i="1"/>
  <c r="V122" i="1"/>
  <c r="G122" i="1" s="1"/>
  <c r="H122" i="1"/>
  <c r="F122" i="1"/>
  <c r="V121" i="1"/>
  <c r="G121" i="1" s="1"/>
  <c r="H121" i="1"/>
  <c r="F121" i="1"/>
  <c r="V120" i="1"/>
  <c r="G120" i="1" s="1"/>
  <c r="H120" i="1"/>
  <c r="F120" i="1"/>
  <c r="V119" i="1"/>
  <c r="G119" i="1" s="1"/>
  <c r="H119" i="1"/>
  <c r="F119" i="1"/>
  <c r="V118" i="1"/>
  <c r="G118" i="1" s="1"/>
  <c r="H118" i="1"/>
  <c r="F118" i="1"/>
  <c r="V117" i="1"/>
  <c r="G117" i="1" s="1"/>
  <c r="N117" i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H117" i="1"/>
  <c r="F117" i="1"/>
  <c r="V116" i="1"/>
  <c r="G116" i="1" s="1"/>
  <c r="H116" i="1"/>
  <c r="F116" i="1"/>
  <c r="L418" i="1"/>
  <c r="L83" i="1"/>
  <c r="L82" i="1"/>
  <c r="L80" i="1"/>
  <c r="L79" i="1"/>
  <c r="L77" i="1"/>
  <c r="L76" i="1"/>
  <c r="L74" i="1"/>
  <c r="L73" i="1"/>
  <c r="L70" i="1"/>
  <c r="L69" i="1"/>
  <c r="L68" i="1"/>
  <c r="L67" i="1"/>
  <c r="L66" i="1"/>
  <c r="L65" i="1"/>
  <c r="H418" i="1" l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8" i="1"/>
  <c r="H387" i="1"/>
  <c r="H385" i="1"/>
  <c r="H384" i="1"/>
  <c r="H382" i="1"/>
  <c r="H381" i="1"/>
  <c r="H380" i="1"/>
  <c r="H379" i="1"/>
  <c r="H378" i="1"/>
  <c r="H377" i="1"/>
  <c r="H376" i="1"/>
  <c r="H375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3" i="1"/>
  <c r="H172" i="1"/>
  <c r="H171" i="1"/>
  <c r="H170" i="1"/>
  <c r="H169" i="1"/>
  <c r="H167" i="1"/>
  <c r="H166" i="1"/>
  <c r="H164" i="1"/>
  <c r="H163" i="1"/>
  <c r="H162" i="1"/>
  <c r="H157" i="1"/>
  <c r="H156" i="1"/>
  <c r="H155" i="1"/>
  <c r="H154" i="1"/>
  <c r="H153" i="1"/>
  <c r="H152" i="1"/>
  <c r="H151" i="1"/>
  <c r="H150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15" i="1"/>
  <c r="H114" i="1"/>
  <c r="H113" i="1"/>
  <c r="H112" i="1"/>
  <c r="H111" i="1"/>
  <c r="H110" i="1"/>
  <c r="H102" i="1"/>
  <c r="H101" i="1"/>
  <c r="H100" i="1"/>
  <c r="H99" i="1"/>
  <c r="H97" i="1"/>
  <c r="H96" i="1"/>
  <c r="H94" i="1"/>
  <c r="H93" i="1"/>
  <c r="H91" i="1"/>
  <c r="H90" i="1"/>
  <c r="H89" i="1"/>
  <c r="H88" i="1"/>
  <c r="H87" i="1"/>
  <c r="H83" i="1"/>
  <c r="H82" i="1"/>
  <c r="H80" i="1"/>
  <c r="H79" i="1"/>
  <c r="H77" i="1"/>
  <c r="H76" i="1"/>
  <c r="H74" i="1"/>
  <c r="H73" i="1"/>
  <c r="H70" i="1"/>
  <c r="H69" i="1"/>
  <c r="H68" i="1"/>
  <c r="H67" i="1"/>
  <c r="H66" i="1"/>
  <c r="H65" i="1"/>
  <c r="F115" i="1" l="1"/>
  <c r="F111" i="1"/>
  <c r="F114" i="1"/>
  <c r="F113" i="1"/>
  <c r="V115" i="1"/>
  <c r="G115" i="1" s="1"/>
  <c r="V114" i="1"/>
  <c r="G114" i="1" s="1"/>
  <c r="V113" i="1"/>
  <c r="G113" i="1" s="1"/>
  <c r="N114" i="1"/>
  <c r="N115" i="1" s="1"/>
  <c r="V111" i="1"/>
  <c r="G111" i="1" s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V339" i="1"/>
  <c r="G339" i="1" s="1"/>
  <c r="V338" i="1"/>
  <c r="G338" i="1" s="1"/>
  <c r="V337" i="1"/>
  <c r="G337" i="1" s="1"/>
  <c r="V336" i="1"/>
  <c r="G336" i="1" s="1"/>
  <c r="V335" i="1"/>
  <c r="G335" i="1" s="1"/>
  <c r="V334" i="1"/>
  <c r="G334" i="1" s="1"/>
  <c r="V333" i="1"/>
  <c r="G333" i="1" s="1"/>
  <c r="V332" i="1"/>
  <c r="G332" i="1" s="1"/>
  <c r="V331" i="1"/>
  <c r="G331" i="1" s="1"/>
  <c r="V330" i="1"/>
  <c r="G330" i="1" s="1"/>
  <c r="V329" i="1"/>
  <c r="G329" i="1" s="1"/>
  <c r="V328" i="1"/>
  <c r="G328" i="1" s="1"/>
  <c r="V327" i="1"/>
  <c r="G327" i="1" s="1"/>
  <c r="V326" i="1"/>
  <c r="G326" i="1" s="1"/>
  <c r="V325" i="1"/>
  <c r="G325" i="1" s="1"/>
  <c r="V324" i="1"/>
  <c r="G324" i="1" s="1"/>
  <c r="N325" i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F310" i="1"/>
  <c r="F309" i="1"/>
  <c r="F308" i="1"/>
  <c r="F307" i="1"/>
  <c r="F306" i="1"/>
  <c r="F305" i="1"/>
  <c r="F304" i="1"/>
  <c r="F303" i="1"/>
  <c r="F302" i="1"/>
  <c r="F301" i="1"/>
  <c r="F300" i="1"/>
  <c r="F299" i="1"/>
  <c r="V310" i="1"/>
  <c r="G310" i="1" s="1"/>
  <c r="V309" i="1"/>
  <c r="G309" i="1" s="1"/>
  <c r="V308" i="1"/>
  <c r="G308" i="1" s="1"/>
  <c r="V307" i="1"/>
  <c r="G307" i="1" s="1"/>
  <c r="V306" i="1"/>
  <c r="G306" i="1" s="1"/>
  <c r="V305" i="1"/>
  <c r="G305" i="1" s="1"/>
  <c r="V304" i="1"/>
  <c r="G304" i="1" s="1"/>
  <c r="V303" i="1"/>
  <c r="G303" i="1" s="1"/>
  <c r="V302" i="1"/>
  <c r="G302" i="1" s="1"/>
  <c r="V301" i="1"/>
  <c r="G301" i="1" s="1"/>
  <c r="V300" i="1"/>
  <c r="G300" i="1" s="1"/>
  <c r="V299" i="1"/>
  <c r="G299" i="1" s="1"/>
  <c r="N300" i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V205" i="1"/>
  <c r="G205" i="1" s="1"/>
  <c r="V204" i="1"/>
  <c r="G204" i="1" s="1"/>
  <c r="V203" i="1"/>
  <c r="G203" i="1" s="1"/>
  <c r="V202" i="1"/>
  <c r="G202" i="1" s="1"/>
  <c r="V201" i="1"/>
  <c r="G201" i="1" s="1"/>
  <c r="V200" i="1"/>
  <c r="G200" i="1" s="1"/>
  <c r="V199" i="1"/>
  <c r="G199" i="1" s="1"/>
  <c r="V198" i="1"/>
  <c r="G198" i="1" s="1"/>
  <c r="V197" i="1"/>
  <c r="G197" i="1" s="1"/>
  <c r="V196" i="1"/>
  <c r="G196" i="1" s="1"/>
  <c r="V195" i="1"/>
  <c r="G195" i="1" s="1"/>
  <c r="V194" i="1"/>
  <c r="G194" i="1" s="1"/>
  <c r="V193" i="1"/>
  <c r="G193" i="1" s="1"/>
  <c r="V192" i="1"/>
  <c r="G192" i="1" s="1"/>
  <c r="V191" i="1"/>
  <c r="G191" i="1" s="1"/>
  <c r="V190" i="1"/>
  <c r="G190" i="1" s="1"/>
  <c r="V189" i="1"/>
  <c r="G189" i="1" s="1"/>
  <c r="V188" i="1"/>
  <c r="G188" i="1" s="1"/>
  <c r="V187" i="1"/>
  <c r="G187" i="1" s="1"/>
  <c r="V186" i="1"/>
  <c r="G186" i="1" s="1"/>
  <c r="V185" i="1"/>
  <c r="G185" i="1" s="1"/>
  <c r="V184" i="1"/>
  <c r="G184" i="1" s="1"/>
  <c r="V183" i="1"/>
  <c r="G183" i="1" s="1"/>
  <c r="V182" i="1"/>
  <c r="G182" i="1" s="1"/>
  <c r="V181" i="1"/>
  <c r="G181" i="1" s="1"/>
  <c r="V180" i="1"/>
  <c r="G180" i="1" s="1"/>
  <c r="V179" i="1"/>
  <c r="G179" i="1" s="1"/>
  <c r="V178" i="1"/>
  <c r="G178" i="1" s="1"/>
  <c r="N179" i="1"/>
  <c r="N180" i="1" s="1"/>
  <c r="N181" i="1" s="1"/>
  <c r="N182" i="1" s="1"/>
  <c r="N183" i="1" s="1"/>
  <c r="N184" i="1" l="1"/>
  <c r="N185" i="1" l="1"/>
  <c r="N186" i="1" l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319" i="1"/>
  <c r="F318" i="1"/>
  <c r="F317" i="1"/>
  <c r="F365" i="1"/>
  <c r="F364" i="1"/>
  <c r="F363" i="1"/>
  <c r="F362" i="1"/>
  <c r="F361" i="1"/>
  <c r="F360" i="1"/>
  <c r="V365" i="1"/>
  <c r="G365" i="1" s="1"/>
  <c r="V364" i="1"/>
  <c r="G364" i="1" s="1"/>
  <c r="V363" i="1"/>
  <c r="G363" i="1" s="1"/>
  <c r="V362" i="1"/>
  <c r="G362" i="1" s="1"/>
  <c r="V361" i="1"/>
  <c r="G361" i="1" s="1"/>
  <c r="V360" i="1"/>
  <c r="G360" i="1" s="1"/>
  <c r="V319" i="1"/>
  <c r="G319" i="1" s="1"/>
  <c r="V318" i="1"/>
  <c r="G318" i="1" s="1"/>
  <c r="V317" i="1"/>
  <c r="G317" i="1" s="1"/>
  <c r="V240" i="1"/>
  <c r="G240" i="1" s="1"/>
  <c r="V239" i="1"/>
  <c r="G239" i="1" s="1"/>
  <c r="V238" i="1"/>
  <c r="G238" i="1" s="1"/>
  <c r="V237" i="1"/>
  <c r="G237" i="1" s="1"/>
  <c r="V236" i="1"/>
  <c r="G236" i="1" s="1"/>
  <c r="V235" i="1"/>
  <c r="G235" i="1" s="1"/>
  <c r="V234" i="1"/>
  <c r="G234" i="1" s="1"/>
  <c r="V233" i="1"/>
  <c r="G233" i="1" s="1"/>
  <c r="V232" i="1"/>
  <c r="G232" i="1" s="1"/>
  <c r="V231" i="1"/>
  <c r="G231" i="1" s="1"/>
  <c r="V230" i="1"/>
  <c r="G230" i="1" s="1"/>
  <c r="V229" i="1"/>
  <c r="G229" i="1" s="1"/>
  <c r="V228" i="1"/>
  <c r="G228" i="1" s="1"/>
  <c r="V227" i="1"/>
  <c r="G227" i="1" s="1"/>
  <c r="V226" i="1"/>
  <c r="G226" i="1" s="1"/>
  <c r="V225" i="1"/>
  <c r="G225" i="1" s="1"/>
  <c r="V224" i="1"/>
  <c r="G224" i="1" s="1"/>
  <c r="V223" i="1"/>
  <c r="G223" i="1" s="1"/>
  <c r="N187" i="1" l="1"/>
  <c r="F418" i="1"/>
  <c r="N188" i="1" l="1"/>
  <c r="F371" i="1"/>
  <c r="F370" i="1"/>
  <c r="F369" i="1"/>
  <c r="F368" i="1"/>
  <c r="V371" i="1"/>
  <c r="G371" i="1" s="1"/>
  <c r="V370" i="1"/>
  <c r="G370" i="1" s="1"/>
  <c r="V369" i="1"/>
  <c r="G369" i="1" s="1"/>
  <c r="V368" i="1"/>
  <c r="G368" i="1" s="1"/>
  <c r="N189" i="1" l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5" i="1"/>
  <c r="F384" i="1"/>
  <c r="F382" i="1"/>
  <c r="F381" i="1"/>
  <c r="F380" i="1"/>
  <c r="F379" i="1"/>
  <c r="F378" i="1"/>
  <c r="F377" i="1"/>
  <c r="F376" i="1"/>
  <c r="F375" i="1"/>
  <c r="F367" i="1"/>
  <c r="F366" i="1"/>
  <c r="F359" i="1"/>
  <c r="F358" i="1"/>
  <c r="F357" i="1"/>
  <c r="F356" i="1"/>
  <c r="F355" i="1"/>
  <c r="F354" i="1"/>
  <c r="F316" i="1"/>
  <c r="F315" i="1"/>
  <c r="F314" i="1"/>
  <c r="F313" i="1"/>
  <c r="F312" i="1"/>
  <c r="F311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173" i="1"/>
  <c r="F172" i="1"/>
  <c r="F171" i="1"/>
  <c r="F170" i="1"/>
  <c r="F169" i="1"/>
  <c r="F167" i="1"/>
  <c r="F166" i="1"/>
  <c r="F164" i="1"/>
  <c r="F163" i="1"/>
  <c r="F162" i="1"/>
  <c r="F157" i="1"/>
  <c r="F156" i="1"/>
  <c r="F155" i="1"/>
  <c r="F154" i="1"/>
  <c r="F153" i="1"/>
  <c r="F152" i="1"/>
  <c r="F151" i="1"/>
  <c r="F150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12" i="1"/>
  <c r="F110" i="1"/>
  <c r="F102" i="1"/>
  <c r="F101" i="1"/>
  <c r="F100" i="1"/>
  <c r="F99" i="1"/>
  <c r="F97" i="1"/>
  <c r="F96" i="1"/>
  <c r="F94" i="1"/>
  <c r="F93" i="1"/>
  <c r="F91" i="1"/>
  <c r="F90" i="1"/>
  <c r="F89" i="1"/>
  <c r="F88" i="1"/>
  <c r="F87" i="1"/>
  <c r="F83" i="1"/>
  <c r="F82" i="1"/>
  <c r="F80" i="1"/>
  <c r="F79" i="1"/>
  <c r="F77" i="1"/>
  <c r="F76" i="1"/>
  <c r="F74" i="1"/>
  <c r="F73" i="1"/>
  <c r="F70" i="1"/>
  <c r="F69" i="1"/>
  <c r="F68" i="1"/>
  <c r="F67" i="1"/>
  <c r="F66" i="1"/>
  <c r="F65" i="1"/>
  <c r="N190" i="1" l="1"/>
  <c r="N367" i="1"/>
  <c r="N368" i="1" s="1"/>
  <c r="N369" i="1" s="1"/>
  <c r="N370" i="1" s="1"/>
  <c r="N371" i="1" s="1"/>
  <c r="V367" i="1"/>
  <c r="G367" i="1" s="1"/>
  <c r="X367" i="1"/>
  <c r="V375" i="1"/>
  <c r="G375" i="1" s="1"/>
  <c r="V413" i="1"/>
  <c r="G413" i="1" s="1"/>
  <c r="V412" i="1"/>
  <c r="G412" i="1" s="1"/>
  <c r="V411" i="1"/>
  <c r="G411" i="1" s="1"/>
  <c r="V410" i="1"/>
  <c r="G410" i="1" s="1"/>
  <c r="V409" i="1"/>
  <c r="G409" i="1" s="1"/>
  <c r="V408" i="1"/>
  <c r="G408" i="1" s="1"/>
  <c r="V407" i="1"/>
  <c r="G407" i="1" s="1"/>
  <c r="V406" i="1"/>
  <c r="G406" i="1" s="1"/>
  <c r="V405" i="1"/>
  <c r="G405" i="1" s="1"/>
  <c r="V404" i="1"/>
  <c r="G404" i="1" s="1"/>
  <c r="V403" i="1"/>
  <c r="G403" i="1" s="1"/>
  <c r="V402" i="1"/>
  <c r="G402" i="1" s="1"/>
  <c r="V401" i="1"/>
  <c r="G401" i="1" s="1"/>
  <c r="V400" i="1"/>
  <c r="G400" i="1" s="1"/>
  <c r="V399" i="1"/>
  <c r="G399" i="1" s="1"/>
  <c r="V398" i="1"/>
  <c r="G398" i="1" s="1"/>
  <c r="V397" i="1"/>
  <c r="G397" i="1" s="1"/>
  <c r="V396" i="1"/>
  <c r="G396" i="1" s="1"/>
  <c r="V395" i="1"/>
  <c r="G395" i="1" s="1"/>
  <c r="V394" i="1"/>
  <c r="G394" i="1" s="1"/>
  <c r="V393" i="1"/>
  <c r="G393" i="1" s="1"/>
  <c r="V392" i="1"/>
  <c r="G392" i="1" s="1"/>
  <c r="V391" i="1"/>
  <c r="G391" i="1" s="1"/>
  <c r="V390" i="1"/>
  <c r="G390" i="1" s="1"/>
  <c r="V388" i="1"/>
  <c r="G388" i="1" s="1"/>
  <c r="V387" i="1"/>
  <c r="G387" i="1" s="1"/>
  <c r="V385" i="1"/>
  <c r="G385" i="1" s="1"/>
  <c r="V384" i="1"/>
  <c r="G384" i="1" s="1"/>
  <c r="V382" i="1"/>
  <c r="G382" i="1" s="1"/>
  <c r="V381" i="1"/>
  <c r="G381" i="1" s="1"/>
  <c r="V380" i="1"/>
  <c r="G380" i="1" s="1"/>
  <c r="V379" i="1"/>
  <c r="G379" i="1" s="1"/>
  <c r="V378" i="1"/>
  <c r="G378" i="1" s="1"/>
  <c r="V377" i="1"/>
  <c r="G377" i="1" s="1"/>
  <c r="V376" i="1"/>
  <c r="G376" i="1" s="1"/>
  <c r="V366" i="1"/>
  <c r="G366" i="1" s="1"/>
  <c r="V359" i="1"/>
  <c r="G359" i="1" s="1"/>
  <c r="V358" i="1"/>
  <c r="G358" i="1" s="1"/>
  <c r="V357" i="1"/>
  <c r="G357" i="1" s="1"/>
  <c r="V356" i="1"/>
  <c r="G356" i="1" s="1"/>
  <c r="V355" i="1"/>
  <c r="G355" i="1" s="1"/>
  <c r="V354" i="1"/>
  <c r="G354" i="1" s="1"/>
  <c r="V316" i="1"/>
  <c r="G316" i="1" s="1"/>
  <c r="V315" i="1"/>
  <c r="G315" i="1" s="1"/>
  <c r="V314" i="1"/>
  <c r="G314" i="1" s="1"/>
  <c r="V313" i="1"/>
  <c r="G313" i="1" s="1"/>
  <c r="V312" i="1"/>
  <c r="G312" i="1" s="1"/>
  <c r="V311" i="1"/>
  <c r="G311" i="1" s="1"/>
  <c r="V222" i="1"/>
  <c r="G222" i="1" s="1"/>
  <c r="V221" i="1"/>
  <c r="G221" i="1" s="1"/>
  <c r="V220" i="1"/>
  <c r="G220" i="1" s="1"/>
  <c r="V219" i="1"/>
  <c r="G219" i="1" s="1"/>
  <c r="V218" i="1"/>
  <c r="G218" i="1" s="1"/>
  <c r="V217" i="1"/>
  <c r="G217" i="1" s="1"/>
  <c r="V216" i="1"/>
  <c r="G216" i="1" s="1"/>
  <c r="V215" i="1"/>
  <c r="G215" i="1" s="1"/>
  <c r="V214" i="1"/>
  <c r="G214" i="1" s="1"/>
  <c r="V213" i="1"/>
  <c r="G213" i="1" s="1"/>
  <c r="V212" i="1"/>
  <c r="G212" i="1" s="1"/>
  <c r="V211" i="1"/>
  <c r="G211" i="1" s="1"/>
  <c r="V210" i="1"/>
  <c r="G210" i="1" s="1"/>
  <c r="V173" i="1"/>
  <c r="G173" i="1" s="1"/>
  <c r="V172" i="1"/>
  <c r="G172" i="1" s="1"/>
  <c r="V171" i="1"/>
  <c r="G171" i="1" s="1"/>
  <c r="V170" i="1"/>
  <c r="G170" i="1" s="1"/>
  <c r="V169" i="1"/>
  <c r="G169" i="1" s="1"/>
  <c r="V167" i="1"/>
  <c r="G167" i="1" s="1"/>
  <c r="V166" i="1"/>
  <c r="G166" i="1" s="1"/>
  <c r="V164" i="1"/>
  <c r="G164" i="1" s="1"/>
  <c r="V163" i="1"/>
  <c r="G163" i="1" s="1"/>
  <c r="V162" i="1"/>
  <c r="G162" i="1" s="1"/>
  <c r="V157" i="1"/>
  <c r="G157" i="1" s="1"/>
  <c r="V156" i="1"/>
  <c r="G156" i="1" s="1"/>
  <c r="V155" i="1"/>
  <c r="G155" i="1" s="1"/>
  <c r="V154" i="1"/>
  <c r="G154" i="1" s="1"/>
  <c r="V153" i="1"/>
  <c r="G153" i="1" s="1"/>
  <c r="V152" i="1"/>
  <c r="G152" i="1" s="1"/>
  <c r="V151" i="1"/>
  <c r="G151" i="1" s="1"/>
  <c r="V150" i="1"/>
  <c r="G150" i="1" s="1"/>
  <c r="V146" i="1"/>
  <c r="G146" i="1" s="1"/>
  <c r="V145" i="1"/>
  <c r="G145" i="1" s="1"/>
  <c r="V144" i="1"/>
  <c r="G144" i="1" s="1"/>
  <c r="V143" i="1"/>
  <c r="G143" i="1" s="1"/>
  <c r="V142" i="1"/>
  <c r="G142" i="1" s="1"/>
  <c r="V141" i="1"/>
  <c r="G141" i="1" s="1"/>
  <c r="V140" i="1"/>
  <c r="G140" i="1" s="1"/>
  <c r="V139" i="1"/>
  <c r="G139" i="1" s="1"/>
  <c r="V138" i="1"/>
  <c r="G138" i="1" s="1"/>
  <c r="V137" i="1"/>
  <c r="G137" i="1" s="1"/>
  <c r="V136" i="1"/>
  <c r="G136" i="1" s="1"/>
  <c r="V135" i="1"/>
  <c r="G135" i="1" s="1"/>
  <c r="V134" i="1"/>
  <c r="G134" i="1" s="1"/>
  <c r="V133" i="1"/>
  <c r="G133" i="1" s="1"/>
  <c r="V132" i="1"/>
  <c r="G132" i="1" s="1"/>
  <c r="V112" i="1"/>
  <c r="G112" i="1" s="1"/>
  <c r="V110" i="1"/>
  <c r="G110" i="1" s="1"/>
  <c r="V102" i="1"/>
  <c r="G102" i="1" s="1"/>
  <c r="V101" i="1"/>
  <c r="G101" i="1" s="1"/>
  <c r="V100" i="1"/>
  <c r="G100" i="1" s="1"/>
  <c r="V99" i="1"/>
  <c r="G99" i="1" s="1"/>
  <c r="V97" i="1"/>
  <c r="G97" i="1" s="1"/>
  <c r="V96" i="1"/>
  <c r="G96" i="1" s="1"/>
  <c r="V94" i="1"/>
  <c r="G94" i="1" s="1"/>
  <c r="V93" i="1"/>
  <c r="G93" i="1" s="1"/>
  <c r="V91" i="1"/>
  <c r="G91" i="1" s="1"/>
  <c r="V90" i="1"/>
  <c r="G90" i="1" s="1"/>
  <c r="V89" i="1"/>
  <c r="G89" i="1" s="1"/>
  <c r="V88" i="1"/>
  <c r="G88" i="1" s="1"/>
  <c r="V87" i="1"/>
  <c r="G87" i="1" s="1"/>
  <c r="V83" i="1"/>
  <c r="G83" i="1" s="1"/>
  <c r="V82" i="1"/>
  <c r="G82" i="1" s="1"/>
  <c r="V80" i="1"/>
  <c r="G80" i="1" s="1"/>
  <c r="V79" i="1"/>
  <c r="G79" i="1" s="1"/>
  <c r="V77" i="1"/>
  <c r="G77" i="1" s="1"/>
  <c r="V76" i="1"/>
  <c r="G76" i="1" s="1"/>
  <c r="V74" i="1"/>
  <c r="G74" i="1" s="1"/>
  <c r="V73" i="1"/>
  <c r="G73" i="1" s="1"/>
  <c r="V70" i="1"/>
  <c r="G70" i="1" s="1"/>
  <c r="V69" i="1"/>
  <c r="G69" i="1" s="1"/>
  <c r="V68" i="1"/>
  <c r="G68" i="1" s="1"/>
  <c r="V67" i="1"/>
  <c r="G67" i="1" s="1"/>
  <c r="V66" i="1"/>
  <c r="G66" i="1" s="1"/>
  <c r="V65" i="1"/>
  <c r="U55" i="1" s="1"/>
  <c r="O65" i="1"/>
  <c r="N3" i="1"/>
  <c r="N402" i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393" i="1"/>
  <c r="N394" i="1" s="1"/>
  <c r="N395" i="1" s="1"/>
  <c r="N396" i="1" s="1"/>
  <c r="N397" i="1" s="1"/>
  <c r="N398" i="1" s="1"/>
  <c r="N399" i="1" s="1"/>
  <c r="N400" i="1" s="1"/>
  <c r="N391" i="1"/>
  <c r="N376" i="1"/>
  <c r="N377" i="1" s="1"/>
  <c r="N378" i="1" s="1"/>
  <c r="N379" i="1" s="1"/>
  <c r="N380" i="1" s="1"/>
  <c r="N381" i="1" s="1"/>
  <c r="N382" i="1" s="1"/>
  <c r="N355" i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12" i="1"/>
  <c r="N313" i="1" s="1"/>
  <c r="N314" i="1" s="1"/>
  <c r="N315" i="1" s="1"/>
  <c r="N316" i="1" s="1"/>
  <c r="N317" i="1" s="1"/>
  <c r="N318" i="1" s="1"/>
  <c r="N319" i="1" s="1"/>
  <c r="N211" i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157" i="1"/>
  <c r="N158" i="1" s="1"/>
  <c r="N151" i="1"/>
  <c r="N152" i="1" s="1"/>
  <c r="N153" i="1" s="1"/>
  <c r="N154" i="1" s="1"/>
  <c r="N155" i="1" s="1"/>
  <c r="N143" i="1"/>
  <c r="N144" i="1" s="1"/>
  <c r="N145" i="1" s="1"/>
  <c r="N146" i="1" s="1"/>
  <c r="N134" i="1"/>
  <c r="N135" i="1" s="1"/>
  <c r="N136" i="1" s="1"/>
  <c r="N137" i="1" s="1"/>
  <c r="N138" i="1" s="1"/>
  <c r="N139" i="1" s="1"/>
  <c r="N140" i="1" s="1"/>
  <c r="N141" i="1" s="1"/>
  <c r="N112" i="1"/>
  <c r="N88" i="1"/>
  <c r="N89" i="1" s="1"/>
  <c r="N90" i="1" s="1"/>
  <c r="N91" i="1" s="1"/>
  <c r="N66" i="1"/>
  <c r="N67" i="1" s="1"/>
  <c r="N68" i="1" s="1"/>
  <c r="N69" i="1" s="1"/>
  <c r="N70" i="1" s="1"/>
  <c r="L106" i="1" l="1"/>
  <c r="L105" i="1"/>
  <c r="L104" i="1"/>
  <c r="L103" i="1"/>
  <c r="L86" i="1"/>
  <c r="O86" i="1" s="1"/>
  <c r="E86" i="1" s="1"/>
  <c r="AA86" i="1" s="1"/>
  <c r="L84" i="1"/>
  <c r="O84" i="1" s="1"/>
  <c r="E84" i="1" s="1"/>
  <c r="AA84" i="1" s="1"/>
  <c r="L85" i="1"/>
  <c r="O85" i="1" s="1"/>
  <c r="E85" i="1" s="1"/>
  <c r="AA85" i="1" s="1"/>
  <c r="U13" i="1"/>
  <c r="U45" i="1"/>
  <c r="U43" i="1"/>
  <c r="U27" i="1"/>
  <c r="U29" i="1"/>
  <c r="U11" i="1"/>
  <c r="U50" i="1"/>
  <c r="U22" i="1"/>
  <c r="U42" i="1"/>
  <c r="U49" i="1"/>
  <c r="U3" i="1"/>
  <c r="U38" i="1"/>
  <c r="U12" i="1"/>
  <c r="U19" i="1"/>
  <c r="U54" i="1"/>
  <c r="U28" i="1"/>
  <c r="U30" i="1"/>
  <c r="U35" i="1"/>
  <c r="U39" i="1"/>
  <c r="U44" i="1"/>
  <c r="U24" i="1"/>
  <c r="U51" i="1"/>
  <c r="U8" i="1"/>
  <c r="U14" i="1"/>
  <c r="U4" i="1"/>
  <c r="U36" i="1"/>
  <c r="U34" i="1"/>
  <c r="U15" i="1"/>
  <c r="U52" i="1"/>
  <c r="U23" i="1"/>
  <c r="U31" i="1"/>
  <c r="U9" i="1"/>
  <c r="U47" i="1"/>
  <c r="U46" i="1"/>
  <c r="U5" i="1"/>
  <c r="U25" i="1"/>
  <c r="U21" i="1"/>
  <c r="U41" i="1"/>
  <c r="U16" i="1"/>
  <c r="U6" i="1"/>
  <c r="U40" i="1"/>
  <c r="U37" i="1"/>
  <c r="U2" i="1"/>
  <c r="U32" i="1"/>
  <c r="U26" i="1"/>
  <c r="U53" i="1"/>
  <c r="U7" i="1"/>
  <c r="U48" i="1"/>
  <c r="U33" i="1"/>
  <c r="U18" i="1"/>
  <c r="U10" i="1"/>
  <c r="U17" i="1"/>
  <c r="U20" i="1"/>
  <c r="E65" i="1"/>
  <c r="AA65" i="1" s="1"/>
  <c r="G65" i="1"/>
  <c r="L98" i="1"/>
  <c r="L95" i="1"/>
  <c r="L92" i="1"/>
  <c r="O92" i="1" s="1"/>
  <c r="L93" i="1"/>
  <c r="L88" i="1"/>
  <c r="O88" i="1" s="1"/>
  <c r="L96" i="1"/>
  <c r="L94" i="1"/>
  <c r="L91" i="1"/>
  <c r="O91" i="1" s="1"/>
  <c r="E91" i="1" s="1"/>
  <c r="AA91" i="1" s="1"/>
  <c r="L89" i="1"/>
  <c r="O89" i="1" s="1"/>
  <c r="L90" i="1"/>
  <c r="O90" i="1" s="1"/>
  <c r="L87" i="1"/>
  <c r="O87" i="1" s="1"/>
  <c r="L102" i="1"/>
  <c r="L100" i="1"/>
  <c r="L101" i="1"/>
  <c r="L97" i="1"/>
  <c r="L99" i="1"/>
  <c r="N384" i="1"/>
  <c r="N385" i="1" s="1"/>
  <c r="N387" i="1" s="1"/>
  <c r="N163" i="1"/>
  <c r="N164" i="1" s="1"/>
  <c r="N166" i="1" s="1"/>
  <c r="N93" i="1"/>
  <c r="N94" i="1" s="1"/>
  <c r="N96" i="1" s="1"/>
  <c r="N73" i="1"/>
  <c r="N74" i="1" s="1"/>
  <c r="O74" i="1" s="1"/>
  <c r="E74" i="1" s="1"/>
  <c r="AA74" i="1" s="1"/>
  <c r="N191" i="1"/>
  <c r="N223" i="1"/>
  <c r="O66" i="1"/>
  <c r="O69" i="1"/>
  <c r="O70" i="1"/>
  <c r="O67" i="1"/>
  <c r="O68" i="1"/>
  <c r="X413" i="1"/>
  <c r="Y413" i="1"/>
  <c r="L108" i="1" l="1"/>
  <c r="O108" i="1" s="1"/>
  <c r="E108" i="1" s="1"/>
  <c r="AA108" i="1" s="1"/>
  <c r="L107" i="1"/>
  <c r="O107" i="1" s="1"/>
  <c r="E107" i="1" s="1"/>
  <c r="AA107" i="1" s="1"/>
  <c r="L109" i="1"/>
  <c r="O109" i="1" s="1"/>
  <c r="E109" i="1" s="1"/>
  <c r="AA109" i="1" s="1"/>
  <c r="E68" i="1"/>
  <c r="AA68" i="1" s="1"/>
  <c r="E70" i="1"/>
  <c r="AA70" i="1" s="1"/>
  <c r="E89" i="1"/>
  <c r="AA89" i="1" s="1"/>
  <c r="E69" i="1"/>
  <c r="AA69" i="1" s="1"/>
  <c r="E66" i="1"/>
  <c r="AA66" i="1" s="1"/>
  <c r="E88" i="1"/>
  <c r="AA88" i="1" s="1"/>
  <c r="E92" i="1"/>
  <c r="AA92" i="1" s="1"/>
  <c r="E87" i="1"/>
  <c r="AA87" i="1" s="1"/>
  <c r="E67" i="1"/>
  <c r="AA67" i="1" s="1"/>
  <c r="E90" i="1"/>
  <c r="AA90" i="1" s="1"/>
  <c r="N388" i="1"/>
  <c r="N167" i="1"/>
  <c r="N169" i="1" s="1"/>
  <c r="O93" i="1"/>
  <c r="N97" i="1"/>
  <c r="N99" i="1" s="1"/>
  <c r="O95" i="1"/>
  <c r="O94" i="1"/>
  <c r="O73" i="1"/>
  <c r="N76" i="1"/>
  <c r="O75" i="1"/>
  <c r="N72" i="1"/>
  <c r="O72" i="1" s="1"/>
  <c r="O71" i="1"/>
  <c r="L114" i="1"/>
  <c r="O114" i="1" s="1"/>
  <c r="L112" i="1"/>
  <c r="O112" i="1" s="1"/>
  <c r="L111" i="1"/>
  <c r="O111" i="1" s="1"/>
  <c r="L113" i="1"/>
  <c r="O113" i="1" s="1"/>
  <c r="L110" i="1"/>
  <c r="O110" i="1" s="1"/>
  <c r="L115" i="1"/>
  <c r="O115" i="1" s="1"/>
  <c r="N192" i="1"/>
  <c r="N224" i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Y412" i="1"/>
  <c r="X412" i="1"/>
  <c r="Y411" i="1"/>
  <c r="X411" i="1"/>
  <c r="Y410" i="1"/>
  <c r="X410" i="1"/>
  <c r="Y391" i="1"/>
  <c r="X391" i="1"/>
  <c r="Y390" i="1"/>
  <c r="X390" i="1"/>
  <c r="Y358" i="1"/>
  <c r="X358" i="1"/>
  <c r="Y355" i="1"/>
  <c r="X355" i="1"/>
  <c r="Y354" i="1"/>
  <c r="X354" i="1"/>
  <c r="Y316" i="1"/>
  <c r="X316" i="1"/>
  <c r="Y315" i="1"/>
  <c r="X315" i="1"/>
  <c r="Y314" i="1"/>
  <c r="X314" i="1"/>
  <c r="Y222" i="1"/>
  <c r="X222" i="1"/>
  <c r="Y221" i="1"/>
  <c r="X221" i="1"/>
  <c r="Y218" i="1"/>
  <c r="X218" i="1"/>
  <c r="Y217" i="1"/>
  <c r="X217" i="1"/>
  <c r="Y214" i="1"/>
  <c r="X214" i="1"/>
  <c r="Y211" i="1"/>
  <c r="X211" i="1"/>
  <c r="Y210" i="1"/>
  <c r="X210" i="1"/>
  <c r="Y132" i="1"/>
  <c r="X132" i="1"/>
  <c r="Y359" i="1"/>
  <c r="X359" i="1"/>
  <c r="Y357" i="1"/>
  <c r="X357" i="1"/>
  <c r="Y356" i="1"/>
  <c r="X356" i="1"/>
  <c r="Y313" i="1"/>
  <c r="X313" i="1"/>
  <c r="Y312" i="1"/>
  <c r="X312" i="1"/>
  <c r="Y311" i="1"/>
  <c r="X311" i="1"/>
  <c r="Y220" i="1"/>
  <c r="X220" i="1"/>
  <c r="Y219" i="1"/>
  <c r="X219" i="1"/>
  <c r="Y216" i="1"/>
  <c r="X216" i="1"/>
  <c r="Y215" i="1"/>
  <c r="X215" i="1"/>
  <c r="Y213" i="1"/>
  <c r="X213" i="1"/>
  <c r="Y212" i="1"/>
  <c r="X212" i="1"/>
  <c r="Y141" i="1"/>
  <c r="X141" i="1"/>
  <c r="Y140" i="1"/>
  <c r="X140" i="1"/>
  <c r="Y139" i="1"/>
  <c r="X139" i="1"/>
  <c r="Y138" i="1"/>
  <c r="X138" i="1"/>
  <c r="Y137" i="1"/>
  <c r="X137" i="1"/>
  <c r="Y135" i="1"/>
  <c r="X135" i="1"/>
  <c r="Y134" i="1"/>
  <c r="X134" i="1"/>
  <c r="Y133" i="1"/>
  <c r="X133" i="1"/>
  <c r="Y112" i="1"/>
  <c r="X112" i="1"/>
  <c r="Y110" i="1"/>
  <c r="X110" i="1"/>
  <c r="E115" i="1" l="1"/>
  <c r="AA115" i="1" s="1"/>
  <c r="E110" i="1"/>
  <c r="AA110" i="1" s="1"/>
  <c r="E113" i="1"/>
  <c r="AA113" i="1" s="1"/>
  <c r="E111" i="1"/>
  <c r="AA111" i="1" s="1"/>
  <c r="E112" i="1"/>
  <c r="AA112" i="1" s="1"/>
  <c r="E114" i="1"/>
  <c r="AA114" i="1" s="1"/>
  <c r="E71" i="1"/>
  <c r="AA71" i="1" s="1"/>
  <c r="E72" i="1"/>
  <c r="AA72" i="1" s="1"/>
  <c r="E75" i="1"/>
  <c r="AA75" i="1" s="1"/>
  <c r="E73" i="1"/>
  <c r="AA73" i="1" s="1"/>
  <c r="E94" i="1"/>
  <c r="AA94" i="1" s="1"/>
  <c r="E95" i="1"/>
  <c r="AA95" i="1" s="1"/>
  <c r="E93" i="1"/>
  <c r="AA93" i="1" s="1"/>
  <c r="N170" i="1"/>
  <c r="N171" i="1" s="1"/>
  <c r="N172" i="1" s="1"/>
  <c r="N173" i="1" s="1"/>
  <c r="N100" i="1"/>
  <c r="O98" i="1"/>
  <c r="O97" i="1"/>
  <c r="O96" i="1"/>
  <c r="N77" i="1"/>
  <c r="O78" i="1" s="1"/>
  <c r="O76" i="1"/>
  <c r="L132" i="1"/>
  <c r="O132" i="1" s="1"/>
  <c r="N193" i="1"/>
  <c r="E78" i="1" l="1"/>
  <c r="AA78" i="1" s="1"/>
  <c r="E76" i="1"/>
  <c r="AA76" i="1" s="1"/>
  <c r="E98" i="1"/>
  <c r="AA98" i="1" s="1"/>
  <c r="E96" i="1"/>
  <c r="AA96" i="1" s="1"/>
  <c r="E132" i="1"/>
  <c r="AA132" i="1" s="1"/>
  <c r="E97" i="1"/>
  <c r="AA97" i="1" s="1"/>
  <c r="O99" i="1"/>
  <c r="N101" i="1"/>
  <c r="O100" i="1"/>
  <c r="N79" i="1"/>
  <c r="O77" i="1"/>
  <c r="L141" i="1"/>
  <c r="O141" i="1" s="1"/>
  <c r="L140" i="1"/>
  <c r="O140" i="1" s="1"/>
  <c r="L139" i="1"/>
  <c r="O139" i="1" s="1"/>
  <c r="L135" i="1"/>
  <c r="O135" i="1" s="1"/>
  <c r="L138" i="1"/>
  <c r="O138" i="1" s="1"/>
  <c r="L137" i="1"/>
  <c r="O137" i="1" s="1"/>
  <c r="L136" i="1"/>
  <c r="O136" i="1" s="1"/>
  <c r="L134" i="1"/>
  <c r="O134" i="1" s="1"/>
  <c r="L133" i="1"/>
  <c r="O133" i="1" s="1"/>
  <c r="N194" i="1"/>
  <c r="N104" i="1" l="1"/>
  <c r="O103" i="1"/>
  <c r="E103" i="1" s="1"/>
  <c r="AA103" i="1" s="1"/>
  <c r="E99" i="1"/>
  <c r="AA99" i="1" s="1"/>
  <c r="E141" i="1"/>
  <c r="AA141" i="1" s="1"/>
  <c r="E100" i="1"/>
  <c r="AA100" i="1" s="1"/>
  <c r="E134" i="1"/>
  <c r="AA134" i="1" s="1"/>
  <c r="E136" i="1"/>
  <c r="AA136" i="1" s="1"/>
  <c r="E140" i="1"/>
  <c r="AA140" i="1" s="1"/>
  <c r="E137" i="1"/>
  <c r="AA137" i="1" s="1"/>
  <c r="E138" i="1"/>
  <c r="AA138" i="1" s="1"/>
  <c r="E133" i="1"/>
  <c r="AA133" i="1" s="1"/>
  <c r="E135" i="1"/>
  <c r="AA135" i="1" s="1"/>
  <c r="E77" i="1"/>
  <c r="AA77" i="1" s="1"/>
  <c r="E139" i="1"/>
  <c r="AA139" i="1" s="1"/>
  <c r="N102" i="1"/>
  <c r="O102" i="1" s="1"/>
  <c r="O101" i="1"/>
  <c r="N80" i="1"/>
  <c r="O81" i="1" s="1"/>
  <c r="O79" i="1"/>
  <c r="L146" i="1"/>
  <c r="O146" i="1" s="1"/>
  <c r="L144" i="1"/>
  <c r="O144" i="1" s="1"/>
  <c r="L143" i="1"/>
  <c r="O143" i="1" s="1"/>
  <c r="L142" i="1"/>
  <c r="O142" i="1" s="1"/>
  <c r="L145" i="1"/>
  <c r="O145" i="1" s="1"/>
  <c r="N195" i="1"/>
  <c r="N105" i="1" l="1"/>
  <c r="O104" i="1"/>
  <c r="E104" i="1" s="1"/>
  <c r="AA104" i="1" s="1"/>
  <c r="L149" i="1"/>
  <c r="O149" i="1" s="1"/>
  <c r="E149" i="1" s="1"/>
  <c r="AA149" i="1" s="1"/>
  <c r="L148" i="1"/>
  <c r="O148" i="1" s="1"/>
  <c r="E148" i="1" s="1"/>
  <c r="AA148" i="1" s="1"/>
  <c r="L147" i="1"/>
  <c r="O147" i="1" s="1"/>
  <c r="E147" i="1" s="1"/>
  <c r="AA147" i="1" s="1"/>
  <c r="E145" i="1"/>
  <c r="AA145" i="1" s="1"/>
  <c r="E142" i="1"/>
  <c r="AA142" i="1" s="1"/>
  <c r="E146" i="1"/>
  <c r="AA146" i="1" s="1"/>
  <c r="E143" i="1"/>
  <c r="AA143" i="1" s="1"/>
  <c r="E144" i="1"/>
  <c r="AA144" i="1" s="1"/>
  <c r="E79" i="1"/>
  <c r="AA79" i="1" s="1"/>
  <c r="E81" i="1"/>
  <c r="AA81" i="1" s="1"/>
  <c r="E101" i="1"/>
  <c r="AA101" i="1" s="1"/>
  <c r="E102" i="1"/>
  <c r="AA102" i="1" s="1"/>
  <c r="N82" i="1"/>
  <c r="O80" i="1"/>
  <c r="L154" i="1"/>
  <c r="O154" i="1" s="1"/>
  <c r="L150" i="1"/>
  <c r="O150" i="1" s="1"/>
  <c r="L155" i="1"/>
  <c r="O155" i="1" s="1"/>
  <c r="L153" i="1"/>
  <c r="O153" i="1" s="1"/>
  <c r="L152" i="1"/>
  <c r="O152" i="1" s="1"/>
  <c r="L151" i="1"/>
  <c r="O151" i="1" s="1"/>
  <c r="N196" i="1"/>
  <c r="N106" i="1" l="1"/>
  <c r="O106" i="1" s="1"/>
  <c r="E106" i="1" s="1"/>
  <c r="AA106" i="1" s="1"/>
  <c r="O105" i="1"/>
  <c r="E105" i="1" s="1"/>
  <c r="AA105" i="1" s="1"/>
  <c r="L168" i="1"/>
  <c r="O168" i="1" s="1"/>
  <c r="E168" i="1" s="1"/>
  <c r="AA168" i="1" s="1"/>
  <c r="L161" i="1"/>
  <c r="O161" i="1" s="1"/>
  <c r="E161" i="1" s="1"/>
  <c r="AA161" i="1" s="1"/>
  <c r="L160" i="1"/>
  <c r="O160" i="1" s="1"/>
  <c r="E160" i="1" s="1"/>
  <c r="AA160" i="1" s="1"/>
  <c r="L159" i="1"/>
  <c r="O159" i="1" s="1"/>
  <c r="E159" i="1" s="1"/>
  <c r="AA159" i="1" s="1"/>
  <c r="E152" i="1"/>
  <c r="AA152" i="1" s="1"/>
  <c r="E154" i="1"/>
  <c r="AA154" i="1" s="1"/>
  <c r="E153" i="1"/>
  <c r="AA153" i="1" s="1"/>
  <c r="E151" i="1"/>
  <c r="AA151" i="1" s="1"/>
  <c r="E150" i="1"/>
  <c r="AA150" i="1" s="1"/>
  <c r="E155" i="1"/>
  <c r="AA155" i="1" s="1"/>
  <c r="E80" i="1"/>
  <c r="AA80" i="1" s="1"/>
  <c r="L158" i="1"/>
  <c r="O158" i="1" s="1"/>
  <c r="L165" i="1"/>
  <c r="O165" i="1" s="1"/>
  <c r="N83" i="1"/>
  <c r="O83" i="1" s="1"/>
  <c r="O82" i="1"/>
  <c r="L171" i="1"/>
  <c r="O171" i="1" s="1"/>
  <c r="L169" i="1"/>
  <c r="O169" i="1" s="1"/>
  <c r="L167" i="1"/>
  <c r="O167" i="1" s="1"/>
  <c r="L164" i="1"/>
  <c r="O164" i="1" s="1"/>
  <c r="L166" i="1"/>
  <c r="O166" i="1" s="1"/>
  <c r="L163" i="1"/>
  <c r="O163" i="1" s="1"/>
  <c r="L162" i="1"/>
  <c r="O162" i="1" s="1"/>
  <c r="L157" i="1"/>
  <c r="O157" i="1" s="1"/>
  <c r="L156" i="1"/>
  <c r="O156" i="1" s="1"/>
  <c r="L172" i="1"/>
  <c r="O172" i="1" s="1"/>
  <c r="L170" i="1"/>
  <c r="O170" i="1" s="1"/>
  <c r="L173" i="1"/>
  <c r="O173" i="1" s="1"/>
  <c r="N197" i="1"/>
  <c r="E170" i="1" l="1"/>
  <c r="AA170" i="1" s="1"/>
  <c r="E156" i="1"/>
  <c r="AA156" i="1" s="1"/>
  <c r="E172" i="1"/>
  <c r="AA172" i="1" s="1"/>
  <c r="E166" i="1"/>
  <c r="AA166" i="1" s="1"/>
  <c r="E171" i="1"/>
  <c r="AA171" i="1" s="1"/>
  <c r="E164" i="1"/>
  <c r="AA164" i="1" s="1"/>
  <c r="E82" i="1"/>
  <c r="AA82" i="1" s="1"/>
  <c r="E157" i="1"/>
  <c r="AA157" i="1" s="1"/>
  <c r="E167" i="1"/>
  <c r="AA167" i="1" s="1"/>
  <c r="E83" i="1"/>
  <c r="AA83" i="1" s="1"/>
  <c r="E163" i="1"/>
  <c r="AA163" i="1" s="1"/>
  <c r="E169" i="1"/>
  <c r="AA169" i="1" s="1"/>
  <c r="E165" i="1"/>
  <c r="AA165" i="1" s="1"/>
  <c r="E162" i="1"/>
  <c r="AA162" i="1" s="1"/>
  <c r="E173" i="1"/>
  <c r="AA173" i="1" s="1"/>
  <c r="E158" i="1"/>
  <c r="AA158" i="1" s="1"/>
  <c r="L249" i="1"/>
  <c r="O249" i="1" s="1"/>
  <c r="E249" i="1" s="1"/>
  <c r="AA249" i="1" s="1"/>
  <c r="L254" i="1"/>
  <c r="O254" i="1" s="1"/>
  <c r="E254" i="1" s="1"/>
  <c r="AA254" i="1" s="1"/>
  <c r="L255" i="1"/>
  <c r="O255" i="1" s="1"/>
  <c r="E255" i="1" s="1"/>
  <c r="AA255" i="1" s="1"/>
  <c r="L256" i="1"/>
  <c r="O256" i="1" s="1"/>
  <c r="E256" i="1" s="1"/>
  <c r="AA256" i="1" s="1"/>
  <c r="L248" i="1"/>
  <c r="O248" i="1" s="1"/>
  <c r="E248" i="1" s="1"/>
  <c r="AA248" i="1" s="1"/>
  <c r="L257" i="1"/>
  <c r="O257" i="1" s="1"/>
  <c r="E257" i="1" s="1"/>
  <c r="AA257" i="1" s="1"/>
  <c r="L253" i="1"/>
  <c r="O253" i="1" s="1"/>
  <c r="E253" i="1" s="1"/>
  <c r="AA253" i="1" s="1"/>
  <c r="L258" i="1"/>
  <c r="O258" i="1" s="1"/>
  <c r="E258" i="1" s="1"/>
  <c r="AA258" i="1" s="1"/>
  <c r="L242" i="1"/>
  <c r="O242" i="1" s="1"/>
  <c r="E242" i="1" s="1"/>
  <c r="AA242" i="1" s="1"/>
  <c r="L246" i="1"/>
  <c r="O246" i="1" s="1"/>
  <c r="E246" i="1" s="1"/>
  <c r="AA246" i="1" s="1"/>
  <c r="L244" i="1"/>
  <c r="O244" i="1" s="1"/>
  <c r="E244" i="1" s="1"/>
  <c r="AA244" i="1" s="1"/>
  <c r="L259" i="1"/>
  <c r="O259" i="1" s="1"/>
  <c r="E259" i="1" s="1"/>
  <c r="AA259" i="1" s="1"/>
  <c r="L247" i="1"/>
  <c r="O247" i="1" s="1"/>
  <c r="E247" i="1" s="1"/>
  <c r="AA247" i="1" s="1"/>
  <c r="L260" i="1"/>
  <c r="O260" i="1" s="1"/>
  <c r="E260" i="1" s="1"/>
  <c r="AA260" i="1" s="1"/>
  <c r="L252" i="1"/>
  <c r="O252" i="1" s="1"/>
  <c r="E252" i="1" s="1"/>
  <c r="AA252" i="1" s="1"/>
  <c r="L241" i="1"/>
  <c r="O241" i="1" s="1"/>
  <c r="E241" i="1" s="1"/>
  <c r="AA241" i="1" s="1"/>
  <c r="L243" i="1"/>
  <c r="O243" i="1" s="1"/>
  <c r="E243" i="1" s="1"/>
  <c r="AA243" i="1" s="1"/>
  <c r="L251" i="1"/>
  <c r="O251" i="1" s="1"/>
  <c r="E251" i="1" s="1"/>
  <c r="AA251" i="1" s="1"/>
  <c r="L245" i="1"/>
  <c r="O245" i="1" s="1"/>
  <c r="E245" i="1" s="1"/>
  <c r="AA245" i="1" s="1"/>
  <c r="L250" i="1"/>
  <c r="O250" i="1" s="1"/>
  <c r="E250" i="1" s="1"/>
  <c r="AA250" i="1" s="1"/>
  <c r="L285" i="1"/>
  <c r="O285" i="1" s="1"/>
  <c r="L288" i="1"/>
  <c r="O288" i="1" s="1"/>
  <c r="L286" i="1"/>
  <c r="O286" i="1" s="1"/>
  <c r="L287" i="1"/>
  <c r="O287" i="1" s="1"/>
  <c r="L206" i="1"/>
  <c r="L209" i="1"/>
  <c r="L207" i="1"/>
  <c r="L208" i="1"/>
  <c r="L128" i="1"/>
  <c r="O128" i="1" s="1"/>
  <c r="L131" i="1"/>
  <c r="O131" i="1" s="1"/>
  <c r="L129" i="1"/>
  <c r="O129" i="1" s="1"/>
  <c r="L130" i="1"/>
  <c r="O130" i="1" s="1"/>
  <c r="L278" i="1"/>
  <c r="O278" i="1" s="1"/>
  <c r="L270" i="1"/>
  <c r="O270" i="1" s="1"/>
  <c r="L262" i="1"/>
  <c r="O262" i="1" s="1"/>
  <c r="L281" i="1"/>
  <c r="O281" i="1" s="1"/>
  <c r="L273" i="1"/>
  <c r="O273" i="1" s="1"/>
  <c r="L265" i="1"/>
  <c r="O265" i="1" s="1"/>
  <c r="L284" i="1"/>
  <c r="O284" i="1" s="1"/>
  <c r="L276" i="1"/>
  <c r="O276" i="1" s="1"/>
  <c r="L268" i="1"/>
  <c r="O268" i="1" s="1"/>
  <c r="L275" i="1"/>
  <c r="O275" i="1" s="1"/>
  <c r="L279" i="1"/>
  <c r="O279" i="1" s="1"/>
  <c r="L271" i="1"/>
  <c r="O271" i="1" s="1"/>
  <c r="L263" i="1"/>
  <c r="O263" i="1" s="1"/>
  <c r="L267" i="1"/>
  <c r="O267" i="1" s="1"/>
  <c r="L282" i="1"/>
  <c r="O282" i="1" s="1"/>
  <c r="L274" i="1"/>
  <c r="O274" i="1" s="1"/>
  <c r="L266" i="1"/>
  <c r="O266" i="1" s="1"/>
  <c r="L264" i="1"/>
  <c r="O264" i="1" s="1"/>
  <c r="L261" i="1"/>
  <c r="O261" i="1" s="1"/>
  <c r="L277" i="1"/>
  <c r="O277" i="1" s="1"/>
  <c r="L269" i="1"/>
  <c r="O269" i="1" s="1"/>
  <c r="L280" i="1"/>
  <c r="O280" i="1" s="1"/>
  <c r="L272" i="1"/>
  <c r="O272" i="1" s="1"/>
  <c r="L283" i="1"/>
  <c r="O283" i="1" s="1"/>
  <c r="L177" i="1"/>
  <c r="O177" i="1" s="1"/>
  <c r="L175" i="1"/>
  <c r="O175" i="1" s="1"/>
  <c r="L174" i="1"/>
  <c r="O174" i="1" s="1"/>
  <c r="L176" i="1"/>
  <c r="O176" i="1" s="1"/>
  <c r="L227" i="1"/>
  <c r="O227" i="1" s="1"/>
  <c r="L211" i="1"/>
  <c r="O211" i="1" s="1"/>
  <c r="L191" i="1"/>
  <c r="O191" i="1" s="1"/>
  <c r="L225" i="1"/>
  <c r="O225" i="1" s="1"/>
  <c r="L205" i="1"/>
  <c r="L189" i="1"/>
  <c r="O189" i="1" s="1"/>
  <c r="L240" i="1"/>
  <c r="O240" i="1" s="1"/>
  <c r="L224" i="1"/>
  <c r="O224" i="1" s="1"/>
  <c r="L204" i="1"/>
  <c r="L188" i="1"/>
  <c r="O188" i="1" s="1"/>
  <c r="L238" i="1"/>
  <c r="O238" i="1" s="1"/>
  <c r="L222" i="1"/>
  <c r="O222" i="1" s="1"/>
  <c r="L202" i="1"/>
  <c r="L186" i="1"/>
  <c r="O186" i="1" s="1"/>
  <c r="L226" i="1"/>
  <c r="O226" i="1" s="1"/>
  <c r="L239" i="1"/>
  <c r="O239" i="1" s="1"/>
  <c r="L223" i="1"/>
  <c r="L203" i="1"/>
  <c r="L187" i="1"/>
  <c r="O187" i="1" s="1"/>
  <c r="L237" i="1"/>
  <c r="O237" i="1" s="1"/>
  <c r="L221" i="1"/>
  <c r="O221" i="1" s="1"/>
  <c r="L201" i="1"/>
  <c r="L185" i="1"/>
  <c r="O185" i="1" s="1"/>
  <c r="L236" i="1"/>
  <c r="O236" i="1" s="1"/>
  <c r="L220" i="1"/>
  <c r="O220" i="1" s="1"/>
  <c r="L200" i="1"/>
  <c r="L184" i="1"/>
  <c r="O184" i="1" s="1"/>
  <c r="L196" i="1"/>
  <c r="O196" i="1" s="1"/>
  <c r="L212" i="1"/>
  <c r="O212" i="1" s="1"/>
  <c r="L190" i="1"/>
  <c r="O190" i="1" s="1"/>
  <c r="L235" i="1"/>
  <c r="O235" i="1" s="1"/>
  <c r="L219" i="1"/>
  <c r="O219" i="1" s="1"/>
  <c r="L199" i="1"/>
  <c r="L183" i="1"/>
  <c r="O183" i="1" s="1"/>
  <c r="L234" i="1"/>
  <c r="O234" i="1" s="1"/>
  <c r="L218" i="1"/>
  <c r="O218" i="1" s="1"/>
  <c r="L198" i="1"/>
  <c r="L182" i="1"/>
  <c r="O182" i="1" s="1"/>
  <c r="L232" i="1"/>
  <c r="O232" i="1" s="1"/>
  <c r="L216" i="1"/>
  <c r="O216" i="1" s="1"/>
  <c r="L180" i="1"/>
  <c r="O180" i="1" s="1"/>
  <c r="L228" i="1"/>
  <c r="O228" i="1" s="1"/>
  <c r="L192" i="1"/>
  <c r="O192" i="1" s="1"/>
  <c r="L210" i="1"/>
  <c r="O210" i="1" s="1"/>
  <c r="L233" i="1"/>
  <c r="O233" i="1" s="1"/>
  <c r="L217" i="1"/>
  <c r="O217" i="1" s="1"/>
  <c r="L197" i="1"/>
  <c r="O197" i="1" s="1"/>
  <c r="L181" i="1"/>
  <c r="O181" i="1" s="1"/>
  <c r="L231" i="1"/>
  <c r="O231" i="1" s="1"/>
  <c r="L215" i="1"/>
  <c r="O215" i="1" s="1"/>
  <c r="L195" i="1"/>
  <c r="O195" i="1" s="1"/>
  <c r="L179" i="1"/>
  <c r="O179" i="1" s="1"/>
  <c r="L230" i="1"/>
  <c r="O230" i="1" s="1"/>
  <c r="L214" i="1"/>
  <c r="O214" i="1" s="1"/>
  <c r="L194" i="1"/>
  <c r="O194" i="1" s="1"/>
  <c r="L178" i="1"/>
  <c r="O178" i="1" s="1"/>
  <c r="L229" i="1"/>
  <c r="O229" i="1" s="1"/>
  <c r="L213" i="1"/>
  <c r="O213" i="1" s="1"/>
  <c r="L193" i="1"/>
  <c r="O193" i="1" s="1"/>
  <c r="N198" i="1"/>
  <c r="E183" i="1" l="1"/>
  <c r="AA183" i="1" s="1"/>
  <c r="E211" i="1"/>
  <c r="AA211" i="1" s="1"/>
  <c r="E267" i="1"/>
  <c r="AA267" i="1" s="1"/>
  <c r="E131" i="1"/>
  <c r="AA131" i="1" s="1"/>
  <c r="E219" i="1"/>
  <c r="AA219" i="1" s="1"/>
  <c r="E239" i="1"/>
  <c r="AA239" i="1" s="1"/>
  <c r="E227" i="1"/>
  <c r="AA227" i="1" s="1"/>
  <c r="E263" i="1"/>
  <c r="AA263" i="1" s="1"/>
  <c r="E128" i="1"/>
  <c r="AA128" i="1" s="1"/>
  <c r="E231" i="1"/>
  <c r="AA231" i="1" s="1"/>
  <c r="E235" i="1"/>
  <c r="AA235" i="1" s="1"/>
  <c r="E226" i="1"/>
  <c r="AA226" i="1" s="1"/>
  <c r="E176" i="1"/>
  <c r="AA176" i="1" s="1"/>
  <c r="E271" i="1"/>
  <c r="AA271" i="1" s="1"/>
  <c r="E130" i="1"/>
  <c r="AA130" i="1" s="1"/>
  <c r="E217" i="1"/>
  <c r="AA217" i="1" s="1"/>
  <c r="E190" i="1"/>
  <c r="AA190" i="1" s="1"/>
  <c r="E186" i="1"/>
  <c r="AA186" i="1" s="1"/>
  <c r="E174" i="1"/>
  <c r="AA174" i="1" s="1"/>
  <c r="E279" i="1"/>
  <c r="AA279" i="1" s="1"/>
  <c r="E282" i="1"/>
  <c r="AA282" i="1" s="1"/>
  <c r="E197" i="1"/>
  <c r="AA197" i="1" s="1"/>
  <c r="E233" i="1"/>
  <c r="AA233" i="1" s="1"/>
  <c r="E212" i="1"/>
  <c r="AA212" i="1" s="1"/>
  <c r="E175" i="1"/>
  <c r="AA175" i="1" s="1"/>
  <c r="E275" i="1"/>
  <c r="AA275" i="1" s="1"/>
  <c r="E195" i="1"/>
  <c r="AA195" i="1" s="1"/>
  <c r="E181" i="1"/>
  <c r="AA181" i="1" s="1"/>
  <c r="E210" i="1"/>
  <c r="AA210" i="1" s="1"/>
  <c r="E196" i="1"/>
  <c r="AA196" i="1" s="1"/>
  <c r="E222" i="1"/>
  <c r="AA222" i="1" s="1"/>
  <c r="E177" i="1"/>
  <c r="AA177" i="1" s="1"/>
  <c r="E268" i="1"/>
  <c r="AA268" i="1" s="1"/>
  <c r="E193" i="1"/>
  <c r="AA193" i="1" s="1"/>
  <c r="E192" i="1"/>
  <c r="AA192" i="1" s="1"/>
  <c r="E184" i="1"/>
  <c r="AA184" i="1" s="1"/>
  <c r="E238" i="1"/>
  <c r="AA238" i="1" s="1"/>
  <c r="E283" i="1"/>
  <c r="AA283" i="1" s="1"/>
  <c r="E276" i="1"/>
  <c r="AA276" i="1" s="1"/>
  <c r="E287" i="1"/>
  <c r="AA287" i="1" s="1"/>
  <c r="E187" i="1"/>
  <c r="AA187" i="1" s="1"/>
  <c r="E213" i="1"/>
  <c r="AA213" i="1" s="1"/>
  <c r="E228" i="1"/>
  <c r="AA228" i="1" s="1"/>
  <c r="E188" i="1"/>
  <c r="AA188" i="1" s="1"/>
  <c r="E272" i="1"/>
  <c r="AA272" i="1" s="1"/>
  <c r="E284" i="1"/>
  <c r="AA284" i="1" s="1"/>
  <c r="E286" i="1"/>
  <c r="AA286" i="1" s="1"/>
  <c r="E129" i="1"/>
  <c r="AA129" i="1" s="1"/>
  <c r="E229" i="1"/>
  <c r="AA229" i="1" s="1"/>
  <c r="E180" i="1"/>
  <c r="AA180" i="1" s="1"/>
  <c r="E220" i="1"/>
  <c r="AA220" i="1" s="1"/>
  <c r="E280" i="1"/>
  <c r="AA280" i="1" s="1"/>
  <c r="E265" i="1"/>
  <c r="AA265" i="1" s="1"/>
  <c r="E288" i="1"/>
  <c r="AA288" i="1" s="1"/>
  <c r="E234" i="1"/>
  <c r="AA234" i="1" s="1"/>
  <c r="E191" i="1"/>
  <c r="AA191" i="1" s="1"/>
  <c r="E178" i="1"/>
  <c r="AA178" i="1" s="1"/>
  <c r="E216" i="1"/>
  <c r="AA216" i="1" s="1"/>
  <c r="E236" i="1"/>
  <c r="AA236" i="1" s="1"/>
  <c r="E224" i="1"/>
  <c r="AA224" i="1" s="1"/>
  <c r="E269" i="1"/>
  <c r="AA269" i="1" s="1"/>
  <c r="E273" i="1"/>
  <c r="AA273" i="1" s="1"/>
  <c r="E285" i="1"/>
  <c r="AA285" i="1" s="1"/>
  <c r="E194" i="1"/>
  <c r="AA194" i="1" s="1"/>
  <c r="E232" i="1"/>
  <c r="AA232" i="1" s="1"/>
  <c r="E185" i="1"/>
  <c r="AA185" i="1" s="1"/>
  <c r="E240" i="1"/>
  <c r="AA240" i="1" s="1"/>
  <c r="E277" i="1"/>
  <c r="AA277" i="1" s="1"/>
  <c r="E281" i="1"/>
  <c r="AA281" i="1" s="1"/>
  <c r="E274" i="1"/>
  <c r="AA274" i="1" s="1"/>
  <c r="E214" i="1"/>
  <c r="AA214" i="1" s="1"/>
  <c r="E182" i="1"/>
  <c r="AA182" i="1" s="1"/>
  <c r="E189" i="1"/>
  <c r="AA189" i="1" s="1"/>
  <c r="E261" i="1"/>
  <c r="AA261" i="1" s="1"/>
  <c r="E262" i="1"/>
  <c r="AA262" i="1" s="1"/>
  <c r="E230" i="1"/>
  <c r="AA230" i="1" s="1"/>
  <c r="E221" i="1"/>
  <c r="AA221" i="1" s="1"/>
  <c r="E264" i="1"/>
  <c r="AA264" i="1" s="1"/>
  <c r="E270" i="1"/>
  <c r="AA270" i="1" s="1"/>
  <c r="E215" i="1"/>
  <c r="AA215" i="1" s="1"/>
  <c r="E179" i="1"/>
  <c r="AA179" i="1" s="1"/>
  <c r="E218" i="1"/>
  <c r="AA218" i="1" s="1"/>
  <c r="E237" i="1"/>
  <c r="AA237" i="1" s="1"/>
  <c r="E225" i="1"/>
  <c r="AA225" i="1" s="1"/>
  <c r="E266" i="1"/>
  <c r="AA266" i="1" s="1"/>
  <c r="E278" i="1"/>
  <c r="AA278" i="1" s="1"/>
  <c r="L291" i="1"/>
  <c r="O291" i="1" s="1"/>
  <c r="E291" i="1" s="1"/>
  <c r="AA291" i="1" s="1"/>
  <c r="L292" i="1"/>
  <c r="O292" i="1" s="1"/>
  <c r="E292" i="1" s="1"/>
  <c r="AA292" i="1" s="1"/>
  <c r="L293" i="1"/>
  <c r="O293" i="1" s="1"/>
  <c r="E293" i="1" s="1"/>
  <c r="AA293" i="1" s="1"/>
  <c r="L294" i="1"/>
  <c r="O294" i="1" s="1"/>
  <c r="E294" i="1" s="1"/>
  <c r="AA294" i="1" s="1"/>
  <c r="L295" i="1"/>
  <c r="O295" i="1" s="1"/>
  <c r="E295" i="1" s="1"/>
  <c r="AA295" i="1" s="1"/>
  <c r="L296" i="1"/>
  <c r="O296" i="1" s="1"/>
  <c r="E296" i="1" s="1"/>
  <c r="AA296" i="1" s="1"/>
  <c r="L297" i="1"/>
  <c r="O297" i="1" s="1"/>
  <c r="E297" i="1" s="1"/>
  <c r="AA297" i="1" s="1"/>
  <c r="L298" i="1"/>
  <c r="O298" i="1" s="1"/>
  <c r="E298" i="1" s="1"/>
  <c r="AA298" i="1" s="1"/>
  <c r="L289" i="1"/>
  <c r="O289" i="1" s="1"/>
  <c r="E289" i="1" s="1"/>
  <c r="AA289" i="1" s="1"/>
  <c r="L290" i="1"/>
  <c r="O290" i="1" s="1"/>
  <c r="E290" i="1" s="1"/>
  <c r="AA290" i="1" s="1"/>
  <c r="L317" i="1"/>
  <c r="O317" i="1" s="1"/>
  <c r="L301" i="1"/>
  <c r="O301" i="1" s="1"/>
  <c r="L315" i="1"/>
  <c r="O315" i="1" s="1"/>
  <c r="L299" i="1"/>
  <c r="O299" i="1" s="1"/>
  <c r="L314" i="1"/>
  <c r="O314" i="1" s="1"/>
  <c r="L312" i="1"/>
  <c r="O312" i="1" s="1"/>
  <c r="L313" i="1"/>
  <c r="O313" i="1" s="1"/>
  <c r="L311" i="1"/>
  <c r="O311" i="1" s="1"/>
  <c r="L310" i="1"/>
  <c r="O310" i="1" s="1"/>
  <c r="L306" i="1"/>
  <c r="O306" i="1" s="1"/>
  <c r="L318" i="1"/>
  <c r="L300" i="1"/>
  <c r="O300" i="1" s="1"/>
  <c r="L309" i="1"/>
  <c r="O309" i="1" s="1"/>
  <c r="L308" i="1"/>
  <c r="O308" i="1" s="1"/>
  <c r="L307" i="1"/>
  <c r="O307" i="1" s="1"/>
  <c r="L305" i="1"/>
  <c r="O305" i="1" s="1"/>
  <c r="L304" i="1"/>
  <c r="O304" i="1" s="1"/>
  <c r="L302" i="1"/>
  <c r="O302" i="1" s="1"/>
  <c r="L316" i="1"/>
  <c r="O316" i="1" s="1"/>
  <c r="L319" i="1"/>
  <c r="L303" i="1"/>
  <c r="O303" i="1" s="1"/>
  <c r="O198" i="1"/>
  <c r="N199" i="1"/>
  <c r="O223" i="1"/>
  <c r="E300" i="1" l="1"/>
  <c r="AA300" i="1" s="1"/>
  <c r="E308" i="1"/>
  <c r="AA308" i="1" s="1"/>
  <c r="E306" i="1"/>
  <c r="AA306" i="1" s="1"/>
  <c r="E310" i="1"/>
  <c r="AA310" i="1" s="1"/>
  <c r="E223" i="1"/>
  <c r="AA223" i="1" s="1"/>
  <c r="E311" i="1"/>
  <c r="AA311" i="1" s="1"/>
  <c r="E303" i="1"/>
  <c r="AA303" i="1" s="1"/>
  <c r="E312" i="1"/>
  <c r="AA312" i="1" s="1"/>
  <c r="E314" i="1"/>
  <c r="AA314" i="1" s="1"/>
  <c r="E313" i="1"/>
  <c r="AA313" i="1" s="1"/>
  <c r="E316" i="1"/>
  <c r="AA316" i="1" s="1"/>
  <c r="E299" i="1"/>
  <c r="AA299" i="1" s="1"/>
  <c r="E309" i="1"/>
  <c r="AA309" i="1" s="1"/>
  <c r="E315" i="1"/>
  <c r="AA315" i="1" s="1"/>
  <c r="E302" i="1"/>
  <c r="AA302" i="1" s="1"/>
  <c r="E304" i="1"/>
  <c r="AA304" i="1" s="1"/>
  <c r="E301" i="1"/>
  <c r="AA301" i="1" s="1"/>
  <c r="E198" i="1"/>
  <c r="AA198" i="1" s="1"/>
  <c r="E305" i="1"/>
  <c r="AA305" i="1" s="1"/>
  <c r="E307" i="1"/>
  <c r="AA307" i="1" s="1"/>
  <c r="E317" i="1"/>
  <c r="AA317" i="1" s="1"/>
  <c r="L346" i="1"/>
  <c r="O346" i="1" s="1"/>
  <c r="E346" i="1" s="1"/>
  <c r="AA346" i="1" s="1"/>
  <c r="L347" i="1"/>
  <c r="O347" i="1" s="1"/>
  <c r="E347" i="1" s="1"/>
  <c r="AA347" i="1" s="1"/>
  <c r="L348" i="1"/>
  <c r="O348" i="1" s="1"/>
  <c r="E348" i="1" s="1"/>
  <c r="AA348" i="1" s="1"/>
  <c r="L349" i="1"/>
  <c r="O349" i="1" s="1"/>
  <c r="E349" i="1" s="1"/>
  <c r="AA349" i="1" s="1"/>
  <c r="L350" i="1"/>
  <c r="O350" i="1" s="1"/>
  <c r="E350" i="1" s="1"/>
  <c r="AA350" i="1" s="1"/>
  <c r="L351" i="1"/>
  <c r="O351" i="1" s="1"/>
  <c r="E351" i="1" s="1"/>
  <c r="AA351" i="1" s="1"/>
  <c r="L352" i="1"/>
  <c r="O352" i="1" s="1"/>
  <c r="E352" i="1" s="1"/>
  <c r="AA352" i="1" s="1"/>
  <c r="L353" i="1"/>
  <c r="O353" i="1" s="1"/>
  <c r="E353" i="1" s="1"/>
  <c r="AA353" i="1" s="1"/>
  <c r="L345" i="1"/>
  <c r="O345" i="1" s="1"/>
  <c r="E345" i="1" s="1"/>
  <c r="AA345" i="1" s="1"/>
  <c r="L344" i="1"/>
  <c r="O344" i="1" s="1"/>
  <c r="E344" i="1" s="1"/>
  <c r="AA344" i="1" s="1"/>
  <c r="L340" i="1"/>
  <c r="O340" i="1" s="1"/>
  <c r="L343" i="1"/>
  <c r="O343" i="1" s="1"/>
  <c r="L341" i="1"/>
  <c r="O341" i="1" s="1"/>
  <c r="L342" i="1"/>
  <c r="O342" i="1" s="1"/>
  <c r="L323" i="1"/>
  <c r="O323" i="1" s="1"/>
  <c r="L320" i="1"/>
  <c r="O320" i="1" s="1"/>
  <c r="L321" i="1"/>
  <c r="O321" i="1" s="1"/>
  <c r="L322" i="1"/>
  <c r="O322" i="1" s="1"/>
  <c r="L121" i="1"/>
  <c r="O121" i="1" s="1"/>
  <c r="L337" i="1"/>
  <c r="O337" i="1" s="1"/>
  <c r="L124" i="1"/>
  <c r="O124" i="1" s="1"/>
  <c r="L365" i="1"/>
  <c r="O365" i="1" s="1"/>
  <c r="L335" i="1"/>
  <c r="O335" i="1" s="1"/>
  <c r="L364" i="1"/>
  <c r="O364" i="1" s="1"/>
  <c r="L334" i="1"/>
  <c r="O334" i="1" s="1"/>
  <c r="L362" i="1"/>
  <c r="O362" i="1" s="1"/>
  <c r="L332" i="1"/>
  <c r="O332" i="1" s="1"/>
  <c r="L127" i="1"/>
  <c r="O127" i="1" s="1"/>
  <c r="L119" i="1"/>
  <c r="O119" i="1" s="1"/>
  <c r="L363" i="1"/>
  <c r="O363" i="1" s="1"/>
  <c r="L333" i="1"/>
  <c r="O333" i="1" s="1"/>
  <c r="L122" i="1"/>
  <c r="O122" i="1" s="1"/>
  <c r="L361" i="1"/>
  <c r="O361" i="1" s="1"/>
  <c r="L331" i="1"/>
  <c r="O331" i="1" s="1"/>
  <c r="L360" i="1"/>
  <c r="O360" i="1" s="1"/>
  <c r="L330" i="1"/>
  <c r="O330" i="1" s="1"/>
  <c r="L116" i="1"/>
  <c r="O116" i="1" s="1"/>
  <c r="L125" i="1"/>
  <c r="O125" i="1" s="1"/>
  <c r="L117" i="1"/>
  <c r="O117" i="1" s="1"/>
  <c r="L359" i="1"/>
  <c r="O359" i="1" s="1"/>
  <c r="L329" i="1"/>
  <c r="O329" i="1" s="1"/>
  <c r="L358" i="1"/>
  <c r="O358" i="1" s="1"/>
  <c r="L328" i="1"/>
  <c r="O328" i="1" s="1"/>
  <c r="L356" i="1"/>
  <c r="O356" i="1" s="1"/>
  <c r="L326" i="1"/>
  <c r="O326" i="1" s="1"/>
  <c r="L338" i="1"/>
  <c r="O338" i="1" s="1"/>
  <c r="L336" i="1"/>
  <c r="O336" i="1" s="1"/>
  <c r="L120" i="1"/>
  <c r="O120" i="1" s="1"/>
  <c r="L357" i="1"/>
  <c r="O357" i="1" s="1"/>
  <c r="L327" i="1"/>
  <c r="O327" i="1" s="1"/>
  <c r="L123" i="1"/>
  <c r="O123" i="1" s="1"/>
  <c r="L355" i="1"/>
  <c r="O355" i="1" s="1"/>
  <c r="L325" i="1"/>
  <c r="O325" i="1" s="1"/>
  <c r="L354" i="1"/>
  <c r="O354" i="1" s="1"/>
  <c r="L324" i="1"/>
  <c r="O324" i="1" s="1"/>
  <c r="L126" i="1"/>
  <c r="O126" i="1" s="1"/>
  <c r="L118" i="1"/>
  <c r="O118" i="1" s="1"/>
  <c r="L339" i="1"/>
  <c r="O339" i="1" s="1"/>
  <c r="O199" i="1"/>
  <c r="N200" i="1"/>
  <c r="O318" i="1"/>
  <c r="O319" i="1"/>
  <c r="E343" i="1" l="1"/>
  <c r="AA343" i="1" s="1"/>
  <c r="E334" i="1"/>
  <c r="AA334" i="1" s="1"/>
  <c r="E359" i="1"/>
  <c r="AA359" i="1" s="1"/>
  <c r="E328" i="1"/>
  <c r="AA328" i="1" s="1"/>
  <c r="E118" i="1"/>
  <c r="AA118" i="1" s="1"/>
  <c r="E335" i="1"/>
  <c r="AA335" i="1" s="1"/>
  <c r="E365" i="1"/>
  <c r="AA365" i="1" s="1"/>
  <c r="E364" i="1"/>
  <c r="AA364" i="1" s="1"/>
  <c r="E325" i="1"/>
  <c r="AA325" i="1" s="1"/>
  <c r="E116" i="1"/>
  <c r="AA116" i="1" s="1"/>
  <c r="E124" i="1"/>
  <c r="AA124" i="1" s="1"/>
  <c r="E126" i="1"/>
  <c r="AA126" i="1" s="1"/>
  <c r="E330" i="1"/>
  <c r="AA330" i="1" s="1"/>
  <c r="E337" i="1"/>
  <c r="AA337" i="1" s="1"/>
  <c r="E123" i="1"/>
  <c r="AA123" i="1" s="1"/>
  <c r="E360" i="1"/>
  <c r="AA360" i="1" s="1"/>
  <c r="E121" i="1"/>
  <c r="AA121" i="1" s="1"/>
  <c r="E340" i="1"/>
  <c r="AA340" i="1" s="1"/>
  <c r="E354" i="1"/>
  <c r="AA354" i="1" s="1"/>
  <c r="E327" i="1"/>
  <c r="AA327" i="1" s="1"/>
  <c r="E331" i="1"/>
  <c r="AA331" i="1" s="1"/>
  <c r="E355" i="1"/>
  <c r="AA355" i="1" s="1"/>
  <c r="E357" i="1"/>
  <c r="AA357" i="1" s="1"/>
  <c r="E361" i="1"/>
  <c r="AA361" i="1" s="1"/>
  <c r="E322" i="1"/>
  <c r="AA322" i="1" s="1"/>
  <c r="E339" i="1"/>
  <c r="AA339" i="1" s="1"/>
  <c r="E324" i="1"/>
  <c r="AA324" i="1" s="1"/>
  <c r="E120" i="1"/>
  <c r="AA120" i="1" s="1"/>
  <c r="E122" i="1"/>
  <c r="AA122" i="1" s="1"/>
  <c r="E321" i="1"/>
  <c r="AA321" i="1" s="1"/>
  <c r="E199" i="1"/>
  <c r="AA199" i="1" s="1"/>
  <c r="E125" i="1"/>
  <c r="AA125" i="1" s="1"/>
  <c r="E336" i="1"/>
  <c r="AA336" i="1" s="1"/>
  <c r="E333" i="1"/>
  <c r="AA333" i="1" s="1"/>
  <c r="E320" i="1"/>
  <c r="AA320" i="1" s="1"/>
  <c r="E362" i="1"/>
  <c r="AA362" i="1" s="1"/>
  <c r="E117" i="1"/>
  <c r="AA117" i="1" s="1"/>
  <c r="E338" i="1"/>
  <c r="AA338" i="1" s="1"/>
  <c r="E363" i="1"/>
  <c r="AA363" i="1" s="1"/>
  <c r="E323" i="1"/>
  <c r="AA323" i="1" s="1"/>
  <c r="E358" i="1"/>
  <c r="AA358" i="1" s="1"/>
  <c r="E318" i="1"/>
  <c r="AA318" i="1" s="1"/>
  <c r="E326" i="1"/>
  <c r="AA326" i="1" s="1"/>
  <c r="E119" i="1"/>
  <c r="AA119" i="1" s="1"/>
  <c r="E342" i="1"/>
  <c r="AA342" i="1" s="1"/>
  <c r="E332" i="1"/>
  <c r="AA332" i="1" s="1"/>
  <c r="E329" i="1"/>
  <c r="AA329" i="1" s="1"/>
  <c r="E319" i="1"/>
  <c r="AA319" i="1" s="1"/>
  <c r="E356" i="1"/>
  <c r="AA356" i="1" s="1"/>
  <c r="E127" i="1"/>
  <c r="AA127" i="1" s="1"/>
  <c r="E341" i="1"/>
  <c r="AA341" i="1" s="1"/>
  <c r="L367" i="1"/>
  <c r="O367" i="1" s="1"/>
  <c r="L368" i="1"/>
  <c r="O368" i="1" s="1"/>
  <c r="L366" i="1"/>
  <c r="O366" i="1" s="1"/>
  <c r="L371" i="1"/>
  <c r="O371" i="1" s="1"/>
  <c r="L370" i="1"/>
  <c r="O370" i="1" s="1"/>
  <c r="L369" i="1"/>
  <c r="O369" i="1" s="1"/>
  <c r="N201" i="1"/>
  <c r="O200" i="1"/>
  <c r="L389" i="1" l="1"/>
  <c r="O389" i="1" s="1"/>
  <c r="E389" i="1" s="1"/>
  <c r="AA389" i="1" s="1"/>
  <c r="L374" i="1"/>
  <c r="O374" i="1" s="1"/>
  <c r="E374" i="1" s="1"/>
  <c r="AA374" i="1" s="1"/>
  <c r="L373" i="1"/>
  <c r="O373" i="1" s="1"/>
  <c r="E373" i="1" s="1"/>
  <c r="AA373" i="1" s="1"/>
  <c r="L372" i="1"/>
  <c r="O372" i="1" s="1"/>
  <c r="E372" i="1" s="1"/>
  <c r="AA372" i="1" s="1"/>
  <c r="E367" i="1"/>
  <c r="AA367" i="1" s="1"/>
  <c r="E200" i="1"/>
  <c r="AA200" i="1" s="1"/>
  <c r="E366" i="1"/>
  <c r="AA366" i="1" s="1"/>
  <c r="E368" i="1"/>
  <c r="AA368" i="1" s="1"/>
  <c r="E369" i="1"/>
  <c r="AA369" i="1" s="1"/>
  <c r="E370" i="1"/>
  <c r="AA370" i="1" s="1"/>
  <c r="E371" i="1"/>
  <c r="AA371" i="1" s="1"/>
  <c r="L383" i="1"/>
  <c r="O383" i="1" s="1"/>
  <c r="L386" i="1"/>
  <c r="O386" i="1" s="1"/>
  <c r="L388" i="1"/>
  <c r="O388" i="1" s="1"/>
  <c r="L385" i="1"/>
  <c r="O385" i="1" s="1"/>
  <c r="L384" i="1"/>
  <c r="O384" i="1" s="1"/>
  <c r="L381" i="1"/>
  <c r="O381" i="1" s="1"/>
  <c r="L382" i="1"/>
  <c r="O382" i="1" s="1"/>
  <c r="L380" i="1"/>
  <c r="O380" i="1" s="1"/>
  <c r="L379" i="1"/>
  <c r="O379" i="1" s="1"/>
  <c r="L375" i="1"/>
  <c r="O375" i="1" s="1"/>
  <c r="L378" i="1"/>
  <c r="O378" i="1" s="1"/>
  <c r="L377" i="1"/>
  <c r="O377" i="1" s="1"/>
  <c r="L387" i="1"/>
  <c r="O387" i="1" s="1"/>
  <c r="L376" i="1"/>
  <c r="O376" i="1" s="1"/>
  <c r="N202" i="1"/>
  <c r="O201" i="1"/>
  <c r="E377" i="1" l="1"/>
  <c r="AA377" i="1" s="1"/>
  <c r="E378" i="1"/>
  <c r="AA378" i="1" s="1"/>
  <c r="E379" i="1"/>
  <c r="AA379" i="1" s="1"/>
  <c r="E380" i="1"/>
  <c r="AA380" i="1" s="1"/>
  <c r="E376" i="1"/>
  <c r="AA376" i="1" s="1"/>
  <c r="E382" i="1"/>
  <c r="AA382" i="1" s="1"/>
  <c r="E381" i="1"/>
  <c r="AA381" i="1" s="1"/>
  <c r="E388" i="1"/>
  <c r="AA388" i="1" s="1"/>
  <c r="E387" i="1"/>
  <c r="AA387" i="1" s="1"/>
  <c r="E385" i="1"/>
  <c r="AA385" i="1" s="1"/>
  <c r="E375" i="1"/>
  <c r="AA375" i="1" s="1"/>
  <c r="E384" i="1"/>
  <c r="AA384" i="1" s="1"/>
  <c r="E386" i="1"/>
  <c r="AA386" i="1" s="1"/>
  <c r="E201" i="1"/>
  <c r="AA201" i="1" s="1"/>
  <c r="E383" i="1"/>
  <c r="AA383" i="1" s="1"/>
  <c r="L390" i="1"/>
  <c r="O390" i="1" s="1"/>
  <c r="L391" i="1"/>
  <c r="O391" i="1" s="1"/>
  <c r="N203" i="1"/>
  <c r="O202" i="1"/>
  <c r="O418" i="1"/>
  <c r="E418" i="1" s="1"/>
  <c r="AA418" i="1" s="1"/>
  <c r="E391" i="1" l="1"/>
  <c r="AA391" i="1" s="1"/>
  <c r="E390" i="1"/>
  <c r="AA390" i="1" s="1"/>
  <c r="E202" i="1"/>
  <c r="AA202" i="1" s="1"/>
  <c r="L400" i="1"/>
  <c r="O400" i="1" s="1"/>
  <c r="L399" i="1"/>
  <c r="O399" i="1" s="1"/>
  <c r="L398" i="1"/>
  <c r="O398" i="1" s="1"/>
  <c r="L397" i="1"/>
  <c r="O397" i="1" s="1"/>
  <c r="L396" i="1"/>
  <c r="O396" i="1" s="1"/>
  <c r="L394" i="1"/>
  <c r="O394" i="1" s="1"/>
  <c r="L395" i="1"/>
  <c r="O395" i="1" s="1"/>
  <c r="L393" i="1"/>
  <c r="O393" i="1" s="1"/>
  <c r="L392" i="1"/>
  <c r="O392" i="1" s="1"/>
  <c r="O203" i="1"/>
  <c r="N204" i="1"/>
  <c r="E392" i="1" l="1"/>
  <c r="AA392" i="1" s="1"/>
  <c r="E395" i="1"/>
  <c r="AA395" i="1" s="1"/>
  <c r="E393" i="1"/>
  <c r="AA393" i="1" s="1"/>
  <c r="E397" i="1"/>
  <c r="AA397" i="1" s="1"/>
  <c r="E398" i="1"/>
  <c r="AA398" i="1" s="1"/>
  <c r="E396" i="1"/>
  <c r="AA396" i="1" s="1"/>
  <c r="E399" i="1"/>
  <c r="AA399" i="1" s="1"/>
  <c r="E203" i="1"/>
  <c r="AA203" i="1" s="1"/>
  <c r="E394" i="1"/>
  <c r="AA394" i="1" s="1"/>
  <c r="E400" i="1"/>
  <c r="AA400" i="1" s="1"/>
  <c r="L405" i="1"/>
  <c r="O405" i="1" s="1"/>
  <c r="L403" i="1"/>
  <c r="O403" i="1" s="1"/>
  <c r="L402" i="1"/>
  <c r="O402" i="1" s="1"/>
  <c r="L401" i="1"/>
  <c r="O401" i="1" s="1"/>
  <c r="L413" i="1"/>
  <c r="O413" i="1" s="1"/>
  <c r="L412" i="1"/>
  <c r="O412" i="1" s="1"/>
  <c r="L410" i="1"/>
  <c r="O410" i="1" s="1"/>
  <c r="L411" i="1"/>
  <c r="O411" i="1" s="1"/>
  <c r="L409" i="1"/>
  <c r="O409" i="1" s="1"/>
  <c r="L408" i="1"/>
  <c r="O408" i="1" s="1"/>
  <c r="L406" i="1"/>
  <c r="O406" i="1" s="1"/>
  <c r="L404" i="1"/>
  <c r="O404" i="1" s="1"/>
  <c r="L407" i="1"/>
  <c r="O407" i="1" s="1"/>
  <c r="N205" i="1"/>
  <c r="O204" i="1"/>
  <c r="E411" i="1" l="1"/>
  <c r="AA411" i="1" s="1"/>
  <c r="E401" i="1"/>
  <c r="AA401" i="1" s="1"/>
  <c r="E405" i="1"/>
  <c r="AA405" i="1" s="1"/>
  <c r="E402" i="1"/>
  <c r="AA402" i="1" s="1"/>
  <c r="E403" i="1"/>
  <c r="AA403" i="1" s="1"/>
  <c r="E413" i="1"/>
  <c r="AA413" i="1" s="1"/>
  <c r="E407" i="1"/>
  <c r="AA407" i="1" s="1"/>
  <c r="E204" i="1"/>
  <c r="AA204" i="1" s="1"/>
  <c r="E404" i="1"/>
  <c r="AA404" i="1" s="1"/>
  <c r="E410" i="1"/>
  <c r="AA410" i="1" s="1"/>
  <c r="E406" i="1"/>
  <c r="AA406" i="1" s="1"/>
  <c r="E412" i="1"/>
  <c r="AA412" i="1" s="1"/>
  <c r="E408" i="1"/>
  <c r="AA408" i="1" s="1"/>
  <c r="E409" i="1"/>
  <c r="AA409" i="1" s="1"/>
  <c r="O205" i="1"/>
  <c r="E205" i="1" l="1"/>
  <c r="AA205" i="1" s="1"/>
  <c r="N207" i="1"/>
  <c r="O206" i="1"/>
  <c r="E206" i="1" l="1"/>
  <c r="AA206" i="1" s="1"/>
  <c r="N208" i="1"/>
  <c r="O207" i="1"/>
  <c r="E207" i="1" l="1"/>
  <c r="AA207" i="1" s="1"/>
  <c r="N209" i="1"/>
  <c r="O209" i="1" s="1"/>
  <c r="O208" i="1"/>
  <c r="E209" i="1" l="1"/>
  <c r="AA209" i="1" s="1"/>
  <c r="E208" i="1"/>
  <c r="AA2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M4" authorId="0" shapeId="0" xr:uid="{C6A5171F-DCFC-40EE-8799-D64327B5E8A3}">
      <text>
        <r>
          <rPr>
            <sz val="9"/>
            <color indexed="81"/>
            <rFont val="Tahoma"/>
            <charset val="1"/>
          </rPr>
          <t>added 01/29/24</t>
        </r>
      </text>
    </comment>
    <comment ref="M6" authorId="0" shapeId="0" xr:uid="{56DC8D48-98D1-46D3-95C1-4DBDB0904413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3" authorId="0" shapeId="0" xr:uid="{8742A63F-AF49-4C0A-AF44-C3C006CA8B4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1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5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8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1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2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5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8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7" authorId="0" shapeId="0" xr:uid="{0D79C3AF-40A1-4AE2-90F0-B1FBB8EAA714}">
      <text>
        <r>
          <rPr>
            <sz val="9"/>
            <color indexed="81"/>
            <rFont val="Tahoma"/>
            <family val="2"/>
          </rPr>
          <t>added 7/6/23</t>
        </r>
      </text>
    </comment>
    <comment ref="C108" authorId="0" shapeId="0" xr:uid="{4F6004F1-A339-4284-A4B1-9D0374941E39}">
      <text>
        <r>
          <rPr>
            <sz val="9"/>
            <color indexed="81"/>
            <rFont val="Tahoma"/>
            <family val="2"/>
          </rPr>
          <t>added 7/6/23</t>
        </r>
      </text>
    </comment>
    <comment ref="C109" authorId="0" shapeId="0" xr:uid="{FBB493AF-EEF0-4E99-9795-C825DDB0E4D4}">
      <text>
        <r>
          <rPr>
            <sz val="9"/>
            <color indexed="81"/>
            <rFont val="Tahoma"/>
            <family val="2"/>
          </rPr>
          <t>added 7/6/23</t>
        </r>
      </text>
    </comment>
    <comment ref="C111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113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116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8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1" authorId="0" shapeId="0" xr:uid="{EE8B5074-24EE-461C-A990-01F08C464B7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5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8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4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8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206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T2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T2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61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85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89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299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320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24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340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44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S366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83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86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89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<sst xmlns="http://schemas.openxmlformats.org/spreadsheetml/2006/main" count="2657" uniqueCount="896">
  <si>
    <t>Product Tier</t>
  </si>
  <si>
    <t>Product Brand</t>
  </si>
  <si>
    <t>Model</t>
  </si>
  <si>
    <t>Volume (gallons)</t>
  </si>
  <si>
    <t>Maximum Recommended Household Size</t>
  </si>
  <si>
    <t>Qualified Date</t>
  </si>
  <si>
    <t>A. O. Smith</t>
  </si>
  <si>
    <t>HPTU 50 120</t>
  </si>
  <si>
    <t>2-3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</si>
  <si>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</si>
  <si>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</si>
  <si>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</si>
  <si>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</si>
  <si>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</si>
  <si>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</si>
  <si>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</si>
  <si>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</si>
  <si>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</si>
  <si>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</si>
  <si>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</si>
  <si>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</si>
  <si>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</si>
  <si>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</si>
  <si>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</si>
  <si>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</si>
  <si>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</si>
  <si>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</si>
  <si>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</si>
  <si>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</si>
  <si>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</si>
  <si>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</si>
  <si>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</si>
  <si>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</si>
  <si>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</si>
  <si>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</si>
  <si>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</si>
  <si>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</si>
  <si>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</si>
  <si>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</si>
  <si>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</si>
  <si>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</si>
  <si>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</si>
  <si>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</si>
  <si>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</si>
  <si>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</si>
  <si>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</si>
  <si>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</si>
  <si>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</si>
  <si>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</si>
  <si>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</si>
  <si>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</si>
  <si>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</si>
  <si>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</si>
  <si>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</si>
  <si>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</si>
  <si>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</si>
  <si>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</si>
  <si>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</si>
  <si>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</si>
  <si>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</si>
  <si>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</si>
  <si>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</si>
  <si>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</si>
  <si>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</si>
  <si>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</si>
  <si>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</si>
  <si>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</si>
  <si>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</si>
  <si>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</si>
  <si>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</si>
  <si>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</si>
  <si>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</si>
  <si>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</si>
  <si>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</si>
  <si>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</si>
  <si>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</si>
  <si>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</si>
  <si>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</si>
  <si>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</si>
  <si>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</si>
  <si>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</si>
  <si>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</si>
  <si>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</si>
  <si>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</si>
  <si>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</si>
  <si>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</si>
  <si>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</si>
  <si>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</si>
  <si>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</si>
  <si>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</si>
  <si>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</si>
  <si>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</si>
  <si>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</si>
  <si>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</si>
  <si>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</si>
  <si>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</si>
  <si>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</si>
  <si>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</si>
  <si>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</si>
  <si>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</si>
  <si>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</si>
  <si>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</si>
  <si>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</si>
  <si>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</si>
  <si>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</si>
  <si>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</si>
  <si>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</si>
  <si>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</si>
  <si>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</si>
  <si>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</si>
  <si>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</si>
  <si>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</si>
  <si>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</si>
  <si>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</si>
  <si>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</si>
  <si>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</si>
  <si>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</si>
  <si>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</si>
  <si>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</si>
  <si>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</si>
  <si>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</si>
  <si>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</si>
  <si>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</si>
  <si>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</si>
  <si>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</si>
  <si>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</si>
  <si>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</si>
  <si>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</si>
  <si>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</si>
  <si>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</si>
  <si>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</si>
  <si>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</si>
  <si>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</si>
  <si>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</si>
  <si>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</si>
  <si>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</si>
  <si>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</si>
  <si>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</si>
  <si>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</si>
  <si>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</si>
  <si>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</si>
  <si>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</si>
  <si>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</si>
  <si>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</si>
  <si>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</si>
  <si>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</si>
  <si>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</si>
  <si>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</si>
  <si>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</si>
  <si>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</si>
  <si>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</si>
  <si>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</si>
  <si>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</si>
  <si>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</si>
  <si>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</si>
  <si>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</si>
  <si>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</si>
  <si>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</si>
  <si>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</si>
  <si>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</si>
  <si>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</si>
  <si>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</si>
  <si>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</si>
  <si>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</si>
  <si>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</si>
  <si>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</si>
  <si>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</si>
  <si>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</si>
  <si>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</si>
  <si>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</si>
  <si>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</si>
  <si>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</si>
  <si>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</si>
  <si>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</si>
  <si>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</si>
  <si>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</si>
  <si>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</si>
  <si>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</si>
  <si>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</si>
  <si>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</si>
  <si>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</si>
  <si>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</si>
  <si>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</si>
  <si>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</si>
  <si>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</si>
  <si>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</si>
  <si>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</si>
  <si>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</si>
  <si>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</si>
  <si>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</si>
  <si>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</si>
  <si>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</si>
  <si>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</si>
  <si>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</si>
  <si>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</si>
  <si>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</si>
  <si>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</si>
  <si>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</si>
  <si>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</si>
  <si>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</si>
  <si>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</si>
  <si>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NEEA HPWH make/model data</t>
  </si>
  <si>
    <t>Created from file:  HPWH_models_list_2017-04d.xlsx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</si>
  <si>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</si>
  <si>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</si>
  <si>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</si>
  <si>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</si>
  <si>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</si>
  <si>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</si>
  <si>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</si>
  <si>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</si>
  <si>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</si>
  <si>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</si>
  <si>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</si>
  <si>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</si>
  <si>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</si>
  <si>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</si>
  <si>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</si>
  <si>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</si>
  <si>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</si>
  <si>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</si>
  <si>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</si>
  <si>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</si>
  <si>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</si>
  <si>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</si>
  <si>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</si>
  <si>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</si>
  <si>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</si>
  <si>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</si>
  <si>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</si>
  <si>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</si>
  <si>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</si>
  <si>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</si>
  <si>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</si>
  <si>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</si>
  <si>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</si>
  <si>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</si>
  <si>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</si>
  <si>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</si>
  <si>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</si>
  <si>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</si>
  <si>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</si>
  <si>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</si>
  <si>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</si>
  <si>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</si>
  <si>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</si>
  <si>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</si>
  <si>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</si>
  <si>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</si>
  <si>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</si>
  <si>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</si>
  <si>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</si>
  <si>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</si>
  <si>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</si>
  <si>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</si>
  <si>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</si>
  <si>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</si>
  <si>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</si>
  <si>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</si>
  <si>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</si>
  <si>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</si>
  <si>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</si>
  <si>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</si>
  <si>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</si>
  <si>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</si>
  <si>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</si>
  <si>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</si>
  <si>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</si>
  <si>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</si>
  <si>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</si>
  <si>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</si>
  <si>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</si>
  <si>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</si>
  <si>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</si>
  <si>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</si>
  <si>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</si>
  <si>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</si>
  <si>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</si>
  <si>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</si>
  <si>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</si>
  <si>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</si>
  <si>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</si>
  <si>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</si>
  <si>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</si>
  <si>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</si>
  <si>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</si>
  <si>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</si>
  <si>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</si>
  <si>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</si>
  <si>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</si>
  <si>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</si>
  <si>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</si>
  <si>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</si>
  <si>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</si>
  <si>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</si>
  <si>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</si>
  <si>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</si>
  <si>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</si>
  <si>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</si>
  <si>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</si>
  <si>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</si>
  <si>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</si>
  <si>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</si>
  <si>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</si>
  <si>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</si>
  <si>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</si>
  <si>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</si>
  <si>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</si>
  <si>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</si>
  <si>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</si>
  <si>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</si>
  <si>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</si>
  <si>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</si>
  <si>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</si>
  <si>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</si>
  <si>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</si>
  <si>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</si>
  <si>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</si>
  <si>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</si>
  <si>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</si>
  <si>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</si>
  <si>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</si>
  <si>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</si>
  <si>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</si>
  <si>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</si>
  <si>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</si>
  <si>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</si>
  <si>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</si>
  <si>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</si>
  <si>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</si>
  <si>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</si>
  <si>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</si>
  <si>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</si>
  <si>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</si>
  <si>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</si>
  <si>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</si>
  <si>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</si>
  <si>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</si>
  <si>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</si>
  <si>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</si>
  <si>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</si>
  <si>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</si>
  <si>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</si>
  <si>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</si>
  <si>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</si>
  <si>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</si>
  <si>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</si>
  <si>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</si>
  <si>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</si>
  <si>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</si>
  <si>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</si>
  <si>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</si>
  <si>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</si>
  <si>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</si>
  <si>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</si>
  <si>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</si>
  <si>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</si>
  <si>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</si>
  <si>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</si>
  <si>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</si>
  <si>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</si>
  <si>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</si>
  <si>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</si>
  <si>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</si>
  <si>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</si>
  <si>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</si>
  <si>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</si>
  <si>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</si>
  <si>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</si>
  <si>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</si>
  <si>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</si>
  <si>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</si>
  <si>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</si>
  <si>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</si>
  <si>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</si>
  <si>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</si>
  <si>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</si>
  <si>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</si>
  <si>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</si>
  <si>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</si>
  <si>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</si>
  <si>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</si>
  <si>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</si>
  <si>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</si>
  <si>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</si>
  <si>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</si>
  <si>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</si>
  <si>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</si>
  <si>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</si>
  <si>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</si>
  <si>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</si>
  <si>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</si>
  <si>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</si>
  <si>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</si>
  <si>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</si>
  <si>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</si>
  <si>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</si>
  <si>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</si>
  <si>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</si>
  <si>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</si>
  <si>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</si>
  <si>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</si>
  <si>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</si>
  <si>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</si>
  <si>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</si>
  <si>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</si>
  <si>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</si>
  <si>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</si>
  <si>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</si>
  <si>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</si>
  <si>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</si>
  <si>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</si>
  <si>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</si>
  <si>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</si>
  <si>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</si>
  <si>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</si>
  <si>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</si>
  <si>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</si>
  <si>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</si>
  <si>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</si>
  <si>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</si>
  <si>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</si>
  <si>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</si>
  <si>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</si>
  <si>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</si>
  <si>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</si>
  <si>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</si>
  <si>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</si>
  <si>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</si>
  <si>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</si>
  <si>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</si>
  <si>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</si>
  <si>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</si>
  <si>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</si>
  <si>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</si>
  <si>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</si>
  <si>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</si>
  <si>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</si>
  <si>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</si>
  <si>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</si>
  <si>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</si>
  <si>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</si>
  <si>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</si>
  <si>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</si>
  <si>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</si>
  <si>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</si>
  <si>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</si>
  <si>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</si>
  <si>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</si>
  <si>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</si>
  <si>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</si>
  <si>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</si>
  <si>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</si>
  <si>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</si>
  <si>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</si>
  <si>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</si>
  <si>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</si>
  <si>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</si>
  <si>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</si>
  <si>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</si>
  <si>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</si>
  <si>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</si>
  <si>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</si>
  <si>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</si>
  <si>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</si>
  <si>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</si>
  <si>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</si>
  <si>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</si>
  <si>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</si>
  <si>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</si>
  <si>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</si>
  <si>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</si>
  <si>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</si>
  <si>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</si>
  <si>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</si>
  <si>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</si>
  <si>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</si>
  <si>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</si>
  <si>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</si>
  <si>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</si>
  <si>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</si>
  <si>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</si>
  <si>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</si>
  <si>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</si>
  <si>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</si>
  <si>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</si>
  <si>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</si>
  <si>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</si>
  <si>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</si>
  <si>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</si>
  <si>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</si>
  <si>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</si>
  <si>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</si>
  <si>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</si>
  <si>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</si>
  <si>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</si>
  <si>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</si>
  <si>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</si>
  <si>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</si>
  <si>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</si>
  <si>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</si>
  <si>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</si>
  <si>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</si>
  <si>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</si>
  <si>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</si>
  <si>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</si>
  <si>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</si>
  <si>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</si>
  <si>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</si>
  <si>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</si>
  <si>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</si>
  <si>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</si>
  <si>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</si>
  <si>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</si>
  <si>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</si>
  <si>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</si>
  <si>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</si>
  <si>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</si>
  <si>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</si>
  <si>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</si>
  <si>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</si>
  <si>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</si>
  <si>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</si>
  <si>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</si>
  <si>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</si>
  <si>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</si>
  <si>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</si>
  <si>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</si>
  <si>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</si>
  <si>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</si>
  <si>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</si>
  <si>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</si>
  <si>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</si>
  <si>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</si>
  <si>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</si>
  <si>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</si>
  <si>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</si>
  <si>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</si>
  <si>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</si>
  <si>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</si>
  <si>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</si>
  <si>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</si>
  <si>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</si>
  <si>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</si>
  <si>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</si>
  <si>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</si>
  <si>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</si>
  <si>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</si>
  <si>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</si>
  <si>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</si>
  <si>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</si>
  <si>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</si>
  <si>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</si>
  <si>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</si>
  <si>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</si>
  <si>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</si>
  <si>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</si>
  <si>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</si>
  <si>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</si>
  <si>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</si>
  <si>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</si>
  <si>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</si>
  <si>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</si>
  <si>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RheemXE80T10</t>
  </si>
  <si>
    <t>RheemXE80T10H22U0</t>
  </si>
  <si>
    <t>RheemXE80T10H45U0</t>
  </si>
  <si>
    <t>RheemXE80T10HD22U0</t>
  </si>
  <si>
    <t>RheemXE80T10HS45U0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</si>
  <si>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</si>
  <si>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</si>
  <si>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</si>
  <si>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</si>
  <si>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</si>
  <si>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</si>
  <si>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</si>
  <si>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</si>
  <si>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</si>
  <si>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</si>
  <si>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</si>
  <si>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</si>
  <si>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</si>
  <si>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</si>
  <si>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</si>
  <si>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</si>
  <si>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</si>
  <si>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</si>
  <si>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</si>
  <si>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</si>
  <si>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</si>
  <si>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</si>
  <si>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</si>
  <si>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</si>
  <si>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</si>
  <si>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</si>
  <si>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</si>
  <si>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</si>
  <si>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</si>
  <si>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</si>
  <si>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</si>
  <si>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</si>
  <si>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</si>
  <si>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</si>
  <si>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</si>
  <si>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</si>
  <si>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</si>
  <si>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</si>
  <si>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</si>
  <si>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</si>
  <si>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</si>
  <si>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</si>
  <si>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</si>
  <si>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</si>
  <si>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</si>
  <si>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</si>
  <si>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</si>
  <si>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</si>
  <si>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</si>
  <si>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</si>
  <si>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</si>
  <si>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</si>
  <si>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</si>
  <si>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</si>
  <si>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</si>
  <si>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</si>
  <si>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</si>
  <si>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</si>
  <si>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</si>
  <si>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</si>
  <si>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</si>
  <si>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</si>
  <si>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</si>
  <si>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</si>
  <si>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</si>
  <si>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</si>
  <si>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</si>
  <si>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</si>
  <si>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</si>
  <si>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</si>
  <si>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</si>
  <si>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</si>
  <si>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</si>
  <si>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</si>
  <si>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</si>
  <si>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</si>
  <si>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</si>
  <si>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</si>
  <si>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</si>
  <si>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</si>
  <si>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</si>
  <si>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</si>
  <si>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</si>
  <si>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</si>
  <si>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</si>
  <si>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</si>
  <si>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</si>
  <si>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</si>
  <si>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</si>
  <si>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</si>
  <si>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</si>
  <si>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</si>
  <si>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</si>
  <si>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</si>
  <si>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</si>
  <si>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</si>
  <si>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</si>
  <si>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</si>
  <si>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</si>
  <si>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</si>
  <si>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</si>
  <si>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</si>
  <si>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</si>
  <si>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</si>
  <si>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</si>
  <si>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</si>
  <si>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</si>
  <si>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</si>
  <si>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</si>
  <si>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</si>
  <si>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</si>
  <si>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</si>
  <si>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</si>
  <si>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</si>
  <si>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</si>
  <si>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</si>
  <si>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</si>
  <si>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</si>
  <si>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</si>
  <si>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</si>
  <si>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</si>
  <si>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</si>
  <si>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</si>
  <si>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</si>
  <si>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</si>
  <si>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</si>
  <si>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</si>
  <si>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</si>
  <si>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</si>
  <si>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</si>
  <si>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</si>
  <si>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</si>
  <si>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</si>
  <si>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</si>
  <si>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</si>
  <si>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</si>
  <si>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</si>
  <si>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</si>
  <si>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</si>
  <si>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</si>
  <si>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</si>
  <si>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</si>
  <si>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</si>
  <si>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</si>
  <si>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</si>
  <si>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</si>
  <si>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</si>
  <si>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</si>
  <si>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</si>
  <si>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</si>
  <si>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</si>
  <si>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</si>
  <si>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</si>
  <si>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</si>
  <si>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</si>
  <si>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</si>
  <si>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</si>
  <si>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</si>
  <si>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</si>
  <si>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</si>
  <si>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</si>
  <si>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</si>
  <si>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</si>
  <si>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</si>
  <si>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</si>
  <si>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</si>
  <si>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</si>
  <si>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</si>
  <si>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</si>
  <si>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</si>
  <si>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</si>
  <si>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</si>
  <si>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</si>
  <si>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</si>
  <si>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</si>
  <si>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</si>
  <si>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</si>
  <si>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</si>
  <si>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</si>
  <si>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</si>
  <si>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</si>
  <si>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</si>
  <si>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</si>
  <si>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</si>
  <si>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</si>
  <si>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</si>
  <si>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</si>
  <si>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</si>
  <si>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</si>
  <si>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</si>
  <si>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</si>
  <si>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</si>
  <si>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</si>
  <si>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</si>
  <si>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</si>
  <si>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</si>
  <si>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</si>
  <si>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</si>
  <si>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</si>
  <si>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</si>
  <si>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</si>
  <si>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</si>
  <si>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</si>
  <si>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</si>
  <si>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</si>
  <si>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</si>
  <si>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</si>
  <si>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</si>
  <si>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</si>
  <si>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</si>
  <si>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</si>
  <si>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</si>
  <si>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</si>
  <si>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</si>
  <si>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</si>
  <si>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</si>
  <si>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</si>
  <si>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</si>
  <si>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</si>
  <si>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</si>
  <si>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</si>
  <si>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</si>
  <si>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</si>
  <si>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</si>
  <si>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</si>
  <si>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</si>
  <si>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</si>
  <si>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</si>
  <si>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</si>
  <si>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</si>
  <si>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</si>
  <si>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</si>
  <si>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</si>
  <si>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</si>
  <si>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</si>
  <si>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</si>
  <si>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</si>
  <si>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</si>
  <si>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</si>
  <si>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</si>
  <si>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</si>
  <si>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</si>
  <si>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</si>
  <si>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</si>
  <si>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</si>
  <si>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</si>
  <si>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</si>
  <si>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</si>
  <si>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</si>
  <si>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</si>
  <si>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</si>
  <si>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</si>
  <si>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</si>
  <si>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</si>
  <si>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</si>
  <si>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</si>
  <si>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RptHPWHModel</t>
  </si>
  <si>
    <t>none</t>
  </si>
  <si>
    <t>12/26/22 - SAC - added ModelNum &amp; RptHPWHModel columns to enable this one table to be used in both Res &amp; CBECC rulesets</t>
  </si>
  <si>
    <t>AOSmithHPTS50</t>
  </si>
  <si>
    <t>AOSmithHPTS66</t>
  </si>
  <si>
    <t>AOSmithHPTS80</t>
  </si>
  <si>
    <t>01/18/23 - SAC - added ~60 new models, some of which map to latest HPWHSim preset AOSmithHPTS**</t>
  </si>
  <si>
    <t>HPTS-50 2**</t>
  </si>
  <si>
    <t>HPS10-50H45DV 2**</t>
  </si>
  <si>
    <t>HPTS-66 2**</t>
  </si>
  <si>
    <t>HPS10-66H45DV 2**</t>
  </si>
  <si>
    <t>HPTS-80 2**</t>
  </si>
  <si>
    <t>HPS10-80H45DV 2**</t>
  </si>
  <si>
    <t>HPS10250H045DV 2**</t>
  </si>
  <si>
    <t>HPS10266H045DV 2**</t>
  </si>
  <si>
    <t>HPS10280H045DV 2**</t>
  </si>
  <si>
    <t>AOSmithHPTS502xx</t>
  </si>
  <si>
    <t>AOSmithHPS1050H45DV2xx</t>
  </si>
  <si>
    <t>AOSmithHPTS662xx</t>
  </si>
  <si>
    <t>AOSmithHPS1066H45DV2xx</t>
  </si>
  <si>
    <t>AOSmithHPTS802xx</t>
  </si>
  <si>
    <t>AOSmithHPS1080H45DV2xx</t>
  </si>
  <si>
    <t>AmericanHPS10250H045DV2xx</t>
  </si>
  <si>
    <t>AmericanHPS10266H045DV2xx</t>
  </si>
  <si>
    <t>AmericanHPS10280H045DV2xx</t>
  </si>
  <si>
    <t>HPWH Model Uniqueness</t>
  </si>
  <si>
    <t>HPSA050KD 2**</t>
  </si>
  <si>
    <t>HPSA065KD 2**</t>
  </si>
  <si>
    <t>HPSA080KD 2**</t>
  </si>
  <si>
    <t>LochinvarHPSA050KD2xx</t>
  </si>
  <si>
    <t>LochinvarHPSA065KD2xx</t>
  </si>
  <si>
    <t>LochinvarHPSA080KD2xx</t>
  </si>
  <si>
    <t>Num CF1R T11_Heat-PumpWaterHtrModel Occurrences</t>
  </si>
  <si>
    <t>10-50-DHPTS 2**</t>
  </si>
  <si>
    <t>10-66-DHPTS 2**</t>
  </si>
  <si>
    <t>10-80-DHPTS 2**</t>
  </si>
  <si>
    <t>Reliance1050DHPTS2xx</t>
  </si>
  <si>
    <t>Reliance1066DHPTS2xx</t>
  </si>
  <si>
    <t>Reliance1080DHPTS2xx</t>
  </si>
  <si>
    <t>HPSX-50 DHPT 2**</t>
  </si>
  <si>
    <t>HPSX-66-DHPT 2**</t>
  </si>
  <si>
    <t>HPSX-80-DHPT 2**</t>
  </si>
  <si>
    <t>StateHPSX50DHPT2xx</t>
  </si>
  <si>
    <t>StateHPSX66DHPT2xx</t>
  </si>
  <si>
    <t>StateHPSX80DHPT2xx</t>
  </si>
  <si>
    <t>Tier3Generic40</t>
  </si>
  <si>
    <t>Tier3Generic50</t>
  </si>
  <si>
    <t>Tier3Generic65</t>
  </si>
  <si>
    <t>Tier3Generic80</t>
  </si>
  <si>
    <t>01/31/21 - SAC - added cold weather and commercial presets (no NEEA mods);  and updated demand responsive enum strings to include 'JA13'</t>
  </si>
  <si>
    <t xml:space="preserve">05/24/23 - RJH - 1. Deleted columns J (EF), K (UEF), AB (Energy Factor NC†), and AD (Uniform Energy Factor NC†) to avoid misinterpretation/misuse of these values; and 2. Edited RheemXE* enumeration values columns AI (now AC: CF1R T11_HeatPumpWaterHeaterModel) and, thereby, M (RptHPWHModel) </t>
  </si>
  <si>
    <t>RheemXE50T10HD50U1</t>
  </si>
  <si>
    <t>RheemXE65T10HD50U1</t>
  </si>
  <si>
    <t>RheemXE80T10HD50U1</t>
  </si>
  <si>
    <t>RE2H50S*-*****</t>
  </si>
  <si>
    <t>RE2H65T*-*****</t>
  </si>
  <si>
    <t>RE2H80T*-*****</t>
  </si>
  <si>
    <t>BradfordWhiteRE2H50S_Rheem2020Prem50</t>
  </si>
  <si>
    <t>BradfordWhiteRE2H65T_Rheem2020Prem65</t>
  </si>
  <si>
    <t>BradfordWhiteRE2H80T_Rheem2020Prem80</t>
  </si>
  <si>
    <t xml:space="preserve">07/06/23 - RJH - Added 3 new Bradford White models </t>
  </si>
  <si>
    <t>AquaThermAire</t>
  </si>
  <si>
    <t>CHT2021-36A</t>
  </si>
  <si>
    <t>CHT2021-36C</t>
  </si>
  <si>
    <t>CHT2021-48A</t>
  </si>
  <si>
    <t>CHT2021-48C</t>
  </si>
  <si>
    <t>AquaThermAireCHT202136A</t>
  </si>
  <si>
    <t>AquaThermAireCHT202136C</t>
  </si>
  <si>
    <t>AquaThermAireCHT202148A</t>
  </si>
  <si>
    <t>AquaThermAireCHT202148C</t>
  </si>
  <si>
    <t>01/29/24 - SAC - added AquaThermAire brand and 4 2-tier models</t>
  </si>
  <si>
    <t>01/29/24 -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</si>
</sst>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0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0" xfId="0" applyFont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16" borderId="0" xfId="0" applyFill="1" applyAlignment="1">
      <alignment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  <xf numFmtId="0" fontId="7" fillId="15" borderId="0" xfId="0" applyFont="1" applyFill="1"/>
    <xf numFmtId="0" fontId="0" fillId="15" borderId="0" xfId="0" applyFill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9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8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1" applyFont="1" applyBorder="1" applyAlignment="1">
      <alignment vertical="center" wrapText="1"/>
    </xf>
    <xf numFmtId="0" fontId="7" fillId="4" borderId="0" xfId="0" applyFont="1" applyFill="1"/>
    <xf numFmtId="0" fontId="7" fillId="15" borderId="0" xfId="0" applyFont="1" applyFill="1" applyAlignment="1">
      <alignment wrapText="1"/>
    </xf>
    <xf numFmtId="0" fontId="0" fillId="20" borderId="0" xfId="0" applyFill="1" applyAlignment="1">
      <alignment wrapText="1"/>
    </xf>
    <xf numFmtId="0" fontId="0" fillId="20" borderId="5" xfId="0" applyFill="1" applyBorder="1" applyAlignment="1">
      <alignment vertical="center" wrapText="1"/>
    </xf>
    <xf numFmtId="0" fontId="0" fillId="20" borderId="6" xfId="0" applyFill="1" applyBorder="1" applyAlignment="1">
      <alignment horizontal="center" wrapText="1"/>
    </xf>
    <xf numFmtId="0" fontId="12" fillId="8" borderId="0" xfId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3" fillId="8" borderId="0" xfId="1" applyFont="1" applyFill="1" applyBorder="1" applyAlignment="1">
      <alignment horizontal="center" vertical="center" wrapText="1"/>
    </xf>
    <xf numFmtId="0" fontId="7" fillId="8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 refreshError="1"/>
      <sheetData sheetId="1" refreshError="1"/>
      <sheetData sheetId="2" refreshError="1">
        <row r="18">
          <cell r="B18" t="str">
            <v>Bradford White</v>
          </cell>
          <cell r="I18" t="str">
            <v>2-3</v>
          </cell>
          <cell r="J18">
            <v>42775</v>
          </cell>
        </row>
        <row r="19">
          <cell r="I19" t="str">
            <v>4+</v>
          </cell>
          <cell r="J19">
            <v>42775</v>
          </cell>
        </row>
        <row r="20">
          <cell r="I20" t="str">
            <v>2-3</v>
          </cell>
          <cell r="J20">
            <v>42621</v>
          </cell>
        </row>
        <row r="21">
          <cell r="I21" t="str">
            <v>4+</v>
          </cell>
          <cell r="J21">
            <v>42621</v>
          </cell>
        </row>
        <row r="22">
          <cell r="I22" t="str">
            <v>2-3</v>
          </cell>
          <cell r="J22">
            <v>42621</v>
          </cell>
        </row>
        <row r="23">
          <cell r="I23" t="str">
            <v>2-3</v>
          </cell>
          <cell r="J23">
            <v>42621</v>
          </cell>
        </row>
        <row r="24">
          <cell r="I24" t="str">
            <v>2-3</v>
          </cell>
          <cell r="J24">
            <v>42621</v>
          </cell>
        </row>
        <row r="25">
          <cell r="I25" t="str">
            <v>4+</v>
          </cell>
          <cell r="J25">
            <v>42621</v>
          </cell>
        </row>
        <row r="26">
          <cell r="I26" t="str">
            <v>4+</v>
          </cell>
          <cell r="J26">
            <v>42621</v>
          </cell>
        </row>
        <row r="27">
          <cell r="I27" t="str">
            <v>4+</v>
          </cell>
          <cell r="J27">
            <v>42621</v>
          </cell>
        </row>
        <row r="55">
          <cell r="I55" t="str">
            <v>2-3</v>
          </cell>
          <cell r="J55">
            <v>42667</v>
          </cell>
        </row>
        <row r="56">
          <cell r="I56" t="str">
            <v>2-3</v>
          </cell>
          <cell r="J56">
            <v>42667</v>
          </cell>
        </row>
        <row r="57">
          <cell r="I57">
            <v>4</v>
          </cell>
          <cell r="J57">
            <v>42667</v>
          </cell>
        </row>
        <row r="58">
          <cell r="I58" t="str">
            <v>2-3</v>
          </cell>
          <cell r="J58">
            <v>42667</v>
          </cell>
        </row>
        <row r="59">
          <cell r="I59" t="str">
            <v>2-3</v>
          </cell>
          <cell r="J59">
            <v>42667</v>
          </cell>
        </row>
        <row r="60">
          <cell r="I60">
            <v>4</v>
          </cell>
          <cell r="J60">
            <v>42667</v>
          </cell>
        </row>
        <row r="61">
          <cell r="I61" t="str">
            <v>2-3</v>
          </cell>
          <cell r="J61">
            <v>42667</v>
          </cell>
        </row>
        <row r="62">
          <cell r="I62" t="str">
            <v>2-3</v>
          </cell>
          <cell r="J62">
            <v>42667</v>
          </cell>
        </row>
        <row r="63">
          <cell r="I63">
            <v>4</v>
          </cell>
          <cell r="J63">
            <v>42667</v>
          </cell>
        </row>
        <row r="64">
          <cell r="I64" t="str">
            <v>2-3</v>
          </cell>
          <cell r="J64">
            <v>42667</v>
          </cell>
        </row>
        <row r="65">
          <cell r="I65" t="str">
            <v>2-3</v>
          </cell>
          <cell r="J65">
            <v>42667</v>
          </cell>
        </row>
        <row r="66">
          <cell r="I66">
            <v>4</v>
          </cell>
          <cell r="J66">
            <v>42667</v>
          </cell>
        </row>
        <row r="68">
          <cell r="I68">
            <v>3</v>
          </cell>
        </row>
        <row r="117">
          <cell r="I117" t="str">
            <v>4+</v>
          </cell>
          <cell r="J117">
            <v>42591</v>
          </cell>
        </row>
        <row r="140">
          <cell r="I140">
            <v>3</v>
          </cell>
          <cell r="J140">
            <v>42591</v>
          </cell>
        </row>
        <row r="141">
          <cell r="I141" t="str">
            <v>4+</v>
          </cell>
          <cell r="J141">
            <v>42591</v>
          </cell>
        </row>
        <row r="142">
          <cell r="I142" t="str">
            <v>4+</v>
          </cell>
          <cell r="J142">
            <v>42591</v>
          </cell>
        </row>
        <row r="143">
          <cell r="I143" t="str">
            <v>4+</v>
          </cell>
          <cell r="J143">
            <v>40857</v>
          </cell>
        </row>
        <row r="144">
          <cell r="I144" t="str">
            <v>2-3</v>
          </cell>
          <cell r="J144">
            <v>41379</v>
          </cell>
        </row>
        <row r="145">
          <cell r="I145" t="str">
            <v>1-2</v>
          </cell>
          <cell r="J145">
            <v>42505</v>
          </cell>
        </row>
        <row r="146">
          <cell r="I146">
            <v>3</v>
          </cell>
          <cell r="J146">
            <v>42505</v>
          </cell>
        </row>
        <row r="148">
          <cell r="I148" t="str">
            <v>1-2</v>
          </cell>
          <cell r="J148">
            <v>42505</v>
          </cell>
        </row>
        <row r="149">
          <cell r="I149">
            <v>3</v>
          </cell>
          <cell r="J149">
            <v>42505</v>
          </cell>
        </row>
        <row r="150">
          <cell r="I150">
            <v>3</v>
          </cell>
          <cell r="J150">
            <v>42402</v>
          </cell>
        </row>
        <row r="151">
          <cell r="I151">
            <v>3</v>
          </cell>
          <cell r="J151">
            <v>42505</v>
          </cell>
        </row>
        <row r="152">
          <cell r="I152" t="str">
            <v>1-2</v>
          </cell>
          <cell r="J152">
            <v>42505</v>
          </cell>
        </row>
        <row r="153">
          <cell r="I153">
            <v>3</v>
          </cell>
          <cell r="J153">
            <v>42505</v>
          </cell>
        </row>
        <row r="165">
          <cell r="I165" t="str">
            <v>4+</v>
          </cell>
          <cell r="J165">
            <v>42591</v>
          </cell>
        </row>
        <row r="166">
          <cell r="I166" t="str">
            <v>2-3</v>
          </cell>
          <cell r="J166">
            <v>41666</v>
          </cell>
        </row>
        <row r="180">
          <cell r="I180">
            <v>3</v>
          </cell>
          <cell r="J180">
            <v>42591</v>
          </cell>
        </row>
        <row r="181">
          <cell r="I181" t="str">
            <v>4+</v>
          </cell>
          <cell r="J181">
            <v>42591</v>
          </cell>
        </row>
        <row r="184">
          <cell r="I184" t="str">
            <v>2-3</v>
          </cell>
          <cell r="J184">
            <v>41666</v>
          </cell>
        </row>
        <row r="185">
          <cell r="I185" t="str">
            <v>2-3</v>
          </cell>
          <cell r="J185">
            <v>41666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427"/>
  <sheetViews>
    <sheetView tabSelected="1" zoomScaleNormal="100" workbookViewId="0">
      <selection activeCell="D9" sqref="D9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8" width="7.5703125" customWidth="1"/>
    <col min="9" max="9" width="28" customWidth="1"/>
    <col min="10" max="10" width="3.140625" customWidth="1"/>
    <col min="11" max="11" width="7.5703125" style="36" customWidth="1"/>
    <col min="12" max="12" width="6.85546875" style="54" customWidth="1"/>
    <col min="13" max="13" width="24.85546875" style="17"/>
    <col min="14" max="14" width="5.85546875" style="54" customWidth="1"/>
    <col min="15" max="15" width="9.85546875" style="58" customWidth="1"/>
    <col min="16" max="16" width="37.140625" style="58" customWidth="1"/>
    <col min="17" max="17" width="13.42578125" style="58" customWidth="1"/>
    <col min="18" max="18" width="29.85546875" style="24" customWidth="1"/>
    <col min="19" max="19" width="8.85546875" style="8" customWidth="1"/>
    <col min="20" max="20" width="26.85546875" style="48" customWidth="1"/>
    <col min="21" max="21" width="22.85546875" style="79" customWidth="1"/>
    <col min="22" max="22" width="20.85546875" style="79" customWidth="1"/>
    <col min="23" max="23" width="16.28515625" style="79" customWidth="1"/>
    <col min="24" max="25" width="24.85546875" style="38"/>
    <col min="26" max="26" width="24.85546875" style="39"/>
    <col min="27" max="27" width="67" bestFit="1" customWidth="1"/>
    <col min="28" max="28" width="16" customWidth="1"/>
    <col min="29" max="29" width="33.42578125" style="130" customWidth="1"/>
    <col min="30" max="30" width="20.5703125" style="130" customWidth="1"/>
    <col min="31" max="31" width="98.85546875" bestFit="1" customWidth="1"/>
    <col min="49" max="1042" width="24.85546875" style="17"/>
  </cols>
  <sheetData>
    <row r="1" spans="1:1042" ht="30" x14ac:dyDescent="0.25">
      <c r="A1" s="111" t="s">
        <v>192</v>
      </c>
      <c r="B1" s="112" t="s">
        <v>193</v>
      </c>
      <c r="K1" s="55"/>
      <c r="L1"/>
      <c r="M1" s="69" t="s">
        <v>165</v>
      </c>
      <c r="N1" s="63"/>
      <c r="O1" s="6"/>
      <c r="P1" s="6"/>
      <c r="Q1" s="6"/>
      <c r="R1" s="70" t="s">
        <v>168</v>
      </c>
      <c r="S1" s="71"/>
      <c r="T1" s="69" t="s">
        <v>203</v>
      </c>
      <c r="U1" s="133" t="s">
        <v>724</v>
      </c>
      <c r="V1" s="78"/>
      <c r="W1" s="78"/>
      <c r="X1" s="56"/>
      <c r="Y1" s="56"/>
      <c r="Z1" s="57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x14ac:dyDescent="0.25">
      <c r="A2" t="s">
        <v>192</v>
      </c>
      <c r="B2" s="113" t="s">
        <v>201</v>
      </c>
      <c r="K2" s="55"/>
      <c r="L2" s="55"/>
      <c r="M2" s="64" t="s">
        <v>6</v>
      </c>
      <c r="N2" s="65">
        <v>11</v>
      </c>
      <c r="O2" s="6"/>
      <c r="P2" s="6"/>
      <c r="Q2" s="6"/>
      <c r="R2" s="72" t="s">
        <v>104</v>
      </c>
      <c r="S2" s="73">
        <v>11</v>
      </c>
      <c r="T2" s="83" t="s">
        <v>176</v>
      </c>
      <c r="U2" s="134">
        <f t="shared" ref="U2:U33" si="0">COUNTIF($V$59:$V$418, T2)</f>
        <v>7</v>
      </c>
      <c r="V2" s="78"/>
      <c r="W2" s="78"/>
      <c r="X2" s="56"/>
      <c r="Y2" s="56"/>
      <c r="Z2" s="5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x14ac:dyDescent="0.25">
      <c r="A3" t="s">
        <v>192</v>
      </c>
      <c r="B3" s="113"/>
      <c r="K3" s="55"/>
      <c r="L3" s="55"/>
      <c r="M3" s="66" t="s">
        <v>17</v>
      </c>
      <c r="N3" s="65">
        <f>N2+1</f>
        <v>12</v>
      </c>
      <c r="O3" s="6"/>
      <c r="P3" s="6"/>
      <c r="Q3" s="6"/>
      <c r="R3" s="72" t="s">
        <v>105</v>
      </c>
      <c r="S3" s="73">
        <v>12</v>
      </c>
      <c r="T3" s="83" t="s">
        <v>177</v>
      </c>
      <c r="U3" s="134">
        <f t="shared" si="0"/>
        <v>14</v>
      </c>
      <c r="V3" s="78"/>
      <c r="W3" s="78"/>
      <c r="X3" s="56"/>
      <c r="Y3" s="56"/>
      <c r="Z3" s="57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x14ac:dyDescent="0.25">
      <c r="A4" t="s">
        <v>192</v>
      </c>
      <c r="B4" t="s">
        <v>194</v>
      </c>
      <c r="D4" t="s">
        <v>200</v>
      </c>
      <c r="K4" s="55"/>
      <c r="L4" s="55"/>
      <c r="M4" s="164" t="s">
        <v>885</v>
      </c>
      <c r="N4" s="165">
        <v>29</v>
      </c>
      <c r="O4" s="6"/>
      <c r="P4" s="6"/>
      <c r="Q4" s="6"/>
      <c r="R4" s="72" t="s">
        <v>106</v>
      </c>
      <c r="S4" s="73">
        <v>13</v>
      </c>
      <c r="T4" s="83" t="s">
        <v>178</v>
      </c>
      <c r="U4" s="134">
        <f t="shared" si="0"/>
        <v>27</v>
      </c>
      <c r="V4" s="78"/>
      <c r="W4" s="78"/>
      <c r="X4" s="56"/>
      <c r="Y4" s="56"/>
      <c r="Z4" s="57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x14ac:dyDescent="0.25">
      <c r="A5" t="s">
        <v>192</v>
      </c>
      <c r="B5" t="s">
        <v>195</v>
      </c>
      <c r="D5" s="101" t="s">
        <v>895</v>
      </c>
      <c r="E5" s="101"/>
      <c r="H5" s="101"/>
      <c r="I5" s="101"/>
      <c r="K5" s="55"/>
      <c r="L5" s="55"/>
      <c r="M5" s="67" t="s">
        <v>93</v>
      </c>
      <c r="N5" s="65">
        <f>N3+1</f>
        <v>13</v>
      </c>
      <c r="O5" s="6"/>
      <c r="P5" s="6"/>
      <c r="Q5" s="6"/>
      <c r="R5" s="72" t="s">
        <v>102</v>
      </c>
      <c r="S5" s="73">
        <v>14</v>
      </c>
      <c r="T5" s="83" t="s">
        <v>179</v>
      </c>
      <c r="U5" s="134">
        <f t="shared" si="0"/>
        <v>23</v>
      </c>
      <c r="V5" s="78"/>
      <c r="W5" s="78"/>
      <c r="X5" s="56"/>
      <c r="Y5" s="56"/>
      <c r="Z5" s="57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x14ac:dyDescent="0.25">
      <c r="A6" t="s">
        <v>192</v>
      </c>
      <c r="K6" s="55"/>
      <c r="L6" s="55"/>
      <c r="M6" s="119" t="s">
        <v>350</v>
      </c>
      <c r="N6" s="120">
        <v>27</v>
      </c>
      <c r="O6" s="6"/>
      <c r="P6" s="6"/>
      <c r="Q6" s="6"/>
      <c r="R6" s="72" t="s">
        <v>103</v>
      </c>
      <c r="S6" s="73">
        <v>15</v>
      </c>
      <c r="T6" s="83" t="s">
        <v>180</v>
      </c>
      <c r="U6" s="134">
        <f t="shared" si="0"/>
        <v>26</v>
      </c>
      <c r="V6" s="78"/>
      <c r="W6" s="78"/>
      <c r="X6" s="56"/>
      <c r="Y6" s="56"/>
      <c r="Z6" s="5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x14ac:dyDescent="0.25">
      <c r="A7" t="s">
        <v>192</v>
      </c>
      <c r="B7" t="s">
        <v>196</v>
      </c>
      <c r="D7" t="s">
        <v>202</v>
      </c>
      <c r="K7" s="55"/>
      <c r="L7" s="55"/>
      <c r="M7" s="67" t="s">
        <v>98</v>
      </c>
      <c r="N7" s="65">
        <f>N5+1</f>
        <v>14</v>
      </c>
      <c r="O7" s="6"/>
      <c r="P7" s="6"/>
      <c r="Q7" s="6"/>
      <c r="R7" s="76" t="s">
        <v>169</v>
      </c>
      <c r="S7" s="77">
        <v>31</v>
      </c>
      <c r="T7" s="84" t="s">
        <v>181</v>
      </c>
      <c r="U7" s="134">
        <f t="shared" si="0"/>
        <v>0</v>
      </c>
      <c r="V7" s="78"/>
      <c r="W7" s="78"/>
      <c r="X7" s="56"/>
      <c r="Y7" s="56"/>
      <c r="Z7" s="57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x14ac:dyDescent="0.25">
      <c r="A8" t="s">
        <v>192</v>
      </c>
      <c r="K8" s="55"/>
      <c r="L8" s="55"/>
      <c r="M8" s="67" t="s">
        <v>94</v>
      </c>
      <c r="N8" s="65">
        <f t="shared" ref="N4:N20" si="1">N7+1</f>
        <v>15</v>
      </c>
      <c r="O8" s="6"/>
      <c r="P8" s="6"/>
      <c r="Q8" s="6"/>
      <c r="R8" s="72" t="s">
        <v>160</v>
      </c>
      <c r="S8" s="73">
        <v>32</v>
      </c>
      <c r="T8" s="83" t="s">
        <v>182</v>
      </c>
      <c r="U8" s="134">
        <f t="shared" si="0"/>
        <v>2</v>
      </c>
      <c r="V8" s="78"/>
      <c r="W8" s="78"/>
      <c r="X8" s="56"/>
      <c r="Y8" s="56"/>
      <c r="Z8" s="57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x14ac:dyDescent="0.25">
      <c r="A9" t="s">
        <v>192</v>
      </c>
      <c r="B9" t="s">
        <v>197</v>
      </c>
      <c r="D9" t="s">
        <v>894</v>
      </c>
      <c r="K9" s="55"/>
      <c r="L9" s="55"/>
      <c r="M9" s="66" t="s">
        <v>24</v>
      </c>
      <c r="N9" s="65">
        <f t="shared" si="1"/>
        <v>16</v>
      </c>
      <c r="O9" s="6"/>
      <c r="P9" s="6"/>
      <c r="Q9" s="6"/>
      <c r="R9" s="72" t="s">
        <v>170</v>
      </c>
      <c r="S9" s="73">
        <v>33</v>
      </c>
      <c r="T9" s="83" t="s">
        <v>183</v>
      </c>
      <c r="U9" s="134">
        <f t="shared" si="0"/>
        <v>0</v>
      </c>
      <c r="V9" s="78"/>
      <c r="W9" s="78"/>
      <c r="X9" s="56"/>
      <c r="Y9" s="56"/>
      <c r="Z9" s="5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x14ac:dyDescent="0.25">
      <c r="A10" t="s">
        <v>192</v>
      </c>
      <c r="D10" t="s">
        <v>884</v>
      </c>
      <c r="K10" s="55"/>
      <c r="L10" s="55"/>
      <c r="M10" s="66" t="s">
        <v>25</v>
      </c>
      <c r="N10" s="65">
        <f t="shared" si="1"/>
        <v>17</v>
      </c>
      <c r="O10" s="6"/>
      <c r="P10" s="6"/>
      <c r="Q10" s="6"/>
      <c r="R10" s="72" t="s">
        <v>161</v>
      </c>
      <c r="S10" s="73">
        <v>34</v>
      </c>
      <c r="T10" s="83" t="s">
        <v>184</v>
      </c>
      <c r="U10" s="134">
        <f t="shared" si="0"/>
        <v>5</v>
      </c>
      <c r="V10" s="78"/>
      <c r="W10" s="78"/>
      <c r="X10" s="56"/>
      <c r="Y10" s="56"/>
      <c r="Z10" s="57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x14ac:dyDescent="0.25">
      <c r="A11" t="s">
        <v>192</v>
      </c>
      <c r="D11" t="s">
        <v>874</v>
      </c>
      <c r="K11" s="55"/>
      <c r="L11" s="55"/>
      <c r="M11" s="66" t="s">
        <v>32</v>
      </c>
      <c r="N11" s="65">
        <f t="shared" si="1"/>
        <v>18</v>
      </c>
      <c r="O11" s="6"/>
      <c r="P11" s="6"/>
      <c r="Q11" s="6"/>
      <c r="R11" s="95" t="s">
        <v>171</v>
      </c>
      <c r="S11" s="96">
        <v>19</v>
      </c>
      <c r="T11" s="97" t="s">
        <v>191</v>
      </c>
      <c r="U11" s="134">
        <f t="shared" si="0"/>
        <v>7</v>
      </c>
      <c r="V11" s="78"/>
      <c r="W11" s="78"/>
      <c r="X11" s="56"/>
      <c r="Y11" s="56"/>
      <c r="Z11" s="57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x14ac:dyDescent="0.25">
      <c r="A12" t="s">
        <v>192</v>
      </c>
      <c r="D12" t="s">
        <v>830</v>
      </c>
      <c r="K12" s="55"/>
      <c r="L12" s="55"/>
      <c r="M12" s="67" t="s">
        <v>88</v>
      </c>
      <c r="N12" s="65">
        <f t="shared" si="1"/>
        <v>19</v>
      </c>
      <c r="O12" s="6"/>
      <c r="P12" s="6"/>
      <c r="Q12" s="6"/>
      <c r="R12" s="72" t="s">
        <v>172</v>
      </c>
      <c r="S12" s="73">
        <v>19</v>
      </c>
      <c r="T12" s="83" t="s">
        <v>191</v>
      </c>
      <c r="U12" s="134">
        <f t="shared" si="0"/>
        <v>7</v>
      </c>
      <c r="V12" s="78" t="s">
        <v>226</v>
      </c>
      <c r="W12" s="78"/>
      <c r="X12" s="56"/>
      <c r="Y12" s="56"/>
      <c r="Z12" s="57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x14ac:dyDescent="0.25">
      <c r="A13" t="s">
        <v>192</v>
      </c>
      <c r="D13" t="s">
        <v>826</v>
      </c>
      <c r="K13" s="55"/>
      <c r="L13" s="55"/>
      <c r="M13" s="119" t="s">
        <v>351</v>
      </c>
      <c r="N13" s="120">
        <v>28</v>
      </c>
      <c r="O13" s="6"/>
      <c r="P13" s="6"/>
      <c r="Q13" s="6"/>
      <c r="R13" s="95" t="s">
        <v>173</v>
      </c>
      <c r="S13" s="96">
        <v>23</v>
      </c>
      <c r="T13" s="97" t="s">
        <v>189</v>
      </c>
      <c r="U13" s="134">
        <f t="shared" si="0"/>
        <v>6</v>
      </c>
      <c r="V13" s="78"/>
      <c r="W13" s="78"/>
      <c r="X13" s="56"/>
      <c r="Y13" s="56"/>
      <c r="Z13" s="57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x14ac:dyDescent="0.25">
      <c r="A14" t="s">
        <v>192</v>
      </c>
      <c r="D14" t="s">
        <v>735</v>
      </c>
      <c r="J14" s="87"/>
      <c r="K14" s="55"/>
      <c r="L14" s="55"/>
      <c r="M14" s="67" t="s">
        <v>95</v>
      </c>
      <c r="N14" s="65">
        <f>N12+1</f>
        <v>20</v>
      </c>
      <c r="O14" s="6"/>
      <c r="P14" s="6"/>
      <c r="Q14" s="6"/>
      <c r="R14" s="72" t="s">
        <v>174</v>
      </c>
      <c r="S14" s="73">
        <v>23</v>
      </c>
      <c r="T14" s="83" t="s">
        <v>189</v>
      </c>
      <c r="U14" s="134">
        <f t="shared" si="0"/>
        <v>6</v>
      </c>
      <c r="V14" s="78" t="s">
        <v>227</v>
      </c>
      <c r="W14" s="78"/>
      <c r="X14" s="56"/>
      <c r="Y14" s="56"/>
      <c r="Z14" s="57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x14ac:dyDescent="0.25">
      <c r="A15" t="s">
        <v>192</v>
      </c>
      <c r="D15" t="s">
        <v>732</v>
      </c>
      <c r="K15" s="55"/>
      <c r="L15" s="55"/>
      <c r="M15" s="67" t="s">
        <v>96</v>
      </c>
      <c r="N15" s="65">
        <f t="shared" si="1"/>
        <v>21</v>
      </c>
      <c r="O15" s="6"/>
      <c r="P15" s="6"/>
      <c r="Q15" s="6"/>
      <c r="R15" s="76" t="s">
        <v>175</v>
      </c>
      <c r="S15" s="77">
        <v>36</v>
      </c>
      <c r="T15" s="84" t="s">
        <v>190</v>
      </c>
      <c r="U15" s="134">
        <f t="shared" si="0"/>
        <v>0</v>
      </c>
      <c r="V15" s="78"/>
      <c r="W15" s="78"/>
      <c r="X15" s="56"/>
      <c r="Y15" s="56"/>
      <c r="Z15" s="57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x14ac:dyDescent="0.25">
      <c r="A16" t="s">
        <v>192</v>
      </c>
      <c r="D16" t="s">
        <v>730</v>
      </c>
      <c r="K16" s="55"/>
      <c r="L16" s="55"/>
      <c r="M16" s="67" t="s">
        <v>97</v>
      </c>
      <c r="N16" s="65">
        <f t="shared" si="1"/>
        <v>22</v>
      </c>
      <c r="O16" s="6"/>
      <c r="P16" s="6"/>
      <c r="Q16" s="6"/>
      <c r="R16" s="72" t="s">
        <v>91</v>
      </c>
      <c r="S16" s="73">
        <v>21</v>
      </c>
      <c r="T16" s="83" t="s">
        <v>185</v>
      </c>
      <c r="U16" s="134">
        <f t="shared" si="0"/>
        <v>9</v>
      </c>
      <c r="V16" s="78"/>
      <c r="W16" s="78"/>
      <c r="X16" s="56"/>
      <c r="Y16" s="56"/>
      <c r="Z16" s="57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x14ac:dyDescent="0.25">
      <c r="A17" t="s">
        <v>192</v>
      </c>
      <c r="D17" t="s">
        <v>873</v>
      </c>
      <c r="H17" s="87"/>
      <c r="I17" s="87"/>
      <c r="K17" s="55"/>
      <c r="L17" s="55"/>
      <c r="M17" s="66" t="s">
        <v>39</v>
      </c>
      <c r="N17" s="65">
        <f t="shared" si="1"/>
        <v>23</v>
      </c>
      <c r="O17" s="6"/>
      <c r="P17" s="6"/>
      <c r="Q17" s="6"/>
      <c r="R17" s="72" t="s">
        <v>162</v>
      </c>
      <c r="S17" s="73">
        <v>16</v>
      </c>
      <c r="T17" s="83" t="s">
        <v>187</v>
      </c>
      <c r="U17" s="134">
        <f t="shared" si="0"/>
        <v>2</v>
      </c>
      <c r="V17" s="78"/>
      <c r="W17" s="78"/>
      <c r="X17" s="56"/>
      <c r="Y17" s="56"/>
      <c r="Z17" s="57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x14ac:dyDescent="0.25">
      <c r="A18" t="s">
        <v>192</v>
      </c>
      <c r="D18" t="s">
        <v>369</v>
      </c>
      <c r="K18" s="55"/>
      <c r="L18" s="55"/>
      <c r="M18" s="67" t="s">
        <v>89</v>
      </c>
      <c r="N18" s="65">
        <f t="shared" si="1"/>
        <v>24</v>
      </c>
      <c r="O18" s="6"/>
      <c r="P18" s="6"/>
      <c r="Q18" s="6"/>
      <c r="R18" s="72" t="s">
        <v>163</v>
      </c>
      <c r="S18" s="73">
        <v>17</v>
      </c>
      <c r="T18" s="83" t="s">
        <v>188</v>
      </c>
      <c r="U18" s="134">
        <f t="shared" si="0"/>
        <v>4</v>
      </c>
      <c r="V18" s="78"/>
      <c r="W18" s="78"/>
      <c r="X18" s="56"/>
      <c r="Y18" s="56"/>
      <c r="Z18" s="57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x14ac:dyDescent="0.25">
      <c r="A19" t="s">
        <v>192</v>
      </c>
      <c r="D19" t="s">
        <v>709</v>
      </c>
      <c r="K19" s="55"/>
      <c r="L19" s="55"/>
      <c r="M19" s="66" t="s">
        <v>46</v>
      </c>
      <c r="N19" s="65">
        <f t="shared" si="1"/>
        <v>25</v>
      </c>
      <c r="O19" s="6"/>
      <c r="P19" s="6"/>
      <c r="Q19" s="6"/>
      <c r="R19" s="72" t="s">
        <v>90</v>
      </c>
      <c r="S19" s="73">
        <v>22</v>
      </c>
      <c r="T19" s="83" t="s">
        <v>186</v>
      </c>
      <c r="U19" s="134">
        <f t="shared" si="0"/>
        <v>1</v>
      </c>
      <c r="V19" s="78"/>
      <c r="W19" s="78"/>
      <c r="X19" s="56"/>
      <c r="Y19" s="56"/>
      <c r="Z19" s="57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x14ac:dyDescent="0.25">
      <c r="A20" t="s">
        <v>192</v>
      </c>
      <c r="D20" t="s">
        <v>348</v>
      </c>
      <c r="K20" s="55"/>
      <c r="L20" s="55"/>
      <c r="M20" s="66" t="s">
        <v>50</v>
      </c>
      <c r="N20" s="65">
        <f t="shared" si="1"/>
        <v>26</v>
      </c>
      <c r="O20" s="6"/>
      <c r="P20" s="6"/>
      <c r="Q20" s="6"/>
      <c r="R20" s="72" t="s">
        <v>216</v>
      </c>
      <c r="S20" s="73">
        <v>38</v>
      </c>
      <c r="T20" s="83" t="s">
        <v>217</v>
      </c>
      <c r="U20" s="134">
        <f t="shared" si="0"/>
        <v>1</v>
      </c>
      <c r="V20" s="78"/>
      <c r="W20" s="78"/>
      <c r="X20" s="56"/>
      <c r="Y20" s="56"/>
      <c r="Z20" s="57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x14ac:dyDescent="0.25">
      <c r="A21" t="s">
        <v>192</v>
      </c>
      <c r="D21" t="s">
        <v>267</v>
      </c>
      <c r="K21" s="55"/>
      <c r="L21" s="55"/>
      <c r="M21" s="94" t="s">
        <v>214</v>
      </c>
      <c r="N21" s="68">
        <v>99</v>
      </c>
      <c r="O21" s="6"/>
      <c r="P21" s="6"/>
      <c r="Q21" s="6"/>
      <c r="R21" s="72" t="s">
        <v>263</v>
      </c>
      <c r="S21" s="14">
        <v>39</v>
      </c>
      <c r="T21" s="103" t="s">
        <v>260</v>
      </c>
      <c r="U21" s="134">
        <f t="shared" si="0"/>
        <v>9</v>
      </c>
      <c r="V21" s="78"/>
      <c r="W21" s="78"/>
      <c r="X21" s="56"/>
      <c r="Y21" s="56"/>
      <c r="Z21" s="57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x14ac:dyDescent="0.25">
      <c r="A22" t="s">
        <v>192</v>
      </c>
      <c r="D22" t="s">
        <v>266</v>
      </c>
      <c r="K22" s="55"/>
      <c r="L22" s="55"/>
      <c r="M22" s="6"/>
      <c r="N22" s="55"/>
      <c r="O22" s="6"/>
      <c r="P22" s="6"/>
      <c r="Q22" s="6"/>
      <c r="R22" s="72" t="s">
        <v>264</v>
      </c>
      <c r="S22" s="14">
        <v>40</v>
      </c>
      <c r="T22" s="104" t="s">
        <v>261</v>
      </c>
      <c r="U22" s="134">
        <f t="shared" si="0"/>
        <v>9</v>
      </c>
      <c r="V22" s="78"/>
      <c r="W22" s="78"/>
      <c r="X22" s="56"/>
      <c r="Y22" s="56"/>
      <c r="Z22" s="57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x14ac:dyDescent="0.25">
      <c r="A23" t="s">
        <v>192</v>
      </c>
      <c r="D23" t="s">
        <v>256</v>
      </c>
      <c r="K23" s="55"/>
      <c r="L23" s="55"/>
      <c r="M23" s="6"/>
      <c r="N23" s="55"/>
      <c r="O23" s="6"/>
      <c r="P23" s="6"/>
      <c r="Q23" s="6"/>
      <c r="R23" s="72" t="s">
        <v>265</v>
      </c>
      <c r="S23" s="14">
        <v>41</v>
      </c>
      <c r="T23" s="104" t="s">
        <v>262</v>
      </c>
      <c r="U23" s="134">
        <f t="shared" si="0"/>
        <v>9</v>
      </c>
      <c r="V23" s="78"/>
      <c r="W23" s="78"/>
      <c r="X23" s="56"/>
      <c r="Y23" s="56"/>
      <c r="Z23" s="57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x14ac:dyDescent="0.25">
      <c r="A24" t="s">
        <v>192</v>
      </c>
      <c r="D24" t="s">
        <v>219</v>
      </c>
      <c r="K24" s="55"/>
      <c r="L24" s="55"/>
      <c r="M24" s="6"/>
      <c r="N24" s="55"/>
      <c r="O24" s="6"/>
      <c r="P24" s="6"/>
      <c r="Q24" s="6"/>
      <c r="R24" s="72" t="s">
        <v>220</v>
      </c>
      <c r="S24" s="14">
        <v>42</v>
      </c>
      <c r="T24" s="104" t="s">
        <v>223</v>
      </c>
      <c r="U24" s="134">
        <f t="shared" si="0"/>
        <v>4</v>
      </c>
      <c r="V24" s="78"/>
      <c r="W24" s="78"/>
      <c r="X24" s="56"/>
      <c r="Y24" s="56"/>
      <c r="Z24" s="57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x14ac:dyDescent="0.25">
      <c r="A25" t="s">
        <v>192</v>
      </c>
      <c r="D25" t="s">
        <v>213</v>
      </c>
      <c r="K25" s="55"/>
      <c r="L25" s="55"/>
      <c r="M25" s="6"/>
      <c r="N25" s="55"/>
      <c r="O25" s="6"/>
      <c r="P25" s="6"/>
      <c r="Q25" s="6"/>
      <c r="R25" s="72" t="s">
        <v>221</v>
      </c>
      <c r="S25" s="14">
        <v>43</v>
      </c>
      <c r="T25" s="104" t="s">
        <v>224</v>
      </c>
      <c r="U25" s="134">
        <f t="shared" si="0"/>
        <v>4</v>
      </c>
      <c r="V25" s="78"/>
      <c r="W25" s="78"/>
      <c r="X25" s="56"/>
      <c r="Y25" s="56"/>
      <c r="Z25" s="57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x14ac:dyDescent="0.25">
      <c r="A26" t="s">
        <v>192</v>
      </c>
      <c r="E26" s="87"/>
      <c r="K26" s="55"/>
      <c r="L26" s="55"/>
      <c r="M26" s="6"/>
      <c r="N26" s="55"/>
      <c r="O26" s="6"/>
      <c r="P26" s="6"/>
      <c r="Q26" s="6"/>
      <c r="R26" s="74" t="s">
        <v>222</v>
      </c>
      <c r="S26" s="98">
        <v>44</v>
      </c>
      <c r="T26" s="105" t="s">
        <v>225</v>
      </c>
      <c r="U26" s="134">
        <f t="shared" si="0"/>
        <v>4</v>
      </c>
      <c r="V26" s="78"/>
      <c r="W26" s="78"/>
      <c r="X26" s="56"/>
      <c r="Y26" s="56"/>
      <c r="Z26" s="57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x14ac:dyDescent="0.25">
      <c r="A27" t="s">
        <v>192</v>
      </c>
      <c r="K27" s="55"/>
      <c r="L27" s="55"/>
      <c r="M27" s="6"/>
      <c r="N27" s="55"/>
      <c r="O27" s="6"/>
      <c r="P27" s="6"/>
      <c r="Q27" s="6"/>
      <c r="R27" s="72" t="s">
        <v>285</v>
      </c>
      <c r="S27" s="14">
        <v>58</v>
      </c>
      <c r="T27" s="104" t="s">
        <v>268</v>
      </c>
      <c r="U27" s="134">
        <f t="shared" si="0"/>
        <v>2</v>
      </c>
      <c r="V27" s="132" t="s">
        <v>323</v>
      </c>
      <c r="W27" s="78"/>
      <c r="X27" s="56"/>
      <c r="Y27" s="56"/>
      <c r="Z27" s="57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x14ac:dyDescent="0.25">
      <c r="A28" t="s">
        <v>192</v>
      </c>
      <c r="K28" s="55"/>
      <c r="L28" s="55"/>
      <c r="M28" s="6"/>
      <c r="N28" s="55"/>
      <c r="O28" s="6"/>
      <c r="P28" s="6"/>
      <c r="Q28" s="6"/>
      <c r="R28" s="72" t="s">
        <v>277</v>
      </c>
      <c r="S28" s="14">
        <v>59</v>
      </c>
      <c r="T28" s="104" t="s">
        <v>269</v>
      </c>
      <c r="U28" s="134">
        <f t="shared" si="0"/>
        <v>23</v>
      </c>
      <c r="V28" s="78"/>
      <c r="W28" s="78"/>
      <c r="X28" s="56"/>
      <c r="Y28" s="56"/>
      <c r="Z28" s="57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x14ac:dyDescent="0.25">
      <c r="A29" t="s">
        <v>192</v>
      </c>
      <c r="D29" s="87"/>
      <c r="K29" s="55"/>
      <c r="L29" s="55"/>
      <c r="M29" s="6"/>
      <c r="N29" s="55"/>
      <c r="O29" s="6"/>
      <c r="P29" s="6"/>
      <c r="Q29" s="6"/>
      <c r="R29" s="72" t="s">
        <v>278</v>
      </c>
      <c r="S29" s="14">
        <v>60</v>
      </c>
      <c r="T29" s="104" t="s">
        <v>270</v>
      </c>
      <c r="U29" s="134">
        <f t="shared" si="0"/>
        <v>24</v>
      </c>
      <c r="V29" s="78"/>
      <c r="W29" s="78"/>
      <c r="X29" s="56"/>
      <c r="Y29" s="56"/>
      <c r="Z29" s="57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x14ac:dyDescent="0.25">
      <c r="A30" t="s">
        <v>192</v>
      </c>
      <c r="K30" s="55"/>
      <c r="L30" s="55"/>
      <c r="M30" s="6"/>
      <c r="N30" s="55"/>
      <c r="O30" s="6"/>
      <c r="P30" s="6"/>
      <c r="Q30" s="6"/>
      <c r="R30" s="72" t="s">
        <v>279</v>
      </c>
      <c r="S30" s="14">
        <v>61</v>
      </c>
      <c r="T30" s="104" t="s">
        <v>271</v>
      </c>
      <c r="U30" s="134">
        <f t="shared" si="0"/>
        <v>24</v>
      </c>
      <c r="V30" s="78"/>
      <c r="W30" s="78"/>
      <c r="X30" s="56"/>
      <c r="Y30" s="56"/>
      <c r="Z30" s="57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x14ac:dyDescent="0.25">
      <c r="A31" t="s">
        <v>192</v>
      </c>
      <c r="K31" s="55"/>
      <c r="L31" s="55"/>
      <c r="M31" s="6"/>
      <c r="N31" s="55"/>
      <c r="O31" s="6"/>
      <c r="P31" s="6"/>
      <c r="Q31" s="6"/>
      <c r="R31" s="72" t="s">
        <v>280</v>
      </c>
      <c r="S31" s="14">
        <v>62</v>
      </c>
      <c r="T31" s="104" t="s">
        <v>272</v>
      </c>
      <c r="U31" s="134">
        <f t="shared" si="0"/>
        <v>24</v>
      </c>
      <c r="V31" s="78"/>
      <c r="W31" s="78"/>
      <c r="X31" s="56"/>
      <c r="Y31" s="56"/>
      <c r="Z31" s="57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x14ac:dyDescent="0.25">
      <c r="A32" t="s">
        <v>192</v>
      </c>
      <c r="K32" s="55"/>
      <c r="L32" s="55"/>
      <c r="M32" s="6"/>
      <c r="N32" s="55"/>
      <c r="O32" s="6"/>
      <c r="P32" s="6"/>
      <c r="Q32" s="6"/>
      <c r="R32" s="72" t="s">
        <v>281</v>
      </c>
      <c r="S32" s="14">
        <v>63</v>
      </c>
      <c r="T32" s="104" t="s">
        <v>273</v>
      </c>
      <c r="U32" s="134">
        <f t="shared" si="0"/>
        <v>6</v>
      </c>
      <c r="V32" s="78"/>
      <c r="W32" s="78"/>
      <c r="X32" s="56"/>
      <c r="Y32" s="56"/>
      <c r="Z32" s="57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x14ac:dyDescent="0.25">
      <c r="A33" t="s">
        <v>192</v>
      </c>
      <c r="K33" s="55"/>
      <c r="L33" s="55"/>
      <c r="M33" s="6"/>
      <c r="N33" s="55"/>
      <c r="O33" s="6"/>
      <c r="P33" s="6"/>
      <c r="Q33" s="6"/>
      <c r="R33" s="72" t="s">
        <v>282</v>
      </c>
      <c r="S33" s="14">
        <v>64</v>
      </c>
      <c r="T33" s="104" t="s">
        <v>274</v>
      </c>
      <c r="U33" s="134">
        <f t="shared" si="0"/>
        <v>6</v>
      </c>
      <c r="V33" s="78"/>
      <c r="W33" s="78"/>
      <c r="X33" s="56"/>
      <c r="Y33" s="56"/>
      <c r="Z33" s="5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x14ac:dyDescent="0.25">
      <c r="A34" t="s">
        <v>192</v>
      </c>
      <c r="K34" s="55"/>
      <c r="L34" s="55"/>
      <c r="M34" s="6"/>
      <c r="N34" s="55"/>
      <c r="O34" s="6"/>
      <c r="P34" s="6"/>
      <c r="Q34" s="6"/>
      <c r="R34" s="72" t="s">
        <v>283</v>
      </c>
      <c r="S34" s="14">
        <v>65</v>
      </c>
      <c r="T34" s="104" t="s">
        <v>275</v>
      </c>
      <c r="U34" s="134">
        <f t="shared" ref="U34:U65" si="2">COUNTIF($V$59:$V$418, T34)</f>
        <v>6</v>
      </c>
      <c r="V34" s="78"/>
      <c r="W34" s="78"/>
      <c r="X34" s="56"/>
      <c r="Y34" s="56"/>
      <c r="Z34" s="57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x14ac:dyDescent="0.25">
      <c r="A35" t="s">
        <v>192</v>
      </c>
      <c r="K35" s="55"/>
      <c r="L35" s="55"/>
      <c r="M35" s="6"/>
      <c r="N35" s="55"/>
      <c r="O35" s="6"/>
      <c r="P35" s="6"/>
      <c r="Q35" s="6"/>
      <c r="R35" s="74" t="s">
        <v>284</v>
      </c>
      <c r="S35" s="98">
        <v>66</v>
      </c>
      <c r="T35" s="105" t="s">
        <v>276</v>
      </c>
      <c r="U35" s="134">
        <f t="shared" si="2"/>
        <v>6</v>
      </c>
      <c r="V35" s="78"/>
      <c r="W35" s="78"/>
      <c r="X35" s="56"/>
      <c r="Y35" s="56"/>
      <c r="Z35" s="57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x14ac:dyDescent="0.25">
      <c r="A36" t="s">
        <v>192</v>
      </c>
      <c r="K36" s="55"/>
      <c r="L36" s="55"/>
      <c r="M36" s="6"/>
      <c r="N36" s="55"/>
      <c r="O36" s="6"/>
      <c r="P36" s="6"/>
      <c r="Q36" s="6"/>
      <c r="R36" s="72" t="s">
        <v>710</v>
      </c>
      <c r="S36" s="14">
        <v>67</v>
      </c>
      <c r="T36" s="104" t="s">
        <v>717</v>
      </c>
      <c r="U36" s="134">
        <f t="shared" si="2"/>
        <v>0</v>
      </c>
      <c r="V36" s="132" t="s">
        <v>722</v>
      </c>
      <c r="W36" s="78"/>
      <c r="X36" s="56"/>
      <c r="Y36" s="56"/>
      <c r="Z36" s="57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x14ac:dyDescent="0.25">
      <c r="A37" t="s">
        <v>192</v>
      </c>
      <c r="K37" s="55"/>
      <c r="L37" s="55"/>
      <c r="M37" s="6"/>
      <c r="N37" s="55"/>
      <c r="O37" s="6"/>
      <c r="P37" s="6"/>
      <c r="Q37" s="6"/>
      <c r="R37" s="72" t="s">
        <v>711</v>
      </c>
      <c r="S37" s="14">
        <v>68</v>
      </c>
      <c r="T37" s="104" t="s">
        <v>718</v>
      </c>
      <c r="U37" s="134">
        <f t="shared" si="2"/>
        <v>0</v>
      </c>
      <c r="V37" s="78"/>
      <c r="W37" s="78"/>
      <c r="X37" s="56"/>
      <c r="Y37" s="56"/>
      <c r="Z37" s="57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x14ac:dyDescent="0.25">
      <c r="A38" t="s">
        <v>192</v>
      </c>
      <c r="K38" s="55"/>
      <c r="L38" s="55"/>
      <c r="M38" s="6"/>
      <c r="N38" s="55"/>
      <c r="O38" s="6"/>
      <c r="P38" s="6"/>
      <c r="Q38" s="6"/>
      <c r="R38" s="72" t="s">
        <v>712</v>
      </c>
      <c r="S38" s="14">
        <v>69</v>
      </c>
      <c r="T38" s="104" t="s">
        <v>719</v>
      </c>
      <c r="U38" s="134">
        <f t="shared" si="2"/>
        <v>0</v>
      </c>
      <c r="V38" s="78"/>
      <c r="W38" s="78"/>
      <c r="X38" s="56"/>
      <c r="Y38" s="56"/>
      <c r="Z38" s="57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x14ac:dyDescent="0.25">
      <c r="A39" t="s">
        <v>192</v>
      </c>
      <c r="K39" s="55"/>
      <c r="L39" s="55"/>
      <c r="M39" s="6"/>
      <c r="N39" s="55"/>
      <c r="O39" s="6"/>
      <c r="P39" s="6"/>
      <c r="Q39" s="6"/>
      <c r="R39" s="72" t="s">
        <v>713</v>
      </c>
      <c r="S39" s="14">
        <v>70</v>
      </c>
      <c r="T39" s="104" t="s">
        <v>720</v>
      </c>
      <c r="U39" s="134">
        <f t="shared" si="2"/>
        <v>0</v>
      </c>
      <c r="V39" s="78"/>
      <c r="W39" s="78"/>
      <c r="X39" s="56"/>
      <c r="Y39" s="56"/>
      <c r="Z39" s="57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x14ac:dyDescent="0.25">
      <c r="A40" t="s">
        <v>192</v>
      </c>
      <c r="K40" s="55"/>
      <c r="L40" s="55"/>
      <c r="M40" s="6"/>
      <c r="N40" s="55"/>
      <c r="O40" s="6"/>
      <c r="P40" s="6"/>
      <c r="Q40" s="6"/>
      <c r="R40" s="74" t="s">
        <v>714</v>
      </c>
      <c r="S40" s="98">
        <v>71</v>
      </c>
      <c r="T40" s="105" t="s">
        <v>721</v>
      </c>
      <c r="U40" s="134">
        <f t="shared" si="2"/>
        <v>0</v>
      </c>
      <c r="V40" s="78"/>
      <c r="W40" s="78"/>
      <c r="X40" s="56"/>
      <c r="Y40" s="56"/>
      <c r="Z40" s="57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x14ac:dyDescent="0.25">
      <c r="A41" t="s">
        <v>192</v>
      </c>
      <c r="K41" s="55"/>
      <c r="L41" s="55"/>
      <c r="M41" s="6"/>
      <c r="N41" s="55"/>
      <c r="O41" s="6"/>
      <c r="P41" s="6"/>
      <c r="Q41" s="6"/>
      <c r="R41" s="135" t="s">
        <v>715</v>
      </c>
      <c r="S41" s="136">
        <v>72</v>
      </c>
      <c r="T41" s="137" t="s">
        <v>716</v>
      </c>
      <c r="U41" s="134">
        <f t="shared" si="2"/>
        <v>0</v>
      </c>
      <c r="V41" s="132" t="s">
        <v>723</v>
      </c>
      <c r="W41" s="78"/>
      <c r="X41" s="56"/>
      <c r="Y41" s="56"/>
      <c r="Z41" s="57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x14ac:dyDescent="0.25">
      <c r="A42" t="s">
        <v>192</v>
      </c>
      <c r="K42" s="55"/>
      <c r="L42" s="55"/>
      <c r="M42" s="6"/>
      <c r="N42" s="55"/>
      <c r="O42" s="6"/>
      <c r="P42" s="6"/>
      <c r="Q42" s="6"/>
      <c r="R42" s="72" t="s">
        <v>725</v>
      </c>
      <c r="S42" s="14">
        <v>73</v>
      </c>
      <c r="T42" s="104" t="s">
        <v>725</v>
      </c>
      <c r="U42" s="134">
        <f t="shared" si="2"/>
        <v>1</v>
      </c>
      <c r="V42" s="132" t="s">
        <v>729</v>
      </c>
      <c r="W42" s="78"/>
      <c r="X42" s="56"/>
      <c r="Y42" s="56"/>
      <c r="Z42" s="57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x14ac:dyDescent="0.25">
      <c r="A43" t="s">
        <v>192</v>
      </c>
      <c r="K43" s="55"/>
      <c r="L43" s="55"/>
      <c r="M43" s="6"/>
      <c r="N43" s="55"/>
      <c r="O43" s="6"/>
      <c r="P43" s="6"/>
      <c r="Q43" s="6"/>
      <c r="R43" s="72" t="s">
        <v>726</v>
      </c>
      <c r="S43" s="14">
        <v>74</v>
      </c>
      <c r="T43" s="104" t="s">
        <v>726</v>
      </c>
      <c r="U43" s="134">
        <f t="shared" si="2"/>
        <v>1</v>
      </c>
      <c r="V43" s="132"/>
      <c r="W43" s="78"/>
      <c r="X43" s="56"/>
      <c r="Y43" s="56"/>
      <c r="Z43" s="57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x14ac:dyDescent="0.25">
      <c r="A44" t="s">
        <v>192</v>
      </c>
      <c r="K44" s="55"/>
      <c r="L44" s="55"/>
      <c r="M44" s="6"/>
      <c r="N44" s="55"/>
      <c r="O44" s="6"/>
      <c r="P44" s="6"/>
      <c r="Q44" s="6"/>
      <c r="R44" s="72" t="s">
        <v>727</v>
      </c>
      <c r="S44" s="14">
        <v>75</v>
      </c>
      <c r="T44" s="104" t="s">
        <v>727</v>
      </c>
      <c r="U44" s="134">
        <f t="shared" si="2"/>
        <v>1</v>
      </c>
      <c r="V44" s="132"/>
      <c r="W44" s="78"/>
      <c r="X44" s="56"/>
      <c r="Y44" s="56"/>
      <c r="Z44" s="57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x14ac:dyDescent="0.25">
      <c r="A45" t="s">
        <v>192</v>
      </c>
      <c r="K45" s="55"/>
      <c r="L45" s="55"/>
      <c r="M45" s="6"/>
      <c r="N45" s="55"/>
      <c r="O45" s="6"/>
      <c r="P45" s="6"/>
      <c r="Q45" s="6"/>
      <c r="R45" s="72" t="s">
        <v>728</v>
      </c>
      <c r="S45" s="14">
        <v>76</v>
      </c>
      <c r="T45" s="104" t="s">
        <v>728</v>
      </c>
      <c r="U45" s="134">
        <f t="shared" si="2"/>
        <v>1</v>
      </c>
      <c r="V45" s="132"/>
      <c r="W45" s="78"/>
      <c r="X45" s="56"/>
      <c r="Y45" s="56"/>
      <c r="Z45" s="57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x14ac:dyDescent="0.25">
      <c r="A46" t="s">
        <v>192</v>
      </c>
      <c r="K46" s="55"/>
      <c r="L46" s="55"/>
      <c r="M46" s="6"/>
      <c r="N46" s="55"/>
      <c r="O46" s="6"/>
      <c r="P46" s="6"/>
      <c r="Q46" s="6"/>
      <c r="R46" s="142" t="s">
        <v>736</v>
      </c>
      <c r="S46" s="143">
        <v>77</v>
      </c>
      <c r="T46" s="103" t="s">
        <v>736</v>
      </c>
      <c r="U46" s="134">
        <f t="shared" si="2"/>
        <v>8</v>
      </c>
      <c r="V46" s="132" t="s">
        <v>742</v>
      </c>
      <c r="W46" s="78"/>
      <c r="X46" s="56"/>
      <c r="Y46" s="56"/>
      <c r="Z46" s="57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x14ac:dyDescent="0.25">
      <c r="A47" t="s">
        <v>192</v>
      </c>
      <c r="K47" s="55"/>
      <c r="L47" s="55"/>
      <c r="M47" s="6"/>
      <c r="N47" s="55"/>
      <c r="O47" s="6"/>
      <c r="P47" s="6"/>
      <c r="Q47" s="6"/>
      <c r="R47" s="72" t="s">
        <v>737</v>
      </c>
      <c r="S47" s="14">
        <v>78</v>
      </c>
      <c r="T47" s="104" t="s">
        <v>737</v>
      </c>
      <c r="U47" s="134">
        <f t="shared" si="2"/>
        <v>8</v>
      </c>
      <c r="V47" s="132"/>
      <c r="W47" s="78"/>
      <c r="X47" s="56"/>
      <c r="Y47" s="56"/>
      <c r="Z47" s="57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A48" t="s">
        <v>192</v>
      </c>
      <c r="K48" s="55"/>
      <c r="L48" s="55"/>
      <c r="M48" s="6"/>
      <c r="N48" s="55"/>
      <c r="O48" s="6"/>
      <c r="P48" s="6"/>
      <c r="Q48" s="6"/>
      <c r="R48" s="72" t="s">
        <v>738</v>
      </c>
      <c r="S48" s="14">
        <v>79</v>
      </c>
      <c r="T48" s="104" t="s">
        <v>738</v>
      </c>
      <c r="U48" s="134">
        <f t="shared" si="2"/>
        <v>8</v>
      </c>
      <c r="V48" s="132"/>
      <c r="W48" s="78"/>
      <c r="X48" s="56"/>
      <c r="Y48" s="56"/>
      <c r="Z48" s="57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</row>
    <row r="49" spans="1:1042" x14ac:dyDescent="0.25">
      <c r="A49" t="s">
        <v>192</v>
      </c>
      <c r="K49" s="55"/>
      <c r="L49" s="55"/>
      <c r="M49" s="6"/>
      <c r="N49" s="55"/>
      <c r="O49" s="6"/>
      <c r="P49" s="6"/>
      <c r="Q49" s="6"/>
      <c r="R49" s="72" t="s">
        <v>739</v>
      </c>
      <c r="S49" s="14">
        <v>80</v>
      </c>
      <c r="T49" s="104" t="s">
        <v>739</v>
      </c>
      <c r="U49" s="134">
        <f t="shared" si="2"/>
        <v>8</v>
      </c>
      <c r="V49" s="132"/>
      <c r="W49" s="78"/>
      <c r="X49" s="56"/>
      <c r="Y49" s="56"/>
      <c r="Z49" s="57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</row>
    <row r="50" spans="1:1042" x14ac:dyDescent="0.25">
      <c r="A50" t="s">
        <v>192</v>
      </c>
      <c r="K50" s="55"/>
      <c r="L50" s="55"/>
      <c r="M50" s="6"/>
      <c r="N50" s="55"/>
      <c r="O50" s="6"/>
      <c r="P50" s="6"/>
      <c r="Q50" s="6"/>
      <c r="R50" s="72" t="s">
        <v>740</v>
      </c>
      <c r="S50" s="14">
        <v>81</v>
      </c>
      <c r="T50" s="104" t="s">
        <v>740</v>
      </c>
      <c r="U50" s="134">
        <f t="shared" si="2"/>
        <v>4</v>
      </c>
      <c r="V50" s="132"/>
      <c r="W50" s="78"/>
      <c r="X50" s="56"/>
      <c r="Y50" s="56"/>
      <c r="Z50" s="57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</row>
    <row r="51" spans="1:1042" x14ac:dyDescent="0.25">
      <c r="A51" t="s">
        <v>192</v>
      </c>
      <c r="K51" s="55"/>
      <c r="L51" s="55"/>
      <c r="M51" s="6"/>
      <c r="N51" s="55"/>
      <c r="O51" s="6"/>
      <c r="P51" s="6"/>
      <c r="Q51" s="6"/>
      <c r="R51" s="72" t="s">
        <v>741</v>
      </c>
      <c r="S51" s="14">
        <v>82</v>
      </c>
      <c r="T51" s="104" t="s">
        <v>741</v>
      </c>
      <c r="U51" s="134">
        <f t="shared" si="2"/>
        <v>4</v>
      </c>
      <c r="V51" s="132"/>
      <c r="W51" s="78"/>
      <c r="X51" s="56"/>
      <c r="Y51" s="56"/>
      <c r="Z51" s="57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</row>
    <row r="52" spans="1:1042" x14ac:dyDescent="0.25">
      <c r="A52" t="s">
        <v>192</v>
      </c>
      <c r="K52" s="55"/>
      <c r="L52" s="55"/>
      <c r="M52" s="6"/>
      <c r="N52" s="55"/>
      <c r="O52" s="6"/>
      <c r="P52" s="6"/>
      <c r="Q52" s="6"/>
      <c r="R52" s="72" t="s">
        <v>827</v>
      </c>
      <c r="S52" s="14">
        <v>83</v>
      </c>
      <c r="T52" s="104" t="s">
        <v>827</v>
      </c>
      <c r="U52" s="134">
        <f t="shared" si="2"/>
        <v>6</v>
      </c>
      <c r="V52" s="132"/>
      <c r="W52" s="78"/>
      <c r="X52" s="56"/>
      <c r="Y52" s="56"/>
      <c r="Z52" s="57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</row>
    <row r="53" spans="1:1042" x14ac:dyDescent="0.25">
      <c r="A53" t="s">
        <v>192</v>
      </c>
      <c r="K53" s="55"/>
      <c r="L53" s="55"/>
      <c r="M53" s="6"/>
      <c r="N53" s="55"/>
      <c r="O53" s="6"/>
      <c r="P53" s="6"/>
      <c r="Q53" s="6"/>
      <c r="R53" s="72" t="s">
        <v>828</v>
      </c>
      <c r="S53" s="14">
        <v>84</v>
      </c>
      <c r="T53" s="104" t="s">
        <v>828</v>
      </c>
      <c r="U53" s="134">
        <f t="shared" si="2"/>
        <v>6</v>
      </c>
      <c r="V53" s="132"/>
      <c r="W53" s="78"/>
      <c r="X53" s="56"/>
      <c r="Y53" s="56"/>
      <c r="Z53" s="57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</row>
    <row r="54" spans="1:1042" x14ac:dyDescent="0.25">
      <c r="A54" t="s">
        <v>192</v>
      </c>
      <c r="K54" s="55"/>
      <c r="L54" s="55"/>
      <c r="M54" s="6"/>
      <c r="N54" s="55"/>
      <c r="O54" s="6"/>
      <c r="P54" s="6"/>
      <c r="Q54" s="6"/>
      <c r="R54" s="72" t="s">
        <v>829</v>
      </c>
      <c r="S54" s="14">
        <v>85</v>
      </c>
      <c r="T54" s="104" t="s">
        <v>829</v>
      </c>
      <c r="U54" s="134">
        <f t="shared" si="2"/>
        <v>6</v>
      </c>
      <c r="V54" s="132"/>
      <c r="W54" s="78"/>
      <c r="X54" s="56"/>
      <c r="Y54" s="56"/>
      <c r="Z54" s="57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</row>
    <row r="55" spans="1:1042" x14ac:dyDescent="0.25">
      <c r="A55" t="s">
        <v>192</v>
      </c>
      <c r="K55" s="55"/>
      <c r="L55" s="55"/>
      <c r="M55" s="6"/>
      <c r="N55" s="55"/>
      <c r="O55" s="6"/>
      <c r="P55" s="6"/>
      <c r="Q55" s="6"/>
      <c r="R55" s="72" t="s">
        <v>885</v>
      </c>
      <c r="S55" s="14">
        <v>86</v>
      </c>
      <c r="T55" s="104" t="s">
        <v>885</v>
      </c>
      <c r="U55" s="134">
        <f t="shared" si="2"/>
        <v>4</v>
      </c>
      <c r="V55" s="78"/>
      <c r="W55" s="78"/>
      <c r="X55" s="56"/>
      <c r="Y55" s="56"/>
      <c r="Z55" s="57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</row>
    <row r="56" spans="1:1042" x14ac:dyDescent="0.25">
      <c r="A56" t="s">
        <v>192</v>
      </c>
      <c r="K56" s="55"/>
      <c r="L56" s="55"/>
      <c r="M56" s="6"/>
      <c r="N56" s="55"/>
      <c r="O56" s="6"/>
      <c r="P56" s="6"/>
      <c r="Q56" s="6"/>
      <c r="R56" s="74"/>
      <c r="S56" s="98"/>
      <c r="T56" s="105"/>
      <c r="U56" s="102"/>
      <c r="V56" s="78"/>
      <c r="W56" s="78"/>
      <c r="X56" s="56"/>
      <c r="Y56" s="56"/>
      <c r="Z56" s="57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</row>
    <row r="57" spans="1:1042" x14ac:dyDescent="0.25">
      <c r="B57" s="88" t="s">
        <v>206</v>
      </c>
      <c r="C57" s="88"/>
      <c r="D57" s="139"/>
      <c r="E57" s="139"/>
      <c r="J57" s="89" t="s">
        <v>192</v>
      </c>
      <c r="K57" s="31" t="s">
        <v>159</v>
      </c>
      <c r="L57" s="50"/>
      <c r="W57" s="114"/>
    </row>
    <row r="58" spans="1:1042" s="17" customFormat="1" ht="45" x14ac:dyDescent="0.25">
      <c r="B58"/>
      <c r="C58" s="92" t="s">
        <v>99</v>
      </c>
      <c r="D58" s="92" t="s">
        <v>2</v>
      </c>
      <c r="E58" s="92" t="s">
        <v>823</v>
      </c>
      <c r="F58" s="92" t="s">
        <v>198</v>
      </c>
      <c r="G58" s="140" t="s">
        <v>733</v>
      </c>
      <c r="H58" s="92" t="s">
        <v>347</v>
      </c>
      <c r="I58" s="140" t="s">
        <v>824</v>
      </c>
      <c r="J58" s="90" t="s">
        <v>192</v>
      </c>
      <c r="K58" s="37" t="s">
        <v>0</v>
      </c>
      <c r="L58" s="81" t="s">
        <v>164</v>
      </c>
      <c r="M58" s="7" t="s">
        <v>1</v>
      </c>
      <c r="N58" s="51" t="s">
        <v>204</v>
      </c>
      <c r="O58" s="81" t="s">
        <v>166</v>
      </c>
      <c r="P58" s="81" t="s">
        <v>167</v>
      </c>
      <c r="Q58" s="51" t="s">
        <v>849</v>
      </c>
      <c r="R58" s="16" t="s">
        <v>2</v>
      </c>
      <c r="S58" s="15" t="s">
        <v>3</v>
      </c>
      <c r="T58" s="49" t="s">
        <v>79</v>
      </c>
      <c r="U58" s="82" t="s">
        <v>205</v>
      </c>
      <c r="V58" s="81" t="s">
        <v>203</v>
      </c>
      <c r="W58" s="115" t="s">
        <v>349</v>
      </c>
      <c r="X58" s="40" t="s">
        <v>4</v>
      </c>
      <c r="Y58" s="40" t="s">
        <v>5</v>
      </c>
      <c r="Z58" s="41" t="s">
        <v>78</v>
      </c>
      <c r="AA58" s="126" t="s">
        <v>370</v>
      </c>
      <c r="AB58" s="126" t="s">
        <v>429</v>
      </c>
      <c r="AC58" s="126" t="s">
        <v>428</v>
      </c>
      <c r="AD58" s="126" t="s">
        <v>856</v>
      </c>
      <c r="AE58" s="126" t="s">
        <v>471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1042" s="6" customFormat="1" ht="15" customHeight="1" x14ac:dyDescent="0.25">
      <c r="C59" s="150" t="str">
        <f>M59</f>
        <v>A. O. Smith</v>
      </c>
      <c r="D59" s="150" t="str">
        <f>P59</f>
        <v>HPTS-50 2**  (50 gal, JA13)</v>
      </c>
      <c r="E59" s="150">
        <f>O59</f>
        <v>112083</v>
      </c>
      <c r="F59" s="55">
        <f>S59</f>
        <v>50</v>
      </c>
      <c r="G59" s="6" t="str">
        <f>V59</f>
        <v>AOSmithHPTS50</v>
      </c>
      <c r="H59" s="117">
        <f>W59</f>
        <v>1</v>
      </c>
      <c r="I59" s="157" t="str">
        <f>AC59</f>
        <v>AOSmithHPTS502xx</v>
      </c>
      <c r="J59" s="91" t="s">
        <v>192</v>
      </c>
      <c r="K59" s="32">
        <v>4</v>
      </c>
      <c r="L59" s="75">
        <f>VLOOKUP( M59, $M$2:$N$21, 2, FALSE )</f>
        <v>11</v>
      </c>
      <c r="M59" s="9" t="s">
        <v>6</v>
      </c>
      <c r="N59" s="61">
        <v>20</v>
      </c>
      <c r="O59" s="62">
        <f t="shared" ref="O59:O74" si="3" xml:space="preserve"> (L59*10000) + (N59*100) + VLOOKUP( U59, $R$2:$T$56, 2, FALSE )</f>
        <v>112083</v>
      </c>
      <c r="P59" s="59" t="str">
        <f t="shared" ref="P59:P64" si="4">R59 &amp; "  (" &amp; S59 &amp; " gal" &amp; IF(W59&gt;0, ", JA13)", ")")</f>
        <v>HPTS-50 2**  (50 gal, JA13)</v>
      </c>
      <c r="Q59" s="156">
        <f t="shared" ref="Q59:Q126" si="5">COUNTIF(P$59:P$418, P59)</f>
        <v>1</v>
      </c>
      <c r="R59" s="10" t="s">
        <v>831</v>
      </c>
      <c r="S59" s="11">
        <v>50</v>
      </c>
      <c r="T59" s="30" t="s">
        <v>827</v>
      </c>
      <c r="U59" s="80" t="s">
        <v>827</v>
      </c>
      <c r="V59" s="85" t="str">
        <f t="shared" ref="V59:V74" si="6">VLOOKUP( U59, $R$2:$T$56, 3, FALSE )</f>
        <v>AOSmithHPTS50</v>
      </c>
      <c r="W59" s="118">
        <v>1</v>
      </c>
      <c r="X59" s="42" t="s">
        <v>8</v>
      </c>
      <c r="Y59" s="43">
        <v>44728</v>
      </c>
      <c r="Z59" s="44" t="s">
        <v>80</v>
      </c>
      <c r="AA59" s="127" t="str">
        <f t="shared" ref="AA59:AA129" si="7">"2,     "&amp;E59&amp;",   """&amp;P59&amp;""""</f>
        <v>2,     112083,   "HPTS-50 2**  (50 gal, JA13)"</v>
      </c>
      <c r="AB59" s="128" t="s">
        <v>430</v>
      </c>
      <c r="AC59" s="149" t="s">
        <v>840</v>
      </c>
      <c r="AD59" s="154">
        <f t="shared" ref="AD59:AD126" si="8">COUNTIF(AC$59:AC$418, AC59)</f>
        <v>1</v>
      </c>
      <c r="AE59" s="127" t="str">
        <f t="shared" ref="AE59:AE129" si="9">"          case  "&amp;D59&amp;"   :   """&amp;AC59&amp;""""</f>
        <v xml:space="preserve">          case  HPTS-50 2**  (50 gal, JA13)   :   "AOSmithHPTS502xx"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1042" s="6" customFormat="1" ht="15" customHeight="1" x14ac:dyDescent="0.25">
      <c r="C60" s="150" t="str">
        <f t="shared" ref="C60:C64" si="10">M60</f>
        <v>A. O. Smith</v>
      </c>
      <c r="D60" s="150" t="str">
        <f t="shared" ref="D60:D64" si="11">P60</f>
        <v>HPS10-50H45DV 2**  (50 gal, JA13)</v>
      </c>
      <c r="E60" s="150">
        <f t="shared" ref="E60:E64" si="12">O60</f>
        <v>112183</v>
      </c>
      <c r="F60" s="55">
        <f t="shared" ref="F60:F64" si="13">S60</f>
        <v>50</v>
      </c>
      <c r="G60" s="6" t="str">
        <f t="shared" ref="G60:G64" si="14">V60</f>
        <v>AOSmithHPTS50</v>
      </c>
      <c r="H60" s="117">
        <f t="shared" ref="H60:H64" si="15">W60</f>
        <v>1</v>
      </c>
      <c r="I60" s="157" t="str">
        <f t="shared" ref="I60:I64" si="16">AC60</f>
        <v>AOSmithHPS1050H45DV2xx</v>
      </c>
      <c r="J60" s="91" t="s">
        <v>192</v>
      </c>
      <c r="K60" s="32">
        <v>4</v>
      </c>
      <c r="L60" s="75">
        <f t="shared" ref="L60:L64" si="17">VLOOKUP( M60, $M$2:$N$21, 2, FALSE )</f>
        <v>11</v>
      </c>
      <c r="M60" s="9" t="s">
        <v>6</v>
      </c>
      <c r="N60" s="62">
        <f>N59+1</f>
        <v>21</v>
      </c>
      <c r="O60" s="62">
        <f t="shared" si="3"/>
        <v>112183</v>
      </c>
      <c r="P60" s="59" t="str">
        <f t="shared" si="4"/>
        <v>HPS10-50H45DV 2**  (50 gal, JA13)</v>
      </c>
      <c r="Q60" s="156">
        <f t="shared" si="5"/>
        <v>1</v>
      </c>
      <c r="R60" s="10" t="s">
        <v>832</v>
      </c>
      <c r="S60" s="11">
        <v>50</v>
      </c>
      <c r="T60" s="30" t="s">
        <v>827</v>
      </c>
      <c r="U60" s="80" t="s">
        <v>827</v>
      </c>
      <c r="V60" s="85" t="str">
        <f t="shared" si="6"/>
        <v>AOSmithHPTS50</v>
      </c>
      <c r="W60" s="118">
        <v>1</v>
      </c>
      <c r="X60" s="42" t="s">
        <v>8</v>
      </c>
      <c r="Y60" s="43">
        <v>44728</v>
      </c>
      <c r="Z60" s="44" t="s">
        <v>80</v>
      </c>
      <c r="AA60" s="127" t="str">
        <f t="shared" si="7"/>
        <v>2,     112183,   "HPS10-50H45DV 2**  (50 gal, JA13)"</v>
      </c>
      <c r="AB60" s="129" t="str">
        <f>AB59</f>
        <v>AOSmith</v>
      </c>
      <c r="AC60" s="149" t="s">
        <v>841</v>
      </c>
      <c r="AD60" s="154">
        <f t="shared" si="8"/>
        <v>1</v>
      </c>
      <c r="AE60" s="127" t="str">
        <f t="shared" si="9"/>
        <v xml:space="preserve">          case  HPS10-50H45DV 2**  (50 gal, JA13)   :   "AOSmithHPS1050H45DV2xx"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1042" s="6" customFormat="1" ht="15" customHeight="1" x14ac:dyDescent="0.25">
      <c r="C61" s="150" t="str">
        <f t="shared" si="10"/>
        <v>A. O. Smith</v>
      </c>
      <c r="D61" s="150" t="str">
        <f t="shared" si="11"/>
        <v>HPTS-66 2**  (66 gal, JA13)</v>
      </c>
      <c r="E61" s="150">
        <f t="shared" si="12"/>
        <v>112284</v>
      </c>
      <c r="F61" s="55">
        <f t="shared" si="13"/>
        <v>66</v>
      </c>
      <c r="G61" s="6" t="str">
        <f t="shared" si="14"/>
        <v>AOSmithHPTS66</v>
      </c>
      <c r="H61" s="117">
        <f t="shared" si="15"/>
        <v>1</v>
      </c>
      <c r="I61" s="157" t="str">
        <f t="shared" si="16"/>
        <v>AOSmithHPTS662xx</v>
      </c>
      <c r="J61" s="91" t="s">
        <v>192</v>
      </c>
      <c r="K61" s="32">
        <v>4</v>
      </c>
      <c r="L61" s="75">
        <f t="shared" si="17"/>
        <v>11</v>
      </c>
      <c r="M61" s="9" t="s">
        <v>6</v>
      </c>
      <c r="N61" s="62">
        <f t="shared" ref="N61:N64" si="18">N60+1</f>
        <v>22</v>
      </c>
      <c r="O61" s="62">
        <f t="shared" si="3"/>
        <v>112284</v>
      </c>
      <c r="P61" s="59" t="str">
        <f t="shared" si="4"/>
        <v>HPTS-66 2**  (66 gal, JA13)</v>
      </c>
      <c r="Q61" s="156">
        <f t="shared" si="5"/>
        <v>1</v>
      </c>
      <c r="R61" s="10" t="s">
        <v>833</v>
      </c>
      <c r="S61" s="11">
        <v>66</v>
      </c>
      <c r="T61" s="30" t="s">
        <v>828</v>
      </c>
      <c r="U61" s="80" t="s">
        <v>828</v>
      </c>
      <c r="V61" s="85" t="str">
        <f t="shared" si="6"/>
        <v>AOSmithHPTS66</v>
      </c>
      <c r="W61" s="118">
        <v>1</v>
      </c>
      <c r="X61" s="42">
        <v>3</v>
      </c>
      <c r="Y61" s="43">
        <v>44728</v>
      </c>
      <c r="Z61" s="44" t="s">
        <v>80</v>
      </c>
      <c r="AA61" s="127" t="str">
        <f t="shared" si="7"/>
        <v>2,     112284,   "HPTS-66 2**  (66 gal, JA13)"</v>
      </c>
      <c r="AB61" s="129" t="str">
        <f t="shared" ref="AB61:AB64" si="19">AB60</f>
        <v>AOSmith</v>
      </c>
      <c r="AC61" s="149" t="s">
        <v>842</v>
      </c>
      <c r="AD61" s="154">
        <f t="shared" si="8"/>
        <v>1</v>
      </c>
      <c r="AE61" s="127" t="str">
        <f t="shared" si="9"/>
        <v xml:space="preserve">          case  HPTS-66 2**  (66 gal, JA13)   :   "AOSmithHPTS662xx"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1042" s="6" customFormat="1" ht="15" customHeight="1" x14ac:dyDescent="0.25">
      <c r="C62" s="150" t="str">
        <f t="shared" si="10"/>
        <v>A. O. Smith</v>
      </c>
      <c r="D62" s="150" t="str">
        <f t="shared" si="11"/>
        <v>HPS10-66H45DV 2**  (66 gal, JA13)</v>
      </c>
      <c r="E62" s="150">
        <f t="shared" si="12"/>
        <v>112384</v>
      </c>
      <c r="F62" s="55">
        <f t="shared" si="13"/>
        <v>66</v>
      </c>
      <c r="G62" s="6" t="str">
        <f t="shared" si="14"/>
        <v>AOSmithHPTS66</v>
      </c>
      <c r="H62" s="117">
        <f t="shared" si="15"/>
        <v>1</v>
      </c>
      <c r="I62" s="157" t="str">
        <f t="shared" si="16"/>
        <v>AOSmithHPS1066H45DV2xx</v>
      </c>
      <c r="J62" s="91" t="s">
        <v>192</v>
      </c>
      <c r="K62" s="32">
        <v>4</v>
      </c>
      <c r="L62" s="75">
        <f t="shared" si="17"/>
        <v>11</v>
      </c>
      <c r="M62" s="9" t="s">
        <v>6</v>
      </c>
      <c r="N62" s="62">
        <f t="shared" si="18"/>
        <v>23</v>
      </c>
      <c r="O62" s="62">
        <f t="shared" si="3"/>
        <v>112384</v>
      </c>
      <c r="P62" s="59" t="str">
        <f t="shared" si="4"/>
        <v>HPS10-66H45DV 2**  (66 gal, JA13)</v>
      </c>
      <c r="Q62" s="156">
        <f t="shared" si="5"/>
        <v>1</v>
      </c>
      <c r="R62" s="10" t="s">
        <v>834</v>
      </c>
      <c r="S62" s="11">
        <v>66</v>
      </c>
      <c r="T62" s="30" t="s">
        <v>828</v>
      </c>
      <c r="U62" s="80" t="s">
        <v>828</v>
      </c>
      <c r="V62" s="85" t="str">
        <f t="shared" si="6"/>
        <v>AOSmithHPTS66</v>
      </c>
      <c r="W62" s="118">
        <v>1</v>
      </c>
      <c r="X62" s="42">
        <v>3</v>
      </c>
      <c r="Y62" s="43">
        <v>44728</v>
      </c>
      <c r="Z62" s="44" t="s">
        <v>80</v>
      </c>
      <c r="AA62" s="127" t="str">
        <f t="shared" si="7"/>
        <v>2,     112384,   "HPS10-66H45DV 2**  (66 gal, JA13)"</v>
      </c>
      <c r="AB62" s="129" t="str">
        <f t="shared" si="19"/>
        <v>AOSmith</v>
      </c>
      <c r="AC62" s="149" t="s">
        <v>843</v>
      </c>
      <c r="AD62" s="154">
        <f t="shared" si="8"/>
        <v>1</v>
      </c>
      <c r="AE62" s="127" t="str">
        <f t="shared" si="9"/>
        <v xml:space="preserve">          case  HPS10-66H45DV 2**  (66 gal, JA13)   :   "AOSmithHPS1066H45DV2xx"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1042" s="6" customFormat="1" ht="15" customHeight="1" x14ac:dyDescent="0.25">
      <c r="C63" s="150" t="str">
        <f t="shared" si="10"/>
        <v>A. O. Smith</v>
      </c>
      <c r="D63" s="150" t="str">
        <f t="shared" si="11"/>
        <v>HPTS-80 2**  (80 gal, JA13)</v>
      </c>
      <c r="E63" s="150">
        <f t="shared" si="12"/>
        <v>112485</v>
      </c>
      <c r="F63" s="55">
        <f t="shared" si="13"/>
        <v>80</v>
      </c>
      <c r="G63" s="6" t="str">
        <f t="shared" si="14"/>
        <v>AOSmithHPTS80</v>
      </c>
      <c r="H63" s="117">
        <f t="shared" si="15"/>
        <v>1</v>
      </c>
      <c r="I63" s="157" t="str">
        <f t="shared" si="16"/>
        <v>AOSmithHPTS802xx</v>
      </c>
      <c r="J63" s="91" t="s">
        <v>192</v>
      </c>
      <c r="K63" s="32">
        <v>4</v>
      </c>
      <c r="L63" s="75">
        <f t="shared" si="17"/>
        <v>11</v>
      </c>
      <c r="M63" s="25" t="s">
        <v>6</v>
      </c>
      <c r="N63" s="62">
        <f t="shared" si="18"/>
        <v>24</v>
      </c>
      <c r="O63" s="62">
        <f t="shared" si="3"/>
        <v>112485</v>
      </c>
      <c r="P63" s="59" t="str">
        <f t="shared" si="4"/>
        <v>HPTS-80 2**  (80 gal, JA13)</v>
      </c>
      <c r="Q63" s="156">
        <f t="shared" si="5"/>
        <v>1</v>
      </c>
      <c r="R63" s="26" t="s">
        <v>835</v>
      </c>
      <c r="S63" s="27">
        <v>80</v>
      </c>
      <c r="T63" s="30" t="s">
        <v>829</v>
      </c>
      <c r="U63" s="80" t="s">
        <v>829</v>
      </c>
      <c r="V63" s="85" t="str">
        <f t="shared" si="6"/>
        <v>AOSmithHPTS80</v>
      </c>
      <c r="W63" s="118">
        <v>1</v>
      </c>
      <c r="X63" s="42">
        <v>4</v>
      </c>
      <c r="Y63" s="43">
        <v>44728</v>
      </c>
      <c r="Z63" s="44" t="s">
        <v>80</v>
      </c>
      <c r="AA63" s="127" t="str">
        <f t="shared" si="7"/>
        <v>2,     112485,   "HPTS-80 2**  (80 gal, JA13)"</v>
      </c>
      <c r="AB63" s="129" t="str">
        <f t="shared" si="19"/>
        <v>AOSmith</v>
      </c>
      <c r="AC63" s="149" t="s">
        <v>844</v>
      </c>
      <c r="AD63" s="154">
        <f t="shared" si="8"/>
        <v>1</v>
      </c>
      <c r="AE63" s="127" t="str">
        <f t="shared" si="9"/>
        <v xml:space="preserve">          case  HPTS-80 2**  (80 gal, JA13)   :   "AOSmithHPTS802xx"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</row>
    <row r="64" spans="1:1042" s="6" customFormat="1" ht="15" customHeight="1" x14ac:dyDescent="0.25">
      <c r="C64" s="150" t="str">
        <f t="shared" si="10"/>
        <v>A. O. Smith</v>
      </c>
      <c r="D64" s="150" t="str">
        <f t="shared" si="11"/>
        <v>HPS10-80H45DV 2**  (80 gal, JA13)</v>
      </c>
      <c r="E64" s="150">
        <f t="shared" si="12"/>
        <v>112585</v>
      </c>
      <c r="F64" s="55">
        <f t="shared" si="13"/>
        <v>80</v>
      </c>
      <c r="G64" s="6" t="str">
        <f t="shared" si="14"/>
        <v>AOSmithHPTS80</v>
      </c>
      <c r="H64" s="117">
        <f t="shared" si="15"/>
        <v>1</v>
      </c>
      <c r="I64" s="157" t="str">
        <f t="shared" si="16"/>
        <v>AOSmithHPS1080H45DV2xx</v>
      </c>
      <c r="J64" s="91" t="s">
        <v>192</v>
      </c>
      <c r="K64" s="32">
        <v>4</v>
      </c>
      <c r="L64" s="75">
        <f t="shared" si="17"/>
        <v>11</v>
      </c>
      <c r="M64" s="25" t="s">
        <v>6</v>
      </c>
      <c r="N64" s="62">
        <f t="shared" si="18"/>
        <v>25</v>
      </c>
      <c r="O64" s="62">
        <f t="shared" si="3"/>
        <v>112585</v>
      </c>
      <c r="P64" s="59" t="str">
        <f t="shared" si="4"/>
        <v>HPS10-80H45DV 2**  (80 gal, JA13)</v>
      </c>
      <c r="Q64" s="156">
        <f t="shared" si="5"/>
        <v>1</v>
      </c>
      <c r="R64" s="26" t="s">
        <v>836</v>
      </c>
      <c r="S64" s="27">
        <v>80</v>
      </c>
      <c r="T64" s="30" t="s">
        <v>829</v>
      </c>
      <c r="U64" s="80" t="s">
        <v>829</v>
      </c>
      <c r="V64" s="85" t="str">
        <f t="shared" si="6"/>
        <v>AOSmithHPTS80</v>
      </c>
      <c r="W64" s="118">
        <v>1</v>
      </c>
      <c r="X64" s="42">
        <v>4</v>
      </c>
      <c r="Y64" s="43">
        <v>44728</v>
      </c>
      <c r="Z64" s="44" t="s">
        <v>80</v>
      </c>
      <c r="AA64" s="127" t="str">
        <f t="shared" si="7"/>
        <v>2,     112585,   "HPS10-80H45DV 2**  (80 gal, JA13)"</v>
      </c>
      <c r="AB64" s="129" t="str">
        <f t="shared" si="19"/>
        <v>AOSmith</v>
      </c>
      <c r="AC64" s="149" t="s">
        <v>845</v>
      </c>
      <c r="AD64" s="154">
        <f t="shared" si="8"/>
        <v>1</v>
      </c>
      <c r="AE64" s="127" t="str">
        <f t="shared" si="9"/>
        <v xml:space="preserve">          case  HPS10-80H45DV 2**  (80 gal, JA13)   :   "AOSmithHPS1080H45DV2xx"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</row>
    <row r="65" spans="3:1039" s="6" customFormat="1" ht="15" customHeight="1" x14ac:dyDescent="0.25">
      <c r="C65" s="6" t="str">
        <f>M65</f>
        <v>A. O. Smith</v>
      </c>
      <c r="D65" s="6" t="str">
        <f>P65</f>
        <v>FPTU 50 120  (50 gal)</v>
      </c>
      <c r="E65" s="6">
        <f>O65</f>
        <v>110113</v>
      </c>
      <c r="F65" s="55">
        <f>S65</f>
        <v>50</v>
      </c>
      <c r="G65" s="6" t="str">
        <f>V65</f>
        <v>AOSmithHPTU50</v>
      </c>
      <c r="H65" s="117">
        <f>W65</f>
        <v>0</v>
      </c>
      <c r="I65" s="157" t="str">
        <f>AC65</f>
        <v>AOSmithFPTU50</v>
      </c>
      <c r="J65" s="91" t="s">
        <v>192</v>
      </c>
      <c r="K65" s="32">
        <v>1</v>
      </c>
      <c r="L65" s="75">
        <f>VLOOKUP( M65, $M$2:$N$21, 2, FALSE )</f>
        <v>11</v>
      </c>
      <c r="M65" s="9" t="s">
        <v>6</v>
      </c>
      <c r="N65" s="110">
        <v>1</v>
      </c>
      <c r="O65" s="62">
        <f t="shared" si="3"/>
        <v>110113</v>
      </c>
      <c r="P65" s="59" t="str">
        <f t="shared" ref="P65:P70" si="20">R65 &amp; "  (" &amp; S65 &amp; " gal" &amp; IF(W65&gt;0, ", JA13)", ")")</f>
        <v>FPTU 50 120  (50 gal)</v>
      </c>
      <c r="Q65" s="156">
        <f t="shared" si="5"/>
        <v>1</v>
      </c>
      <c r="R65" s="10" t="s">
        <v>58</v>
      </c>
      <c r="S65" s="11">
        <v>50</v>
      </c>
      <c r="T65" s="30" t="s">
        <v>81</v>
      </c>
      <c r="U65" s="80" t="s">
        <v>106</v>
      </c>
      <c r="V65" s="85" t="str">
        <f t="shared" si="6"/>
        <v>AOSmithHPTU50</v>
      </c>
      <c r="W65" s="116">
        <v>0</v>
      </c>
      <c r="X65" s="42" t="s">
        <v>8</v>
      </c>
      <c r="Y65" s="43">
        <v>42591</v>
      </c>
      <c r="Z65" s="44" t="s">
        <v>80</v>
      </c>
      <c r="AA65" s="127" t="str">
        <f t="shared" si="7"/>
        <v>2,     110113,   "FPTU 50 120  (50 gal)"</v>
      </c>
      <c r="AB65" s="128" t="s">
        <v>430</v>
      </c>
      <c r="AC65" s="130" t="s">
        <v>436</v>
      </c>
      <c r="AD65" s="154">
        <f t="shared" si="8"/>
        <v>1</v>
      </c>
      <c r="AE65" s="127" t="str">
        <f t="shared" si="9"/>
        <v xml:space="preserve">          case  FPTU 50 120  (50 gal)   :   "AOSmithFPTU50"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3:1039" s="6" customFormat="1" ht="15" customHeight="1" x14ac:dyDescent="0.25">
      <c r="C66" s="6" t="str">
        <f t="shared" ref="C66:C139" si="21">M66</f>
        <v>A. O. Smith</v>
      </c>
      <c r="D66" s="6" t="str">
        <f t="shared" ref="D66:D139" si="22">P66</f>
        <v>FPTU 66 120  (66 gal)</v>
      </c>
      <c r="E66" s="6">
        <f t="shared" ref="E66:E139" si="23">O66</f>
        <v>110214</v>
      </c>
      <c r="F66" s="55">
        <f t="shared" ref="F66:F212" si="24">S66</f>
        <v>66</v>
      </c>
      <c r="G66" s="6" t="str">
        <f t="shared" ref="G66:G139" si="25">V66</f>
        <v>AOSmithHPTU66</v>
      </c>
      <c r="H66" s="117">
        <f t="shared" ref="H66:H172" si="26">W66</f>
        <v>0</v>
      </c>
      <c r="I66" s="157" t="str">
        <f t="shared" ref="I66:I139" si="27">AC66</f>
        <v>AOSmithFPTU66</v>
      </c>
      <c r="J66" s="91" t="s">
        <v>192</v>
      </c>
      <c r="K66" s="32">
        <v>1</v>
      </c>
      <c r="L66" s="75">
        <f t="shared" ref="L66:L172" si="28">VLOOKUP( M66, $M$2:$N$21, 2, FALSE )</f>
        <v>11</v>
      </c>
      <c r="M66" s="9" t="s">
        <v>6</v>
      </c>
      <c r="N66" s="62">
        <f>N65+1</f>
        <v>2</v>
      </c>
      <c r="O66" s="62">
        <f t="shared" si="3"/>
        <v>110214</v>
      </c>
      <c r="P66" s="59" t="str">
        <f t="shared" si="20"/>
        <v>FPTU 66 120  (66 gal)</v>
      </c>
      <c r="Q66" s="156">
        <f t="shared" si="5"/>
        <v>1</v>
      </c>
      <c r="R66" s="10" t="s">
        <v>59</v>
      </c>
      <c r="S66" s="11">
        <v>66</v>
      </c>
      <c r="T66" s="30" t="s">
        <v>82</v>
      </c>
      <c r="U66" s="80" t="s">
        <v>102</v>
      </c>
      <c r="V66" s="85" t="str">
        <f t="shared" si="6"/>
        <v>AOSmithHPTU66</v>
      </c>
      <c r="W66" s="116">
        <v>0</v>
      </c>
      <c r="X66" s="42">
        <v>3</v>
      </c>
      <c r="Y66" s="43">
        <v>42591</v>
      </c>
      <c r="Z66" s="44" t="s">
        <v>80</v>
      </c>
      <c r="AA66" s="127" t="str">
        <f t="shared" si="7"/>
        <v>2,     110214,   "FPTU 66 120  (66 gal)"</v>
      </c>
      <c r="AB66" s="129" t="str">
        <f>AB65</f>
        <v>AOSmith</v>
      </c>
      <c r="AC66" s="130" t="s">
        <v>437</v>
      </c>
      <c r="AD66" s="154">
        <f t="shared" si="8"/>
        <v>1</v>
      </c>
      <c r="AE66" s="127" t="str">
        <f t="shared" si="9"/>
        <v xml:space="preserve">          case  FPTU 66 120  (66 gal)   :   "AOSmithFPTU66"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3:1039" s="6" customFormat="1" ht="15" customHeight="1" x14ac:dyDescent="0.25">
      <c r="C67" s="6" t="str">
        <f t="shared" si="21"/>
        <v>A. O. Smith</v>
      </c>
      <c r="D67" s="6" t="str">
        <f t="shared" si="22"/>
        <v>FPTU 80 120  (80 gal)</v>
      </c>
      <c r="E67" s="6">
        <f t="shared" si="23"/>
        <v>110315</v>
      </c>
      <c r="F67" s="55">
        <f t="shared" si="24"/>
        <v>80</v>
      </c>
      <c r="G67" s="6" t="str">
        <f t="shared" si="25"/>
        <v>AOSmithHPTU80</v>
      </c>
      <c r="H67" s="117">
        <f t="shared" si="26"/>
        <v>0</v>
      </c>
      <c r="I67" s="157" t="str">
        <f t="shared" si="27"/>
        <v>AOSmithFPTU80</v>
      </c>
      <c r="J67" s="91" t="s">
        <v>192</v>
      </c>
      <c r="K67" s="32">
        <v>1</v>
      </c>
      <c r="L67" s="75">
        <f t="shared" si="28"/>
        <v>11</v>
      </c>
      <c r="M67" s="9" t="s">
        <v>6</v>
      </c>
      <c r="N67" s="62">
        <f t="shared" ref="N67:N83" si="29">N66+1</f>
        <v>3</v>
      </c>
      <c r="O67" s="62">
        <f t="shared" si="3"/>
        <v>110315</v>
      </c>
      <c r="P67" s="59" t="str">
        <f t="shared" si="20"/>
        <v>FPTU 80 120  (80 gal)</v>
      </c>
      <c r="Q67" s="156">
        <f t="shared" si="5"/>
        <v>1</v>
      </c>
      <c r="R67" s="10" t="s">
        <v>60</v>
      </c>
      <c r="S67" s="11">
        <v>80</v>
      </c>
      <c r="T67" s="30" t="s">
        <v>83</v>
      </c>
      <c r="U67" s="80" t="s">
        <v>103</v>
      </c>
      <c r="V67" s="85" t="str">
        <f t="shared" si="6"/>
        <v>AOSmithHPTU80</v>
      </c>
      <c r="W67" s="116">
        <v>0</v>
      </c>
      <c r="X67" s="42" t="s">
        <v>13</v>
      </c>
      <c r="Y67" s="43">
        <v>42591</v>
      </c>
      <c r="Z67" s="44" t="s">
        <v>80</v>
      </c>
      <c r="AA67" s="127" t="str">
        <f t="shared" si="7"/>
        <v>2,     110315,   "FPTU 80 120  (80 gal)"</v>
      </c>
      <c r="AB67" s="129" t="str">
        <f t="shared" ref="AB67:AB83" si="30">AB66</f>
        <v>AOSmith</v>
      </c>
      <c r="AC67" s="130" t="s">
        <v>438</v>
      </c>
      <c r="AD67" s="154">
        <f t="shared" si="8"/>
        <v>1</v>
      </c>
      <c r="AE67" s="127" t="str">
        <f t="shared" si="9"/>
        <v xml:space="preserve">          case  FPTU 80 120  (80 gal)   :   "AOSmithFPTU80"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3:1039" s="6" customFormat="1" ht="15" customHeight="1" x14ac:dyDescent="0.25">
      <c r="C68" s="6" t="str">
        <f t="shared" si="21"/>
        <v>A. O. Smith</v>
      </c>
      <c r="D68" s="6" t="str">
        <f t="shared" si="22"/>
        <v>HHPT 80 102  (80 gal)</v>
      </c>
      <c r="E68" s="6">
        <f t="shared" si="23"/>
        <v>110412</v>
      </c>
      <c r="F68" s="55">
        <f t="shared" si="24"/>
        <v>80</v>
      </c>
      <c r="G68" s="6" t="str">
        <f t="shared" si="25"/>
        <v>AOSmithPHPT80</v>
      </c>
      <c r="H68" s="117">
        <f t="shared" si="26"/>
        <v>0</v>
      </c>
      <c r="I68" s="157" t="str">
        <f t="shared" si="27"/>
        <v>AOSmithHHPT80Res</v>
      </c>
      <c r="J68" s="91" t="s">
        <v>192</v>
      </c>
      <c r="K68" s="32">
        <v>1</v>
      </c>
      <c r="L68" s="75">
        <f t="shared" si="28"/>
        <v>11</v>
      </c>
      <c r="M68" s="9" t="s">
        <v>6</v>
      </c>
      <c r="N68" s="62">
        <f t="shared" si="29"/>
        <v>4</v>
      </c>
      <c r="O68" s="62">
        <f t="shared" si="3"/>
        <v>110412</v>
      </c>
      <c r="P68" s="59" t="str">
        <f t="shared" si="20"/>
        <v>HHPT 80 102  (80 gal)</v>
      </c>
      <c r="Q68" s="156">
        <f t="shared" si="5"/>
        <v>1</v>
      </c>
      <c r="R68" s="10" t="s">
        <v>61</v>
      </c>
      <c r="S68" s="11">
        <v>80</v>
      </c>
      <c r="T68" s="30" t="s">
        <v>87</v>
      </c>
      <c r="U68" s="80" t="s">
        <v>105</v>
      </c>
      <c r="V68" s="85" t="str">
        <f t="shared" si="6"/>
        <v>AOSmithPHPT80</v>
      </c>
      <c r="W68" s="116">
        <v>0</v>
      </c>
      <c r="X68" s="42" t="s">
        <v>13</v>
      </c>
      <c r="Y68" s="43">
        <v>40857</v>
      </c>
      <c r="Z68" s="44" t="s">
        <v>80</v>
      </c>
      <c r="AA68" s="127" t="str">
        <f t="shared" si="7"/>
        <v>2,     110412,   "HHPT 80 102  (80 gal)"</v>
      </c>
      <c r="AB68" s="129" t="str">
        <f t="shared" si="30"/>
        <v>AOSmith</v>
      </c>
      <c r="AC68" s="130" t="s">
        <v>439</v>
      </c>
      <c r="AD68" s="154">
        <f t="shared" si="8"/>
        <v>1</v>
      </c>
      <c r="AE68" s="127" t="str">
        <f t="shared" si="9"/>
        <v xml:space="preserve">          case  HHPT 80 102  (80 gal)   :   "AOSmithHHPT80Res"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3:1039" s="6" customFormat="1" ht="15" customHeight="1" x14ac:dyDescent="0.25">
      <c r="C69" s="6" t="str">
        <f t="shared" si="21"/>
        <v>A. O. Smith</v>
      </c>
      <c r="D69" s="6" t="str">
        <f t="shared" si="22"/>
        <v>HP10-50H45DV  (50 gal)</v>
      </c>
      <c r="E69" s="6">
        <f t="shared" si="23"/>
        <v>110513</v>
      </c>
      <c r="F69" s="55">
        <f t="shared" si="24"/>
        <v>50</v>
      </c>
      <c r="G69" s="6" t="str">
        <f t="shared" si="25"/>
        <v>AOSmithHPTU50</v>
      </c>
      <c r="H69" s="117">
        <f t="shared" si="26"/>
        <v>0</v>
      </c>
      <c r="I69" s="157" t="str">
        <f t="shared" si="27"/>
        <v>AOSmithHP1050</v>
      </c>
      <c r="J69" s="91" t="s">
        <v>192</v>
      </c>
      <c r="K69" s="32">
        <v>3</v>
      </c>
      <c r="L69" s="75">
        <f t="shared" si="28"/>
        <v>11</v>
      </c>
      <c r="M69" s="25" t="s">
        <v>6</v>
      </c>
      <c r="N69" s="62">
        <f t="shared" si="29"/>
        <v>5</v>
      </c>
      <c r="O69" s="62">
        <f t="shared" si="3"/>
        <v>110513</v>
      </c>
      <c r="P69" s="59" t="str">
        <f t="shared" si="20"/>
        <v>HP10-50H45DV  (50 gal)</v>
      </c>
      <c r="Q69" s="156">
        <f t="shared" si="5"/>
        <v>1</v>
      </c>
      <c r="R69" s="26" t="s">
        <v>15</v>
      </c>
      <c r="S69" s="27">
        <v>50</v>
      </c>
      <c r="T69" s="30" t="s">
        <v>81</v>
      </c>
      <c r="U69" s="80" t="s">
        <v>106</v>
      </c>
      <c r="V69" s="85" t="str">
        <f t="shared" si="6"/>
        <v>AOSmithHPTU50</v>
      </c>
      <c r="W69" s="116">
        <v>0</v>
      </c>
      <c r="X69" s="42" t="s">
        <v>8</v>
      </c>
      <c r="Y69" s="43">
        <v>42808</v>
      </c>
      <c r="Z69" s="44" t="s">
        <v>80</v>
      </c>
      <c r="AA69" s="127" t="str">
        <f t="shared" si="7"/>
        <v>2,     110513,   "HP10-50H45DV  (50 gal)"</v>
      </c>
      <c r="AB69" s="129" t="str">
        <f t="shared" si="30"/>
        <v>AOSmith</v>
      </c>
      <c r="AC69" s="130" t="s">
        <v>440</v>
      </c>
      <c r="AD69" s="154">
        <f t="shared" si="8"/>
        <v>1</v>
      </c>
      <c r="AE69" s="127" t="str">
        <f t="shared" si="9"/>
        <v xml:space="preserve">          case  HP10-50H45DV  (50 gal)   :   "AOSmithHP1050"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</row>
    <row r="70" spans="3:1039" s="6" customFormat="1" ht="15" customHeight="1" x14ac:dyDescent="0.25">
      <c r="C70" s="6" t="str">
        <f t="shared" si="21"/>
        <v>A. O. Smith</v>
      </c>
      <c r="D70" s="6" t="str">
        <f t="shared" si="22"/>
        <v>HP10-80H45DV  (80 gal)</v>
      </c>
      <c r="E70" s="6">
        <f t="shared" si="23"/>
        <v>110615</v>
      </c>
      <c r="F70" s="55">
        <f t="shared" si="24"/>
        <v>80</v>
      </c>
      <c r="G70" s="6" t="str">
        <f t="shared" si="25"/>
        <v>AOSmithHPTU80</v>
      </c>
      <c r="H70" s="117">
        <f t="shared" si="26"/>
        <v>0</v>
      </c>
      <c r="I70" s="157" t="str">
        <f t="shared" si="27"/>
        <v>AOSmithHP1080</v>
      </c>
      <c r="J70" s="91" t="s">
        <v>192</v>
      </c>
      <c r="K70" s="32">
        <v>3</v>
      </c>
      <c r="L70" s="75">
        <f t="shared" si="28"/>
        <v>11</v>
      </c>
      <c r="M70" s="25" t="s">
        <v>6</v>
      </c>
      <c r="N70" s="62">
        <f t="shared" si="29"/>
        <v>6</v>
      </c>
      <c r="O70" s="62">
        <f t="shared" si="3"/>
        <v>110615</v>
      </c>
      <c r="P70" s="59" t="str">
        <f t="shared" si="20"/>
        <v>HP10-80H45DV  (80 gal)</v>
      </c>
      <c r="Q70" s="156">
        <f t="shared" si="5"/>
        <v>1</v>
      </c>
      <c r="R70" s="26" t="s">
        <v>16</v>
      </c>
      <c r="S70" s="27">
        <v>80</v>
      </c>
      <c r="T70" s="30" t="s">
        <v>83</v>
      </c>
      <c r="U70" s="80" t="s">
        <v>103</v>
      </c>
      <c r="V70" s="85" t="str">
        <f t="shared" si="6"/>
        <v>AOSmithHPTU80</v>
      </c>
      <c r="W70" s="116">
        <v>0</v>
      </c>
      <c r="X70" s="42" t="s">
        <v>13</v>
      </c>
      <c r="Y70" s="43">
        <v>42808</v>
      </c>
      <c r="Z70" s="44" t="s">
        <v>80</v>
      </c>
      <c r="AA70" s="127" t="str">
        <f t="shared" si="7"/>
        <v>2,     110615,   "HP10-80H45DV  (80 gal)"</v>
      </c>
      <c r="AB70" s="129" t="str">
        <f t="shared" si="30"/>
        <v>AOSmith</v>
      </c>
      <c r="AC70" s="130" t="s">
        <v>441</v>
      </c>
      <c r="AD70" s="154">
        <f t="shared" si="8"/>
        <v>1</v>
      </c>
      <c r="AE70" s="127" t="str">
        <f t="shared" si="9"/>
        <v xml:space="preserve">          case  HP10-80H45DV  (80 gal)   :   "AOSmithHP1080"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</row>
    <row r="71" spans="3:1039" s="6" customFormat="1" ht="15" customHeight="1" x14ac:dyDescent="0.25">
      <c r="C71" s="121" t="str">
        <f t="shared" si="21"/>
        <v>A. O. Smith</v>
      </c>
      <c r="D71" s="121" t="str">
        <f t="shared" si="22"/>
        <v>HP1050H45DVDR 130  (50 gal, JA13)</v>
      </c>
      <c r="E71" s="121">
        <f t="shared" si="23"/>
        <v>111513</v>
      </c>
      <c r="F71" s="55">
        <f t="shared" ref="F71:F72" si="31">S71</f>
        <v>50</v>
      </c>
      <c r="G71" s="6" t="str">
        <f t="shared" si="25"/>
        <v>AOSmithHPTU50</v>
      </c>
      <c r="H71" s="117">
        <f t="shared" ref="H71:H72" si="32">W71</f>
        <v>1</v>
      </c>
      <c r="I71" s="157" t="str">
        <f t="shared" si="27"/>
        <v>AOSmithHP1050DR</v>
      </c>
      <c r="J71" s="91" t="s">
        <v>192</v>
      </c>
      <c r="K71" s="32">
        <v>3</v>
      </c>
      <c r="L71" s="75">
        <f t="shared" ref="L71:L72" si="33">VLOOKUP( M71, $M$2:$N$21, 2, FALSE )</f>
        <v>11</v>
      </c>
      <c r="M71" s="25" t="s">
        <v>6</v>
      </c>
      <c r="N71" s="122">
        <v>15</v>
      </c>
      <c r="O71" s="62">
        <f t="shared" si="3"/>
        <v>111513</v>
      </c>
      <c r="P71" s="59" t="str">
        <f>R71 &amp; "  (" &amp; S71 &amp; " gal" &amp; IF(W71&gt;0, ", JA13)", ")")</f>
        <v>HP1050H45DVDR 130  (50 gal, JA13)</v>
      </c>
      <c r="Q71" s="156">
        <f t="shared" si="5"/>
        <v>1</v>
      </c>
      <c r="R71" s="26" t="s">
        <v>354</v>
      </c>
      <c r="S71" s="27">
        <v>50</v>
      </c>
      <c r="T71" s="30" t="s">
        <v>81</v>
      </c>
      <c r="U71" s="80" t="s">
        <v>106</v>
      </c>
      <c r="V71" s="85" t="str">
        <f t="shared" si="6"/>
        <v>AOSmithHPTU50</v>
      </c>
      <c r="W71" s="118">
        <v>1</v>
      </c>
      <c r="X71" s="42" t="s">
        <v>8</v>
      </c>
      <c r="Y71" s="43">
        <v>44118</v>
      </c>
      <c r="Z71" s="44" t="s">
        <v>80</v>
      </c>
      <c r="AA71" s="127" t="str">
        <f t="shared" si="7"/>
        <v>2,     111513,   "HP1050H45DVDR 130  (50 gal, JA13)"</v>
      </c>
      <c r="AB71" s="129" t="str">
        <f t="shared" si="30"/>
        <v>AOSmith</v>
      </c>
      <c r="AC71" s="131" t="s">
        <v>445</v>
      </c>
      <c r="AD71" s="154">
        <f t="shared" si="8"/>
        <v>1</v>
      </c>
      <c r="AE71" s="127" t="str">
        <f t="shared" si="9"/>
        <v xml:space="preserve">          case  HP1050H45DVDR 130  (50 gal, JA13)   :   "AOSmithHP1050DR"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  <c r="AMN71"/>
      <c r="AMO71"/>
      <c r="AMP71"/>
      <c r="AMQ71"/>
      <c r="AMR71"/>
      <c r="AMS71"/>
      <c r="AMT71"/>
      <c r="AMU71"/>
      <c r="AMV71"/>
      <c r="AMW71"/>
      <c r="AMX71"/>
      <c r="AMY71"/>
    </row>
    <row r="72" spans="3:1039" s="6" customFormat="1" ht="15" customHeight="1" x14ac:dyDescent="0.25">
      <c r="C72" s="121" t="str">
        <f t="shared" si="21"/>
        <v>A. O. Smith</v>
      </c>
      <c r="D72" s="121" t="str">
        <f t="shared" si="22"/>
        <v>HP1080H45DVDR 130  (80 gal, JA13)</v>
      </c>
      <c r="E72" s="121">
        <f t="shared" si="23"/>
        <v>111615</v>
      </c>
      <c r="F72" s="55">
        <f t="shared" si="31"/>
        <v>80</v>
      </c>
      <c r="G72" s="6" t="str">
        <f t="shared" si="25"/>
        <v>AOSmithHPTU80</v>
      </c>
      <c r="H72" s="117">
        <f t="shared" si="32"/>
        <v>1</v>
      </c>
      <c r="I72" s="157" t="str">
        <f t="shared" si="27"/>
        <v>AOSmithHP1080DR</v>
      </c>
      <c r="J72" s="91" t="s">
        <v>192</v>
      </c>
      <c r="K72" s="32">
        <v>3</v>
      </c>
      <c r="L72" s="75">
        <f t="shared" si="33"/>
        <v>11</v>
      </c>
      <c r="M72" s="25" t="s">
        <v>6</v>
      </c>
      <c r="N72" s="62">
        <f t="shared" si="29"/>
        <v>16</v>
      </c>
      <c r="O72" s="62">
        <f t="shared" si="3"/>
        <v>111615</v>
      </c>
      <c r="P72" s="59" t="str">
        <f t="shared" ref="P72:P145" si="34">R72 &amp; "  (" &amp; S72 &amp; " gal" &amp; IF(W72&gt;0, ", JA13)", ")")</f>
        <v>HP1080H45DVDR 130  (80 gal, JA13)</v>
      </c>
      <c r="Q72" s="156">
        <f t="shared" si="5"/>
        <v>1</v>
      </c>
      <c r="R72" s="26" t="s">
        <v>355</v>
      </c>
      <c r="S72" s="27">
        <v>80</v>
      </c>
      <c r="T72" s="30" t="s">
        <v>83</v>
      </c>
      <c r="U72" s="80" t="s">
        <v>103</v>
      </c>
      <c r="V72" s="85" t="str">
        <f t="shared" si="6"/>
        <v>AOSmithHPTU80</v>
      </c>
      <c r="W72" s="118">
        <v>1</v>
      </c>
      <c r="X72" s="42" t="s">
        <v>13</v>
      </c>
      <c r="Y72" s="43">
        <v>44118</v>
      </c>
      <c r="Z72" s="44" t="s">
        <v>80</v>
      </c>
      <c r="AA72" s="127" t="str">
        <f t="shared" si="7"/>
        <v>2,     111615,   "HP1080H45DVDR 130  (80 gal, JA13)"</v>
      </c>
      <c r="AB72" s="129" t="str">
        <f t="shared" si="30"/>
        <v>AOSmith</v>
      </c>
      <c r="AC72" s="131" t="s">
        <v>446</v>
      </c>
      <c r="AD72" s="154">
        <f t="shared" si="8"/>
        <v>1</v>
      </c>
      <c r="AE72" s="127" t="str">
        <f t="shared" si="9"/>
        <v xml:space="preserve">          case  HP1080H45DVDR 130  (80 gal, JA13)   :   "AOSmithHP1080DR"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</row>
    <row r="73" spans="3:1039" s="6" customFormat="1" ht="15" customHeight="1" x14ac:dyDescent="0.25">
      <c r="C73" s="6" t="str">
        <f t="shared" si="21"/>
        <v>A. O. Smith</v>
      </c>
      <c r="D73" s="6" t="str">
        <f t="shared" si="22"/>
        <v>HPTU 50 120  (50 gal)</v>
      </c>
      <c r="E73" s="6">
        <f t="shared" si="23"/>
        <v>110713</v>
      </c>
      <c r="F73" s="55">
        <f t="shared" si="24"/>
        <v>50</v>
      </c>
      <c r="G73" s="6" t="str">
        <f t="shared" si="25"/>
        <v>AOSmithHPTU50</v>
      </c>
      <c r="H73" s="117">
        <f t="shared" si="26"/>
        <v>0</v>
      </c>
      <c r="I73" s="157" t="str">
        <f t="shared" si="27"/>
        <v>AOSmithHPTU50</v>
      </c>
      <c r="J73" s="91" t="s">
        <v>192</v>
      </c>
      <c r="K73" s="32">
        <v>3</v>
      </c>
      <c r="L73" s="75">
        <f t="shared" si="28"/>
        <v>11</v>
      </c>
      <c r="M73" s="9" t="s">
        <v>6</v>
      </c>
      <c r="N73" s="123">
        <f>N70+1</f>
        <v>7</v>
      </c>
      <c r="O73" s="62">
        <f t="shared" si="3"/>
        <v>110713</v>
      </c>
      <c r="P73" s="59" t="str">
        <f t="shared" si="34"/>
        <v>HPTU 50 120  (50 gal)</v>
      </c>
      <c r="Q73" s="156">
        <f t="shared" si="5"/>
        <v>1</v>
      </c>
      <c r="R73" s="10" t="s">
        <v>7</v>
      </c>
      <c r="S73" s="11">
        <v>50</v>
      </c>
      <c r="T73" s="30" t="s">
        <v>81</v>
      </c>
      <c r="U73" s="80" t="s">
        <v>106</v>
      </c>
      <c r="V73" s="85" t="str">
        <f t="shared" si="6"/>
        <v>AOSmithHPTU50</v>
      </c>
      <c r="W73" s="116">
        <v>0</v>
      </c>
      <c r="X73" s="42" t="s">
        <v>8</v>
      </c>
      <c r="Y73" s="43">
        <v>42545</v>
      </c>
      <c r="Z73" s="44" t="s">
        <v>80</v>
      </c>
      <c r="AA73" s="127" t="str">
        <f t="shared" si="7"/>
        <v>2,     110713,   "HPTU 50 120  (50 gal)"</v>
      </c>
      <c r="AB73" s="129" t="str">
        <f t="shared" si="30"/>
        <v>AOSmith</v>
      </c>
      <c r="AC73" s="130" t="s">
        <v>178</v>
      </c>
      <c r="AD73" s="154">
        <f t="shared" si="8"/>
        <v>1</v>
      </c>
      <c r="AE73" s="127" t="str">
        <f t="shared" si="9"/>
        <v xml:space="preserve">          case  HPTU 50 120  (50 gal)   :   "AOSmithHPTU50"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</row>
    <row r="74" spans="3:1039" s="6" customFormat="1" ht="15" customHeight="1" x14ac:dyDescent="0.25">
      <c r="C74" s="6" t="str">
        <f t="shared" si="21"/>
        <v>A. O. Smith</v>
      </c>
      <c r="D74" s="6" t="str">
        <f t="shared" si="22"/>
        <v>HPTU 50N 120  (50 gal)</v>
      </c>
      <c r="E74" s="6">
        <f t="shared" si="23"/>
        <v>110813</v>
      </c>
      <c r="F74" s="55">
        <f t="shared" si="24"/>
        <v>50</v>
      </c>
      <c r="G74" s="6" t="str">
        <f t="shared" si="25"/>
        <v>AOSmithHPTU50</v>
      </c>
      <c r="H74" s="117">
        <f t="shared" si="26"/>
        <v>0</v>
      </c>
      <c r="I74" s="157" t="str">
        <f t="shared" si="27"/>
        <v>AOSmithHPTU50N</v>
      </c>
      <c r="J74" s="91" t="s">
        <v>192</v>
      </c>
      <c r="K74" s="32">
        <v>3</v>
      </c>
      <c r="L74" s="75">
        <f t="shared" si="28"/>
        <v>11</v>
      </c>
      <c r="M74" s="9" t="s">
        <v>6</v>
      </c>
      <c r="N74" s="62">
        <f t="shared" si="29"/>
        <v>8</v>
      </c>
      <c r="O74" s="62">
        <f t="shared" si="3"/>
        <v>110813</v>
      </c>
      <c r="P74" s="59" t="str">
        <f t="shared" si="34"/>
        <v>HPTU 50N 120  (50 gal)</v>
      </c>
      <c r="Q74" s="156">
        <f t="shared" si="5"/>
        <v>1</v>
      </c>
      <c r="R74" s="10" t="s">
        <v>9</v>
      </c>
      <c r="S74" s="11">
        <v>50</v>
      </c>
      <c r="T74" s="30" t="s">
        <v>81</v>
      </c>
      <c r="U74" s="80" t="s">
        <v>106</v>
      </c>
      <c r="V74" s="85" t="str">
        <f t="shared" si="6"/>
        <v>AOSmithHPTU50</v>
      </c>
      <c r="W74" s="116">
        <v>0</v>
      </c>
      <c r="X74" s="42" t="s">
        <v>8</v>
      </c>
      <c r="Y74" s="43">
        <v>42545</v>
      </c>
      <c r="Z74" s="44" t="s">
        <v>80</v>
      </c>
      <c r="AA74" s="127" t="str">
        <f t="shared" si="7"/>
        <v>2,     110813,   "HPTU 50N 120  (50 gal)"</v>
      </c>
      <c r="AB74" s="129" t="str">
        <f t="shared" si="30"/>
        <v>AOSmith</v>
      </c>
      <c r="AC74" s="130" t="s">
        <v>442</v>
      </c>
      <c r="AD74" s="154">
        <f t="shared" si="8"/>
        <v>1</v>
      </c>
      <c r="AE74" s="127" t="str">
        <f t="shared" si="9"/>
        <v xml:space="preserve">          case  HPTU 50N 120  (50 gal)   :   "AOSmithHPTU50N"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</row>
    <row r="75" spans="3:1039" s="6" customFormat="1" ht="15" customHeight="1" x14ac:dyDescent="0.25">
      <c r="C75" s="121" t="str">
        <f t="shared" si="21"/>
        <v>A. O. Smith</v>
      </c>
      <c r="D75" s="121" t="str">
        <f t="shared" si="22"/>
        <v>HPTU-50DR 130  (50 gal, JA13)</v>
      </c>
      <c r="E75" s="121">
        <f t="shared" si="23"/>
        <v>111713</v>
      </c>
      <c r="F75" s="55">
        <f t="shared" ref="F75" si="35">S75</f>
        <v>50</v>
      </c>
      <c r="G75" s="6" t="str">
        <f t="shared" si="25"/>
        <v>AOSmithHPTU50</v>
      </c>
      <c r="H75" s="117">
        <f t="shared" ref="H75" si="36">W75</f>
        <v>1</v>
      </c>
      <c r="I75" s="157" t="str">
        <f t="shared" si="27"/>
        <v>AOSmithHPTU50DR</v>
      </c>
      <c r="J75" s="91" t="s">
        <v>192</v>
      </c>
      <c r="K75" s="32">
        <v>3</v>
      </c>
      <c r="L75" s="75">
        <f t="shared" ref="L75" si="37">VLOOKUP( M75, $M$2:$N$21, 2, FALSE )</f>
        <v>11</v>
      </c>
      <c r="M75" s="9" t="s">
        <v>6</v>
      </c>
      <c r="N75" s="122">
        <v>17</v>
      </c>
      <c r="O75" s="62">
        <f t="shared" ref="O75" si="38" xml:space="preserve"> (L75*10000) + (N75*100) + VLOOKUP( U75, $R$2:$T$56, 2, FALSE )</f>
        <v>111713</v>
      </c>
      <c r="P75" s="59" t="str">
        <f t="shared" si="34"/>
        <v>HPTU-50DR 130  (50 gal, JA13)</v>
      </c>
      <c r="Q75" s="156">
        <f t="shared" si="5"/>
        <v>1</v>
      </c>
      <c r="R75" s="10" t="s">
        <v>356</v>
      </c>
      <c r="S75" s="11">
        <v>50</v>
      </c>
      <c r="T75" s="30" t="s">
        <v>81</v>
      </c>
      <c r="U75" s="80" t="s">
        <v>106</v>
      </c>
      <c r="V75" s="85" t="str">
        <f t="shared" ref="V75" si="39">VLOOKUP( U75, $R$2:$T$56, 3, FALSE )</f>
        <v>AOSmithHPTU50</v>
      </c>
      <c r="W75" s="118">
        <v>1</v>
      </c>
      <c r="X75" s="42" t="s">
        <v>8</v>
      </c>
      <c r="Y75" s="43">
        <v>44118</v>
      </c>
      <c r="Z75" s="44" t="s">
        <v>80</v>
      </c>
      <c r="AA75" s="127" t="str">
        <f t="shared" si="7"/>
        <v>2,     111713,   "HPTU-50DR 130  (50 gal, JA13)"</v>
      </c>
      <c r="AB75" s="129" t="str">
        <f t="shared" si="30"/>
        <v>AOSmith</v>
      </c>
      <c r="AC75" s="131" t="s">
        <v>447</v>
      </c>
      <c r="AD75" s="154">
        <f t="shared" si="8"/>
        <v>1</v>
      </c>
      <c r="AE75" s="127" t="str">
        <f t="shared" si="9"/>
        <v xml:space="preserve">          case  HPTU-50DR 130  (50 gal, JA13)   :   "AOSmithHPTU50DR"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</row>
    <row r="76" spans="3:1039" s="6" customFormat="1" ht="15" customHeight="1" x14ac:dyDescent="0.25">
      <c r="C76" s="6" t="str">
        <f t="shared" si="21"/>
        <v>A. O. Smith</v>
      </c>
      <c r="D76" s="6" t="str">
        <f t="shared" si="22"/>
        <v>HPTU 66 120  (66 gal)</v>
      </c>
      <c r="E76" s="6">
        <f t="shared" si="23"/>
        <v>110914</v>
      </c>
      <c r="F76" s="55">
        <f t="shared" si="24"/>
        <v>66</v>
      </c>
      <c r="G76" s="6" t="str">
        <f t="shared" si="25"/>
        <v>AOSmithHPTU66</v>
      </c>
      <c r="H76" s="117">
        <f t="shared" si="26"/>
        <v>0</v>
      </c>
      <c r="I76" s="157" t="str">
        <f t="shared" si="27"/>
        <v>AOSmithHPTU66</v>
      </c>
      <c r="J76" s="91" t="s">
        <v>192</v>
      </c>
      <c r="K76" s="32">
        <v>3</v>
      </c>
      <c r="L76" s="75">
        <f t="shared" si="28"/>
        <v>11</v>
      </c>
      <c r="M76" s="9" t="s">
        <v>6</v>
      </c>
      <c r="N76" s="123">
        <f>N74+1</f>
        <v>9</v>
      </c>
      <c r="O76" s="62">
        <f xml:space="preserve"> (L76*10000) + (N76*100) + VLOOKUP( U76, $R$2:$T$56, 2, FALSE )</f>
        <v>110914</v>
      </c>
      <c r="P76" s="59" t="str">
        <f t="shared" si="34"/>
        <v>HPTU 66 120  (66 gal)</v>
      </c>
      <c r="Q76" s="156">
        <f t="shared" si="5"/>
        <v>1</v>
      </c>
      <c r="R76" s="10" t="s">
        <v>10</v>
      </c>
      <c r="S76" s="11">
        <v>66</v>
      </c>
      <c r="T76" s="30" t="s">
        <v>82</v>
      </c>
      <c r="U76" s="80" t="s">
        <v>102</v>
      </c>
      <c r="V76" s="85" t="str">
        <f>VLOOKUP( U76, $R$2:$T$56, 3, FALSE )</f>
        <v>AOSmithHPTU66</v>
      </c>
      <c r="W76" s="116">
        <v>0</v>
      </c>
      <c r="X76" s="42">
        <v>3</v>
      </c>
      <c r="Y76" s="43">
        <v>42545</v>
      </c>
      <c r="Z76" s="44" t="s">
        <v>80</v>
      </c>
      <c r="AA76" s="127" t="str">
        <f t="shared" si="7"/>
        <v>2,     110914,   "HPTU 66 120  (66 gal)"</v>
      </c>
      <c r="AB76" s="129" t="str">
        <f t="shared" si="30"/>
        <v>AOSmith</v>
      </c>
      <c r="AC76" s="130" t="s">
        <v>179</v>
      </c>
      <c r="AD76" s="154">
        <f t="shared" si="8"/>
        <v>1</v>
      </c>
      <c r="AE76" s="127" t="str">
        <f t="shared" si="9"/>
        <v xml:space="preserve">          case  HPTU 66 120  (66 gal)   :   "AOSmithHPTU66"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</row>
    <row r="77" spans="3:1039" s="6" customFormat="1" ht="15" customHeight="1" x14ac:dyDescent="0.25">
      <c r="C77" s="6" t="str">
        <f t="shared" si="21"/>
        <v>A. O. Smith</v>
      </c>
      <c r="D77" s="6" t="str">
        <f t="shared" si="22"/>
        <v>HPTU 66N 120  (66 gal)</v>
      </c>
      <c r="E77" s="6">
        <f t="shared" si="23"/>
        <v>111014</v>
      </c>
      <c r="F77" s="55">
        <f t="shared" si="24"/>
        <v>66</v>
      </c>
      <c r="G77" s="6" t="str">
        <f t="shared" si="25"/>
        <v>AOSmithHPTU66</v>
      </c>
      <c r="H77" s="117">
        <f t="shared" si="26"/>
        <v>0</v>
      </c>
      <c r="I77" s="157" t="str">
        <f t="shared" si="27"/>
        <v>AOSmithHPTU66N</v>
      </c>
      <c r="J77" s="91" t="s">
        <v>192</v>
      </c>
      <c r="K77" s="32">
        <v>3</v>
      </c>
      <c r="L77" s="75">
        <f t="shared" si="28"/>
        <v>11</v>
      </c>
      <c r="M77" s="9" t="s">
        <v>6</v>
      </c>
      <c r="N77" s="62">
        <f t="shared" si="29"/>
        <v>10</v>
      </c>
      <c r="O77" s="62">
        <f xml:space="preserve"> (L77*10000) + (N77*100) + VLOOKUP( U77, $R$2:$T$56, 2, FALSE )</f>
        <v>111014</v>
      </c>
      <c r="P77" s="59" t="str">
        <f t="shared" si="34"/>
        <v>HPTU 66N 120  (66 gal)</v>
      </c>
      <c r="Q77" s="156">
        <f t="shared" si="5"/>
        <v>1</v>
      </c>
      <c r="R77" s="10" t="s">
        <v>11</v>
      </c>
      <c r="S77" s="11">
        <v>66</v>
      </c>
      <c r="T77" s="30" t="s">
        <v>82</v>
      </c>
      <c r="U77" s="80" t="s">
        <v>102</v>
      </c>
      <c r="V77" s="85" t="str">
        <f>VLOOKUP( U77, $R$2:$T$56, 3, FALSE )</f>
        <v>AOSmithHPTU66</v>
      </c>
      <c r="W77" s="116">
        <v>0</v>
      </c>
      <c r="X77" s="42">
        <v>3</v>
      </c>
      <c r="Y77" s="43">
        <v>42545</v>
      </c>
      <c r="Z77" s="44" t="s">
        <v>80</v>
      </c>
      <c r="AA77" s="127" t="str">
        <f t="shared" si="7"/>
        <v>2,     111014,   "HPTU 66N 120  (66 gal)"</v>
      </c>
      <c r="AB77" s="129" t="str">
        <f t="shared" si="30"/>
        <v>AOSmith</v>
      </c>
      <c r="AC77" s="130" t="s">
        <v>443</v>
      </c>
      <c r="AD77" s="154">
        <f t="shared" si="8"/>
        <v>1</v>
      </c>
      <c r="AE77" s="127" t="str">
        <f t="shared" si="9"/>
        <v xml:space="preserve">          case  HPTU 66N 120  (66 gal)   :   "AOSmithHPTU66N"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</row>
    <row r="78" spans="3:1039" s="6" customFormat="1" ht="15" customHeight="1" x14ac:dyDescent="0.25">
      <c r="C78" s="121" t="str">
        <f t="shared" si="21"/>
        <v>A. O. Smith</v>
      </c>
      <c r="D78" s="121" t="str">
        <f t="shared" si="22"/>
        <v>HPTU-66DR 130  (66 gal, JA13)</v>
      </c>
      <c r="E78" s="121">
        <f t="shared" si="23"/>
        <v>111814</v>
      </c>
      <c r="F78" s="55">
        <f t="shared" ref="F78" si="40">S78</f>
        <v>66</v>
      </c>
      <c r="G78" s="6" t="str">
        <f t="shared" si="25"/>
        <v>AOSmithHPTU66</v>
      </c>
      <c r="H78" s="117">
        <f t="shared" ref="H78" si="41">W78</f>
        <v>1</v>
      </c>
      <c r="I78" s="157" t="str">
        <f t="shared" si="27"/>
        <v>AOSmithHPTU66DR</v>
      </c>
      <c r="J78" s="91" t="s">
        <v>192</v>
      </c>
      <c r="K78" s="32">
        <v>3</v>
      </c>
      <c r="L78" s="75">
        <f t="shared" ref="L78" si="42">VLOOKUP( M78, $M$2:$N$21, 2, FALSE )</f>
        <v>11</v>
      </c>
      <c r="M78" s="9" t="s">
        <v>6</v>
      </c>
      <c r="N78" s="122">
        <v>18</v>
      </c>
      <c r="O78" s="62">
        <f t="shared" ref="O78" si="43" xml:space="preserve"> (L78*10000) + (N78*100) + VLOOKUP( U78, $R$2:$T$56, 2, FALSE )</f>
        <v>111814</v>
      </c>
      <c r="P78" s="59" t="str">
        <f t="shared" si="34"/>
        <v>HPTU-66DR 130  (66 gal, JA13)</v>
      </c>
      <c r="Q78" s="156">
        <f t="shared" si="5"/>
        <v>1</v>
      </c>
      <c r="R78" s="10" t="s">
        <v>357</v>
      </c>
      <c r="S78" s="11">
        <v>66</v>
      </c>
      <c r="T78" s="30" t="s">
        <v>82</v>
      </c>
      <c r="U78" s="80" t="s">
        <v>102</v>
      </c>
      <c r="V78" s="85" t="str">
        <f t="shared" ref="V78" si="44">VLOOKUP( U78, $R$2:$T$56, 3, FALSE )</f>
        <v>AOSmithHPTU66</v>
      </c>
      <c r="W78" s="118">
        <v>1</v>
      </c>
      <c r="X78" s="42">
        <v>3</v>
      </c>
      <c r="Y78" s="43">
        <v>44118</v>
      </c>
      <c r="Z78" s="44" t="s">
        <v>80</v>
      </c>
      <c r="AA78" s="127" t="str">
        <f t="shared" si="7"/>
        <v>2,     111814,   "HPTU-66DR 130  (66 gal, JA13)"</v>
      </c>
      <c r="AB78" s="129" t="str">
        <f t="shared" si="30"/>
        <v>AOSmith</v>
      </c>
      <c r="AC78" s="131" t="s">
        <v>448</v>
      </c>
      <c r="AD78" s="154">
        <f t="shared" si="8"/>
        <v>1</v>
      </c>
      <c r="AE78" s="127" t="str">
        <f t="shared" si="9"/>
        <v xml:space="preserve">          case  HPTU-66DR 130  (66 gal, JA13)   :   "AOSmithHPTU66DR"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</row>
    <row r="79" spans="3:1039" s="6" customFormat="1" ht="15" customHeight="1" x14ac:dyDescent="0.25">
      <c r="C79" s="6" t="str">
        <f t="shared" si="21"/>
        <v>A. O. Smith</v>
      </c>
      <c r="D79" s="6" t="str">
        <f t="shared" si="22"/>
        <v>HPTU 80 120  (80 gal)</v>
      </c>
      <c r="E79" s="6">
        <f t="shared" si="23"/>
        <v>111115</v>
      </c>
      <c r="F79" s="55">
        <f t="shared" si="24"/>
        <v>80</v>
      </c>
      <c r="G79" s="6" t="str">
        <f t="shared" si="25"/>
        <v>AOSmithHPTU80</v>
      </c>
      <c r="H79" s="117">
        <f t="shared" si="26"/>
        <v>0</v>
      </c>
      <c r="I79" s="157" t="str">
        <f t="shared" si="27"/>
        <v>AOSmithHPTU80</v>
      </c>
      <c r="J79" s="91" t="s">
        <v>192</v>
      </c>
      <c r="K79" s="32">
        <v>3</v>
      </c>
      <c r="L79" s="75">
        <f t="shared" si="28"/>
        <v>11</v>
      </c>
      <c r="M79" s="9" t="s">
        <v>6</v>
      </c>
      <c r="N79" s="123">
        <f>N77+1</f>
        <v>11</v>
      </c>
      <c r="O79" s="62">
        <f xml:space="preserve"> (L79*10000) + (N79*100) + VLOOKUP( U79, $R$2:$T$56, 2, FALSE )</f>
        <v>111115</v>
      </c>
      <c r="P79" s="59" t="str">
        <f t="shared" si="34"/>
        <v>HPTU 80 120  (80 gal)</v>
      </c>
      <c r="Q79" s="156">
        <f t="shared" si="5"/>
        <v>1</v>
      </c>
      <c r="R79" s="10" t="s">
        <v>12</v>
      </c>
      <c r="S79" s="11">
        <v>80</v>
      </c>
      <c r="T79" s="30" t="s">
        <v>83</v>
      </c>
      <c r="U79" s="80" t="s">
        <v>103</v>
      </c>
      <c r="V79" s="85" t="str">
        <f>VLOOKUP( U79, $R$2:$T$56, 3, FALSE )</f>
        <v>AOSmithHPTU80</v>
      </c>
      <c r="W79" s="116">
        <v>0</v>
      </c>
      <c r="X79" s="42" t="s">
        <v>13</v>
      </c>
      <c r="Y79" s="43">
        <v>42545</v>
      </c>
      <c r="Z79" s="44" t="s">
        <v>80</v>
      </c>
      <c r="AA79" s="127" t="str">
        <f t="shared" si="7"/>
        <v>2,     111115,   "HPTU 80 120  (80 gal)"</v>
      </c>
      <c r="AB79" s="129" t="str">
        <f t="shared" si="30"/>
        <v>AOSmith</v>
      </c>
      <c r="AC79" s="130" t="s">
        <v>180</v>
      </c>
      <c r="AD79" s="154">
        <f t="shared" si="8"/>
        <v>1</v>
      </c>
      <c r="AE79" s="127" t="str">
        <f t="shared" si="9"/>
        <v xml:space="preserve">          case  HPTU 80 120  (80 gal)   :   "AOSmithHPTU80"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</row>
    <row r="80" spans="3:1039" s="6" customFormat="1" ht="15" customHeight="1" x14ac:dyDescent="0.25">
      <c r="C80" s="6" t="str">
        <f t="shared" si="21"/>
        <v>A. O. Smith</v>
      </c>
      <c r="D80" s="6" t="str">
        <f t="shared" si="22"/>
        <v>HPTU 80N 120  (80 gal)</v>
      </c>
      <c r="E80" s="6">
        <f t="shared" si="23"/>
        <v>111215</v>
      </c>
      <c r="F80" s="55">
        <f t="shared" si="24"/>
        <v>80</v>
      </c>
      <c r="G80" s="6" t="str">
        <f t="shared" si="25"/>
        <v>AOSmithHPTU80</v>
      </c>
      <c r="H80" s="117">
        <f t="shared" si="26"/>
        <v>0</v>
      </c>
      <c r="I80" s="157" t="str">
        <f t="shared" si="27"/>
        <v>AOSmithHPTU80N</v>
      </c>
      <c r="J80" s="91" t="s">
        <v>192</v>
      </c>
      <c r="K80" s="32">
        <v>3</v>
      </c>
      <c r="L80" s="75">
        <f t="shared" si="28"/>
        <v>11</v>
      </c>
      <c r="M80" s="9" t="s">
        <v>6</v>
      </c>
      <c r="N80" s="62">
        <f t="shared" si="29"/>
        <v>12</v>
      </c>
      <c r="O80" s="62">
        <f xml:space="preserve"> (L80*10000) + (N80*100) + VLOOKUP( U80, $R$2:$T$56, 2, FALSE )</f>
        <v>111215</v>
      </c>
      <c r="P80" s="59" t="str">
        <f t="shared" si="34"/>
        <v>HPTU 80N 120  (80 gal)</v>
      </c>
      <c r="Q80" s="156">
        <f t="shared" si="5"/>
        <v>1</v>
      </c>
      <c r="R80" s="10" t="s">
        <v>14</v>
      </c>
      <c r="S80" s="11">
        <v>80</v>
      </c>
      <c r="T80" s="30" t="s">
        <v>83</v>
      </c>
      <c r="U80" s="80" t="s">
        <v>103</v>
      </c>
      <c r="V80" s="85" t="str">
        <f>VLOOKUP( U80, $R$2:$T$56, 3, FALSE )</f>
        <v>AOSmithHPTU80</v>
      </c>
      <c r="W80" s="116">
        <v>0</v>
      </c>
      <c r="X80" s="42" t="s">
        <v>13</v>
      </c>
      <c r="Y80" s="43">
        <v>42545</v>
      </c>
      <c r="Z80" s="44" t="s">
        <v>80</v>
      </c>
      <c r="AA80" s="127" t="str">
        <f t="shared" si="7"/>
        <v>2,     111215,   "HPTU 80N 120  (80 gal)"</v>
      </c>
      <c r="AB80" s="129" t="str">
        <f t="shared" si="30"/>
        <v>AOSmith</v>
      </c>
      <c r="AC80" s="130" t="s">
        <v>444</v>
      </c>
      <c r="AD80" s="154">
        <f t="shared" si="8"/>
        <v>1</v>
      </c>
      <c r="AE80" s="127" t="str">
        <f t="shared" si="9"/>
        <v xml:space="preserve">          case  HPTU 80N 120  (80 gal)   :   "AOSmithHPTU80N"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</row>
    <row r="81" spans="3:1042" s="6" customFormat="1" ht="15" customHeight="1" x14ac:dyDescent="0.25">
      <c r="C81" s="121" t="str">
        <f t="shared" si="21"/>
        <v>A. O. Smith</v>
      </c>
      <c r="D81" s="121" t="str">
        <f t="shared" si="22"/>
        <v>HPTU-80DR 130  (80 gal, JA13)</v>
      </c>
      <c r="E81" s="121">
        <f t="shared" si="23"/>
        <v>111915</v>
      </c>
      <c r="F81" s="55">
        <f t="shared" ref="F81" si="45">S81</f>
        <v>80</v>
      </c>
      <c r="G81" s="6" t="str">
        <f t="shared" si="25"/>
        <v>AOSmithHPTU80</v>
      </c>
      <c r="H81" s="117">
        <f t="shared" ref="H81" si="46">W81</f>
        <v>1</v>
      </c>
      <c r="I81" s="157" t="str">
        <f t="shared" si="27"/>
        <v>AOSmithHPTU80DR</v>
      </c>
      <c r="J81" s="91" t="s">
        <v>192</v>
      </c>
      <c r="K81" s="32">
        <v>3</v>
      </c>
      <c r="L81" s="75">
        <f t="shared" ref="L81" si="47">VLOOKUP( M81, $M$2:$N$21, 2, FALSE )</f>
        <v>11</v>
      </c>
      <c r="M81" s="9" t="s">
        <v>6</v>
      </c>
      <c r="N81" s="122">
        <v>19</v>
      </c>
      <c r="O81" s="62">
        <f t="shared" ref="O81" si="48" xml:space="preserve"> (L81*10000) + (N81*100) + VLOOKUP( U81, $R$2:$T$56, 2, FALSE )</f>
        <v>111915</v>
      </c>
      <c r="P81" s="59" t="str">
        <f t="shared" si="34"/>
        <v>HPTU-80DR 130  (80 gal, JA13)</v>
      </c>
      <c r="Q81" s="156">
        <f t="shared" si="5"/>
        <v>1</v>
      </c>
      <c r="R81" s="10" t="s">
        <v>358</v>
      </c>
      <c r="S81" s="11">
        <v>80</v>
      </c>
      <c r="T81" s="30" t="s">
        <v>83</v>
      </c>
      <c r="U81" s="80" t="s">
        <v>103</v>
      </c>
      <c r="V81" s="85" t="str">
        <f t="shared" ref="V81" si="49">VLOOKUP( U81, $R$2:$T$56, 3, FALSE )</f>
        <v>AOSmithHPTU80</v>
      </c>
      <c r="W81" s="118">
        <v>1</v>
      </c>
      <c r="X81" s="42" t="s">
        <v>13</v>
      </c>
      <c r="Y81" s="43">
        <v>44118</v>
      </c>
      <c r="Z81" s="44" t="s">
        <v>80</v>
      </c>
      <c r="AA81" s="127" t="str">
        <f t="shared" si="7"/>
        <v>2,     111915,   "HPTU-80DR 130  (80 gal, JA13)"</v>
      </c>
      <c r="AB81" s="129" t="str">
        <f t="shared" si="30"/>
        <v>AOSmith</v>
      </c>
      <c r="AC81" s="131" t="s">
        <v>181</v>
      </c>
      <c r="AD81" s="154">
        <f t="shared" si="8"/>
        <v>1</v>
      </c>
      <c r="AE81" s="127" t="str">
        <f t="shared" si="9"/>
        <v xml:space="preserve">          case  HPTU-80DR 130  (80 gal, JA13)   :   "AOSmithHPTU80DR"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</row>
    <row r="82" spans="3:1042" s="6" customFormat="1" ht="15" customHeight="1" x14ac:dyDescent="0.25">
      <c r="C82" s="6" t="str">
        <f t="shared" si="21"/>
        <v>A. O. Smith</v>
      </c>
      <c r="D82" s="6" t="str">
        <f t="shared" si="22"/>
        <v>PHPT 60  (60 gal)</v>
      </c>
      <c r="E82" s="6">
        <f t="shared" si="23"/>
        <v>111311</v>
      </c>
      <c r="F82" s="55">
        <f t="shared" si="24"/>
        <v>60</v>
      </c>
      <c r="G82" s="6" t="str">
        <f t="shared" si="25"/>
        <v>AOSmithPHPT60</v>
      </c>
      <c r="H82" s="117">
        <f t="shared" si="26"/>
        <v>0</v>
      </c>
      <c r="I82" s="157" t="str">
        <f t="shared" si="27"/>
        <v>AOSmithPHPT60</v>
      </c>
      <c r="J82" s="91" t="s">
        <v>192</v>
      </c>
      <c r="K82" s="33"/>
      <c r="L82" s="75">
        <f t="shared" si="28"/>
        <v>11</v>
      </c>
      <c r="M82" s="18" t="s">
        <v>6</v>
      </c>
      <c r="N82" s="123">
        <f>N80+1</f>
        <v>13</v>
      </c>
      <c r="O82" s="62">
        <f t="shared" ref="O82:O91" si="50" xml:space="preserve"> (L82*10000) + (N82*100) + VLOOKUP( U82, $R$2:$T$56, 2, FALSE )</f>
        <v>111311</v>
      </c>
      <c r="P82" s="59" t="str">
        <f t="shared" si="34"/>
        <v>PHPT 60  (60 gal)</v>
      </c>
      <c r="Q82" s="156">
        <f t="shared" si="5"/>
        <v>1</v>
      </c>
      <c r="R82" s="19" t="s">
        <v>107</v>
      </c>
      <c r="S82" s="20">
        <v>60</v>
      </c>
      <c r="T82" s="31" t="s">
        <v>104</v>
      </c>
      <c r="U82" s="80" t="s">
        <v>104</v>
      </c>
      <c r="V82" s="85" t="str">
        <f t="shared" ref="V82:V91" si="51">VLOOKUP( U82, $R$2:$T$56, 3, FALSE )</f>
        <v>AOSmithPHPT60</v>
      </c>
      <c r="W82" s="116">
        <v>0</v>
      </c>
      <c r="X82" s="45"/>
      <c r="Y82" s="45"/>
      <c r="Z82" s="44"/>
      <c r="AA82" s="127" t="str">
        <f t="shared" si="7"/>
        <v>2,     111311,   "PHPT 60  (60 gal)"</v>
      </c>
      <c r="AB82" s="129" t="str">
        <f t="shared" si="30"/>
        <v>AOSmith</v>
      </c>
      <c r="AC82" s="130" t="s">
        <v>176</v>
      </c>
      <c r="AD82" s="154">
        <f t="shared" si="8"/>
        <v>1</v>
      </c>
      <c r="AE82" s="127" t="str">
        <f t="shared" si="9"/>
        <v xml:space="preserve">          case  PHPT 60  (60 gal)   :   "AOSmithPHPT60"</v>
      </c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  <c r="IA82" s="28"/>
      <c r="IB82" s="28"/>
      <c r="IC82" s="28"/>
      <c r="ID82" s="28"/>
      <c r="IE82" s="28"/>
      <c r="IF82" s="28"/>
      <c r="IG82" s="28"/>
      <c r="IH82" s="28"/>
      <c r="II82" s="28"/>
      <c r="IJ82" s="28"/>
      <c r="IK82" s="28"/>
      <c r="IL82" s="28"/>
      <c r="IM82" s="28"/>
      <c r="IN82" s="28"/>
      <c r="IO82" s="28"/>
      <c r="IP82" s="28"/>
      <c r="IQ82" s="28"/>
      <c r="IR82" s="28"/>
      <c r="IS82" s="28"/>
      <c r="IT82" s="28"/>
      <c r="IU82" s="28"/>
      <c r="IV82" s="28"/>
      <c r="IW82" s="28"/>
      <c r="IX82" s="28"/>
      <c r="IY82" s="28"/>
      <c r="IZ82" s="28"/>
      <c r="JA82" s="28"/>
      <c r="JB82" s="28"/>
      <c r="JC82" s="28"/>
      <c r="JD82" s="28"/>
      <c r="JE82" s="28"/>
      <c r="JF82" s="28"/>
      <c r="JG82" s="28"/>
      <c r="JH82" s="28"/>
      <c r="JI82" s="28"/>
      <c r="JJ82" s="28"/>
      <c r="JK82" s="28"/>
      <c r="JL82" s="28"/>
      <c r="JM82" s="28"/>
      <c r="JN82" s="28"/>
      <c r="JO82" s="28"/>
      <c r="JP82" s="28"/>
      <c r="JQ82" s="28"/>
      <c r="JR82" s="28"/>
      <c r="JS82" s="28"/>
      <c r="JT82" s="28"/>
      <c r="JU82" s="28"/>
      <c r="JV82" s="28"/>
      <c r="JW82" s="28"/>
      <c r="JX82" s="28"/>
      <c r="JY82" s="28"/>
      <c r="JZ82" s="28"/>
      <c r="KA82" s="28"/>
      <c r="KB82" s="28"/>
      <c r="KC82" s="28"/>
      <c r="KD82" s="28"/>
      <c r="KE82" s="28"/>
      <c r="KF82" s="28"/>
      <c r="KG82" s="28"/>
      <c r="KH82" s="28"/>
      <c r="KI82" s="28"/>
      <c r="KJ82" s="28"/>
      <c r="KK82" s="28"/>
      <c r="KL82" s="28"/>
      <c r="KM82" s="28"/>
      <c r="KN82" s="28"/>
      <c r="KO82" s="28"/>
      <c r="KP82" s="28"/>
      <c r="KQ82" s="28"/>
      <c r="KR82" s="28"/>
      <c r="KS82" s="28"/>
      <c r="KT82" s="28"/>
      <c r="KU82" s="28"/>
      <c r="KV82" s="28"/>
      <c r="KW82" s="28"/>
      <c r="KX82" s="28"/>
      <c r="KY82" s="28"/>
      <c r="KZ82" s="28"/>
      <c r="LA82" s="28"/>
      <c r="LB82" s="28"/>
      <c r="LC82" s="28"/>
      <c r="LD82" s="28"/>
      <c r="LE82" s="28"/>
      <c r="LF82" s="28"/>
      <c r="LG82" s="28"/>
      <c r="LH82" s="28"/>
      <c r="LI82" s="28"/>
      <c r="LJ82" s="28"/>
      <c r="LK82" s="28"/>
      <c r="LL82" s="28"/>
      <c r="LM82" s="28"/>
      <c r="LN82" s="28"/>
      <c r="LO82" s="28"/>
      <c r="LP82" s="28"/>
      <c r="LQ82" s="28"/>
      <c r="LR82" s="28"/>
      <c r="LS82" s="28"/>
      <c r="LT82" s="28"/>
      <c r="LU82" s="28"/>
      <c r="LV82" s="28"/>
      <c r="LW82" s="28"/>
      <c r="LX82" s="28"/>
      <c r="LY82" s="28"/>
      <c r="LZ82" s="28"/>
      <c r="MA82" s="28"/>
      <c r="MB82" s="28"/>
      <c r="MC82" s="28"/>
      <c r="MD82" s="28"/>
      <c r="ME82" s="28"/>
      <c r="MF82" s="28"/>
      <c r="MG82" s="28"/>
      <c r="MH82" s="28"/>
      <c r="MI82" s="28"/>
      <c r="MJ82" s="28"/>
      <c r="MK82" s="28"/>
      <c r="ML82" s="28"/>
      <c r="MM82" s="28"/>
      <c r="MN82" s="28"/>
      <c r="MO82" s="28"/>
      <c r="MP82" s="28"/>
      <c r="MQ82" s="28"/>
      <c r="MR82" s="28"/>
      <c r="MS82" s="28"/>
      <c r="MT82" s="28"/>
      <c r="MU82" s="28"/>
      <c r="MV82" s="28"/>
      <c r="MW82" s="28"/>
      <c r="MX82" s="28"/>
      <c r="MY82" s="28"/>
      <c r="MZ82" s="28"/>
      <c r="NA82" s="28"/>
      <c r="NB82" s="28"/>
      <c r="NC82" s="28"/>
      <c r="ND82" s="28"/>
      <c r="NE82" s="28"/>
      <c r="NF82" s="28"/>
      <c r="NG82" s="28"/>
      <c r="NH82" s="28"/>
      <c r="NI82" s="28"/>
      <c r="NJ82" s="28"/>
      <c r="NK82" s="28"/>
      <c r="NL82" s="28"/>
      <c r="NM82" s="28"/>
      <c r="NN82" s="28"/>
      <c r="NO82" s="28"/>
      <c r="NP82" s="28"/>
      <c r="NQ82" s="28"/>
      <c r="NR82" s="28"/>
      <c r="NS82" s="28"/>
      <c r="NT82" s="28"/>
      <c r="NU82" s="28"/>
      <c r="NV82" s="28"/>
      <c r="NW82" s="28"/>
      <c r="NX82" s="28"/>
      <c r="NY82" s="28"/>
      <c r="NZ82" s="28"/>
      <c r="OA82" s="28"/>
      <c r="OB82" s="28"/>
      <c r="OC82" s="28"/>
      <c r="OD82" s="28"/>
      <c r="OE82" s="28"/>
      <c r="OF82" s="28"/>
      <c r="OG82" s="28"/>
      <c r="OH82" s="28"/>
      <c r="OI82" s="28"/>
      <c r="OJ82" s="28"/>
      <c r="OK82" s="28"/>
      <c r="OL82" s="28"/>
      <c r="OM82" s="28"/>
      <c r="ON82" s="28"/>
      <c r="OO82" s="28"/>
      <c r="OP82" s="28"/>
      <c r="OQ82" s="28"/>
      <c r="OR82" s="28"/>
      <c r="OS82" s="28"/>
      <c r="OT82" s="28"/>
      <c r="OU82" s="28"/>
      <c r="OV82" s="28"/>
      <c r="OW82" s="28"/>
      <c r="OX82" s="28"/>
      <c r="OY82" s="28"/>
      <c r="OZ82" s="28"/>
      <c r="PA82" s="28"/>
      <c r="PB82" s="28"/>
      <c r="PC82" s="28"/>
      <c r="PD82" s="28"/>
      <c r="PE82" s="28"/>
      <c r="PF82" s="28"/>
      <c r="PG82" s="28"/>
      <c r="PH82" s="28"/>
      <c r="PI82" s="28"/>
      <c r="PJ82" s="28"/>
      <c r="PK82" s="28"/>
      <c r="PL82" s="28"/>
      <c r="PM82" s="28"/>
      <c r="PN82" s="28"/>
      <c r="PO82" s="28"/>
      <c r="PP82" s="28"/>
      <c r="PQ82" s="28"/>
      <c r="PR82" s="28"/>
      <c r="PS82" s="28"/>
      <c r="PT82" s="28"/>
      <c r="PU82" s="28"/>
      <c r="PV82" s="28"/>
      <c r="PW82" s="28"/>
      <c r="PX82" s="28"/>
      <c r="PY82" s="28"/>
      <c r="PZ82" s="28"/>
      <c r="QA82" s="28"/>
      <c r="QB82" s="28"/>
      <c r="QC82" s="28"/>
      <c r="QD82" s="28"/>
      <c r="QE82" s="28"/>
      <c r="QF82" s="28"/>
      <c r="QG82" s="28"/>
      <c r="QH82" s="28"/>
      <c r="QI82" s="28"/>
      <c r="QJ82" s="28"/>
      <c r="QK82" s="28"/>
      <c r="QL82" s="28"/>
      <c r="QM82" s="28"/>
      <c r="QN82" s="28"/>
      <c r="QO82" s="28"/>
      <c r="QP82" s="28"/>
      <c r="QQ82" s="28"/>
      <c r="QR82" s="28"/>
      <c r="QS82" s="28"/>
      <c r="QT82" s="28"/>
      <c r="QU82" s="28"/>
      <c r="QV82" s="28"/>
      <c r="QW82" s="28"/>
      <c r="QX82" s="28"/>
      <c r="QY82" s="28"/>
      <c r="QZ82" s="28"/>
      <c r="RA82" s="28"/>
      <c r="RB82" s="28"/>
      <c r="RC82" s="28"/>
      <c r="RD82" s="28"/>
      <c r="RE82" s="28"/>
      <c r="RF82" s="28"/>
      <c r="RG82" s="28"/>
      <c r="RH82" s="28"/>
      <c r="RI82" s="28"/>
      <c r="RJ82" s="28"/>
      <c r="RK82" s="28"/>
      <c r="RL82" s="28"/>
      <c r="RM82" s="28"/>
      <c r="RN82" s="28"/>
      <c r="RO82" s="28"/>
      <c r="RP82" s="28"/>
      <c r="RQ82" s="28"/>
      <c r="RR82" s="28"/>
      <c r="RS82" s="28"/>
      <c r="RT82" s="28"/>
      <c r="RU82" s="28"/>
      <c r="RV82" s="28"/>
      <c r="RW82" s="28"/>
      <c r="RX82" s="28"/>
      <c r="RY82" s="28"/>
      <c r="RZ82" s="28"/>
      <c r="SA82" s="28"/>
      <c r="SB82" s="28"/>
      <c r="SC82" s="28"/>
      <c r="SD82" s="28"/>
      <c r="SE82" s="28"/>
      <c r="SF82" s="28"/>
      <c r="SG82" s="28"/>
      <c r="SH82" s="28"/>
      <c r="SI82" s="28"/>
      <c r="SJ82" s="28"/>
      <c r="SK82" s="28"/>
      <c r="SL82" s="28"/>
      <c r="SM82" s="28"/>
      <c r="SN82" s="28"/>
      <c r="SO82" s="28"/>
      <c r="SP82" s="28"/>
      <c r="SQ82" s="28"/>
      <c r="SR82" s="28"/>
      <c r="SS82" s="28"/>
      <c r="ST82" s="28"/>
      <c r="SU82" s="28"/>
      <c r="SV82" s="28"/>
      <c r="SW82" s="28"/>
      <c r="SX82" s="28"/>
      <c r="SY82" s="28"/>
      <c r="SZ82" s="28"/>
      <c r="TA82" s="28"/>
      <c r="TB82" s="28"/>
      <c r="TC82" s="28"/>
      <c r="TD82" s="28"/>
      <c r="TE82" s="28"/>
      <c r="TF82" s="28"/>
      <c r="TG82" s="28"/>
      <c r="TH82" s="28"/>
      <c r="TI82" s="28"/>
      <c r="TJ82" s="28"/>
      <c r="TK82" s="28"/>
      <c r="TL82" s="28"/>
      <c r="TM82" s="28"/>
      <c r="TN82" s="28"/>
      <c r="TO82" s="28"/>
      <c r="TP82" s="28"/>
      <c r="TQ82" s="28"/>
      <c r="TR82" s="28"/>
      <c r="TS82" s="28"/>
      <c r="TT82" s="28"/>
      <c r="TU82" s="28"/>
      <c r="TV82" s="28"/>
      <c r="TW82" s="28"/>
      <c r="TX82" s="28"/>
      <c r="TY82" s="28"/>
      <c r="TZ82" s="28"/>
      <c r="UA82" s="28"/>
      <c r="UB82" s="28"/>
      <c r="UC82" s="28"/>
      <c r="UD82" s="28"/>
      <c r="UE82" s="28"/>
      <c r="UF82" s="28"/>
      <c r="UG82" s="28"/>
      <c r="UH82" s="28"/>
      <c r="UI82" s="28"/>
      <c r="UJ82" s="28"/>
      <c r="UK82" s="28"/>
      <c r="UL82" s="28"/>
      <c r="UM82" s="28"/>
      <c r="UN82" s="28"/>
      <c r="UO82" s="28"/>
      <c r="UP82" s="28"/>
      <c r="UQ82" s="28"/>
      <c r="UR82" s="28"/>
      <c r="US82" s="28"/>
      <c r="UT82" s="28"/>
      <c r="UU82" s="28"/>
      <c r="UV82" s="28"/>
      <c r="UW82" s="28"/>
      <c r="UX82" s="28"/>
      <c r="UY82" s="28"/>
      <c r="UZ82" s="28"/>
      <c r="VA82" s="28"/>
      <c r="VB82" s="28"/>
      <c r="VC82" s="28"/>
      <c r="VD82" s="28"/>
      <c r="VE82" s="28"/>
      <c r="VF82" s="28"/>
      <c r="VG82" s="28"/>
      <c r="VH82" s="28"/>
      <c r="VI82" s="28"/>
      <c r="VJ82" s="28"/>
      <c r="VK82" s="28"/>
      <c r="VL82" s="28"/>
      <c r="VM82" s="28"/>
      <c r="VN82" s="28"/>
      <c r="VO82" s="28"/>
      <c r="VP82" s="28"/>
      <c r="VQ82" s="28"/>
      <c r="VR82" s="28"/>
      <c r="VS82" s="28"/>
      <c r="VT82" s="28"/>
      <c r="VU82" s="28"/>
      <c r="VV82" s="28"/>
      <c r="VW82" s="28"/>
      <c r="VX82" s="28"/>
      <c r="VY82" s="28"/>
      <c r="VZ82" s="28"/>
      <c r="WA82" s="28"/>
      <c r="WB82" s="28"/>
      <c r="WC82" s="28"/>
      <c r="WD82" s="28"/>
      <c r="WE82" s="28"/>
      <c r="WF82" s="28"/>
      <c r="WG82" s="28"/>
      <c r="WH82" s="28"/>
      <c r="WI82" s="28"/>
      <c r="WJ82" s="28"/>
      <c r="WK82" s="28"/>
      <c r="WL82" s="28"/>
      <c r="WM82" s="28"/>
      <c r="WN82" s="28"/>
      <c r="WO82" s="28"/>
      <c r="WP82" s="28"/>
      <c r="WQ82" s="28"/>
      <c r="WR82" s="28"/>
      <c r="WS82" s="28"/>
      <c r="WT82" s="28"/>
      <c r="WU82" s="28"/>
      <c r="WV82" s="28"/>
      <c r="WW82" s="28"/>
      <c r="WX82" s="28"/>
      <c r="WY82" s="28"/>
      <c r="WZ82" s="28"/>
      <c r="XA82" s="28"/>
      <c r="XB82" s="28"/>
      <c r="XC82" s="28"/>
      <c r="XD82" s="28"/>
      <c r="XE82" s="28"/>
      <c r="XF82" s="28"/>
      <c r="XG82" s="28"/>
      <c r="XH82" s="28"/>
      <c r="XI82" s="28"/>
      <c r="XJ82" s="28"/>
      <c r="XK82" s="28"/>
      <c r="XL82" s="28"/>
      <c r="XM82" s="28"/>
      <c r="XN82" s="28"/>
      <c r="XO82" s="28"/>
      <c r="XP82" s="28"/>
      <c r="XQ82" s="28"/>
      <c r="XR82" s="28"/>
      <c r="XS82" s="28"/>
      <c r="XT82" s="28"/>
      <c r="XU82" s="28"/>
      <c r="XV82" s="28"/>
      <c r="XW82" s="28"/>
      <c r="XX82" s="28"/>
      <c r="XY82" s="28"/>
      <c r="XZ82" s="28"/>
      <c r="YA82" s="28"/>
      <c r="YB82" s="28"/>
      <c r="YC82" s="28"/>
      <c r="YD82" s="28"/>
      <c r="YE82" s="28"/>
      <c r="YF82" s="28"/>
      <c r="YG82" s="28"/>
      <c r="YH82" s="28"/>
      <c r="YI82" s="28"/>
      <c r="YJ82" s="28"/>
      <c r="YK82" s="28"/>
      <c r="YL82" s="28"/>
      <c r="YM82" s="28"/>
      <c r="YN82" s="28"/>
      <c r="YO82" s="28"/>
      <c r="YP82" s="28"/>
      <c r="YQ82" s="28"/>
      <c r="YR82" s="28"/>
      <c r="YS82" s="28"/>
      <c r="YT82" s="28"/>
      <c r="YU82" s="28"/>
      <c r="YV82" s="28"/>
      <c r="YW82" s="28"/>
      <c r="YX82" s="28"/>
      <c r="YY82" s="28"/>
      <c r="YZ82" s="28"/>
      <c r="ZA82" s="28"/>
      <c r="ZB82" s="28"/>
      <c r="ZC82" s="28"/>
      <c r="ZD82" s="28"/>
      <c r="ZE82" s="28"/>
      <c r="ZF82" s="28"/>
      <c r="ZG82" s="28"/>
      <c r="ZH82" s="28"/>
      <c r="ZI82" s="28"/>
      <c r="ZJ82" s="28"/>
      <c r="ZK82" s="28"/>
      <c r="ZL82" s="28"/>
      <c r="ZM82" s="28"/>
      <c r="ZN82" s="28"/>
      <c r="ZO82" s="28"/>
      <c r="ZP82" s="28"/>
      <c r="ZQ82" s="28"/>
      <c r="ZR82" s="28"/>
      <c r="ZS82" s="28"/>
      <c r="ZT82" s="28"/>
      <c r="ZU82" s="28"/>
      <c r="ZV82" s="28"/>
      <c r="ZW82" s="28"/>
      <c r="ZX82" s="28"/>
      <c r="ZY82" s="28"/>
      <c r="ZZ82" s="28"/>
      <c r="AAA82" s="28"/>
      <c r="AAB82" s="28"/>
      <c r="AAC82" s="28"/>
      <c r="AAD82" s="28"/>
      <c r="AAE82" s="28"/>
      <c r="AAF82" s="28"/>
      <c r="AAG82" s="28"/>
      <c r="AAH82" s="28"/>
      <c r="AAI82" s="28"/>
      <c r="AAJ82" s="28"/>
      <c r="AAK82" s="28"/>
      <c r="AAL82" s="28"/>
      <c r="AAM82" s="28"/>
      <c r="AAN82" s="28"/>
      <c r="AAO82" s="28"/>
      <c r="AAP82" s="28"/>
      <c r="AAQ82" s="28"/>
      <c r="AAR82" s="28"/>
      <c r="AAS82" s="28"/>
      <c r="AAT82" s="28"/>
      <c r="AAU82" s="28"/>
      <c r="AAV82" s="28"/>
      <c r="AAW82" s="28"/>
      <c r="AAX82" s="28"/>
      <c r="AAY82" s="28"/>
      <c r="AAZ82" s="28"/>
      <c r="ABA82" s="28"/>
      <c r="ABB82" s="28"/>
      <c r="ABC82" s="28"/>
      <c r="ABD82" s="28"/>
      <c r="ABE82" s="28"/>
      <c r="ABF82" s="28"/>
      <c r="ABG82" s="28"/>
      <c r="ABH82" s="28"/>
      <c r="ABI82" s="28"/>
      <c r="ABJ82" s="28"/>
      <c r="ABK82" s="28"/>
      <c r="ABL82" s="28"/>
      <c r="ABM82" s="28"/>
      <c r="ABN82" s="28"/>
      <c r="ABO82" s="28"/>
      <c r="ABP82" s="28"/>
      <c r="ABQ82" s="28"/>
      <c r="ABR82" s="28"/>
      <c r="ABS82" s="28"/>
      <c r="ABT82" s="28"/>
      <c r="ABU82" s="28"/>
      <c r="ABV82" s="28"/>
      <c r="ABW82" s="28"/>
      <c r="ABX82" s="28"/>
      <c r="ABY82" s="28"/>
      <c r="ABZ82" s="28"/>
      <c r="ACA82" s="28"/>
      <c r="ACB82" s="28"/>
      <c r="ACC82" s="28"/>
      <c r="ACD82" s="28"/>
      <c r="ACE82" s="28"/>
      <c r="ACF82" s="28"/>
      <c r="ACG82" s="28"/>
      <c r="ACH82" s="28"/>
      <c r="ACI82" s="28"/>
      <c r="ACJ82" s="28"/>
      <c r="ACK82" s="28"/>
      <c r="ACL82" s="28"/>
      <c r="ACM82" s="28"/>
      <c r="ACN82" s="28"/>
      <c r="ACO82" s="28"/>
      <c r="ACP82" s="28"/>
      <c r="ACQ82" s="28"/>
      <c r="ACR82" s="28"/>
      <c r="ACS82" s="28"/>
      <c r="ACT82" s="28"/>
      <c r="ACU82" s="28"/>
      <c r="ACV82" s="28"/>
      <c r="ACW82" s="28"/>
      <c r="ACX82" s="28"/>
      <c r="ACY82" s="28"/>
      <c r="ACZ82" s="28"/>
      <c r="ADA82" s="28"/>
      <c r="ADB82" s="28"/>
      <c r="ADC82" s="28"/>
      <c r="ADD82" s="28"/>
      <c r="ADE82" s="28"/>
      <c r="ADF82" s="28"/>
      <c r="ADG82" s="28"/>
      <c r="ADH82" s="28"/>
      <c r="ADI82" s="28"/>
      <c r="ADJ82" s="28"/>
      <c r="ADK82" s="28"/>
      <c r="ADL82" s="28"/>
      <c r="ADM82" s="28"/>
      <c r="ADN82" s="28"/>
      <c r="ADO82" s="28"/>
      <c r="ADP82" s="28"/>
      <c r="ADQ82" s="28"/>
      <c r="ADR82" s="28"/>
      <c r="ADS82" s="28"/>
      <c r="ADT82" s="28"/>
      <c r="ADU82" s="28"/>
      <c r="ADV82" s="28"/>
      <c r="ADW82" s="28"/>
      <c r="ADX82" s="28"/>
      <c r="ADY82" s="28"/>
      <c r="ADZ82" s="28"/>
      <c r="AEA82" s="28"/>
      <c r="AEB82" s="28"/>
      <c r="AEC82" s="28"/>
      <c r="AED82" s="28"/>
      <c r="AEE82" s="28"/>
      <c r="AEF82" s="28"/>
      <c r="AEG82" s="28"/>
      <c r="AEH82" s="28"/>
      <c r="AEI82" s="28"/>
      <c r="AEJ82" s="28"/>
      <c r="AEK82" s="28"/>
      <c r="AEL82" s="28"/>
      <c r="AEM82" s="28"/>
      <c r="AEN82" s="28"/>
      <c r="AEO82" s="28"/>
      <c r="AEP82" s="28"/>
      <c r="AEQ82" s="28"/>
      <c r="AER82" s="28"/>
      <c r="AES82" s="28"/>
      <c r="AET82" s="28"/>
      <c r="AEU82" s="28"/>
      <c r="AEV82" s="28"/>
      <c r="AEW82" s="28"/>
      <c r="AEX82" s="28"/>
      <c r="AEY82" s="28"/>
      <c r="AEZ82" s="28"/>
      <c r="AFA82" s="28"/>
      <c r="AFB82" s="28"/>
      <c r="AFC82" s="28"/>
      <c r="AFD82" s="28"/>
      <c r="AFE82" s="28"/>
      <c r="AFF82" s="28"/>
      <c r="AFG82" s="28"/>
      <c r="AFH82" s="28"/>
      <c r="AFI82" s="28"/>
      <c r="AFJ82" s="28"/>
      <c r="AFK82" s="28"/>
      <c r="AFL82" s="28"/>
      <c r="AFM82" s="28"/>
      <c r="AFN82" s="28"/>
      <c r="AFO82" s="28"/>
      <c r="AFP82" s="28"/>
      <c r="AFQ82" s="28"/>
      <c r="AFR82" s="28"/>
      <c r="AFS82" s="28"/>
      <c r="AFT82" s="28"/>
      <c r="AFU82" s="28"/>
      <c r="AFV82" s="28"/>
      <c r="AFW82" s="28"/>
      <c r="AFX82" s="28"/>
      <c r="AFY82" s="28"/>
      <c r="AFZ82" s="28"/>
      <c r="AGA82" s="28"/>
      <c r="AGB82" s="28"/>
      <c r="AGC82" s="28"/>
      <c r="AGD82" s="28"/>
      <c r="AGE82" s="28"/>
      <c r="AGF82" s="28"/>
      <c r="AGG82" s="28"/>
      <c r="AGH82" s="28"/>
      <c r="AGI82" s="28"/>
      <c r="AGJ82" s="28"/>
      <c r="AGK82" s="28"/>
      <c r="AGL82" s="28"/>
      <c r="AGM82" s="28"/>
      <c r="AGN82" s="28"/>
      <c r="AGO82" s="28"/>
      <c r="AGP82" s="28"/>
      <c r="AGQ82" s="28"/>
      <c r="AGR82" s="28"/>
      <c r="AGS82" s="28"/>
      <c r="AGT82" s="28"/>
      <c r="AGU82" s="28"/>
      <c r="AGV82" s="28"/>
      <c r="AGW82" s="28"/>
      <c r="AGX82" s="28"/>
      <c r="AGY82" s="28"/>
      <c r="AGZ82" s="28"/>
      <c r="AHA82" s="28"/>
      <c r="AHB82" s="28"/>
      <c r="AHC82" s="28"/>
      <c r="AHD82" s="28"/>
      <c r="AHE82" s="28"/>
      <c r="AHF82" s="28"/>
      <c r="AHG82" s="28"/>
      <c r="AHH82" s="28"/>
      <c r="AHI82" s="28"/>
      <c r="AHJ82" s="28"/>
      <c r="AHK82" s="28"/>
      <c r="AHL82" s="28"/>
      <c r="AHM82" s="28"/>
      <c r="AHN82" s="28"/>
      <c r="AHO82" s="28"/>
      <c r="AHP82" s="28"/>
      <c r="AHQ82" s="28"/>
      <c r="AHR82" s="28"/>
      <c r="AHS82" s="28"/>
      <c r="AHT82" s="28"/>
      <c r="AHU82" s="28"/>
      <c r="AHV82" s="28"/>
      <c r="AHW82" s="28"/>
      <c r="AHX82" s="28"/>
      <c r="AHY82" s="28"/>
      <c r="AHZ82" s="28"/>
      <c r="AIA82" s="28"/>
      <c r="AIB82" s="28"/>
      <c r="AIC82" s="28"/>
      <c r="AID82" s="28"/>
      <c r="AIE82" s="28"/>
      <c r="AIF82" s="28"/>
      <c r="AIG82" s="28"/>
      <c r="AIH82" s="28"/>
      <c r="AII82" s="28"/>
      <c r="AIJ82" s="28"/>
      <c r="AIK82" s="28"/>
      <c r="AIL82" s="28"/>
      <c r="AIM82" s="28"/>
      <c r="AIN82" s="28"/>
      <c r="AIO82" s="28"/>
      <c r="AIP82" s="28"/>
      <c r="AIQ82" s="28"/>
      <c r="AIR82" s="28"/>
      <c r="AIS82" s="28"/>
      <c r="AIT82" s="28"/>
      <c r="AIU82" s="28"/>
      <c r="AIV82" s="28"/>
      <c r="AIW82" s="28"/>
      <c r="AIX82" s="28"/>
      <c r="AIY82" s="28"/>
      <c r="AIZ82" s="28"/>
      <c r="AJA82" s="28"/>
      <c r="AJB82" s="28"/>
      <c r="AJC82" s="28"/>
      <c r="AJD82" s="28"/>
      <c r="AJE82" s="28"/>
      <c r="AJF82" s="28"/>
      <c r="AJG82" s="28"/>
      <c r="AJH82" s="28"/>
      <c r="AJI82" s="28"/>
      <c r="AJJ82" s="28"/>
      <c r="AJK82" s="28"/>
      <c r="AJL82" s="28"/>
      <c r="AJM82" s="28"/>
      <c r="AJN82" s="28"/>
      <c r="AJO82" s="28"/>
      <c r="AJP82" s="28"/>
      <c r="AJQ82" s="28"/>
      <c r="AJR82" s="28"/>
      <c r="AJS82" s="28"/>
      <c r="AJT82" s="28"/>
      <c r="AJU82" s="28"/>
      <c r="AJV82" s="28"/>
      <c r="AJW82" s="28"/>
      <c r="AJX82" s="28"/>
      <c r="AJY82" s="28"/>
      <c r="AJZ82" s="28"/>
      <c r="AKA82" s="28"/>
      <c r="AKB82" s="28"/>
      <c r="AKC82" s="28"/>
      <c r="AKD82" s="28"/>
      <c r="AKE82" s="28"/>
      <c r="AKF82" s="28"/>
      <c r="AKG82" s="28"/>
      <c r="AKH82" s="28"/>
      <c r="AKI82" s="28"/>
      <c r="AKJ82" s="28"/>
      <c r="AKK82" s="28"/>
      <c r="AKL82" s="28"/>
      <c r="AKM82" s="28"/>
      <c r="AKN82" s="28"/>
      <c r="AKO82" s="28"/>
      <c r="AKP82" s="28"/>
      <c r="AKQ82" s="28"/>
      <c r="AKR82" s="28"/>
      <c r="AKS82" s="28"/>
      <c r="AKT82" s="28"/>
      <c r="AKU82" s="28"/>
      <c r="AKV82" s="28"/>
      <c r="AKW82" s="28"/>
      <c r="AKX82" s="28"/>
      <c r="AKY82" s="28"/>
      <c r="AKZ82" s="28"/>
      <c r="ALA82" s="28"/>
      <c r="ALB82" s="28"/>
      <c r="ALC82" s="28"/>
      <c r="ALD82" s="28"/>
      <c r="ALE82" s="28"/>
      <c r="ALF82" s="28"/>
      <c r="ALG82" s="28"/>
      <c r="ALH82" s="28"/>
      <c r="ALI82" s="28"/>
      <c r="ALJ82" s="28"/>
      <c r="ALK82" s="28"/>
      <c r="ALL82" s="28"/>
      <c r="ALM82" s="28"/>
      <c r="ALN82" s="28"/>
      <c r="ALO82" s="28"/>
      <c r="ALP82" s="28"/>
      <c r="ALQ82" s="28"/>
      <c r="ALR82" s="28"/>
      <c r="ALS82" s="28"/>
      <c r="ALT82" s="28"/>
      <c r="ALU82" s="28"/>
      <c r="ALV82" s="28"/>
      <c r="ALW82" s="28"/>
      <c r="ALX82" s="28"/>
      <c r="ALY82" s="28"/>
      <c r="ALZ82" s="28"/>
      <c r="AMA82" s="28"/>
      <c r="AMB82" s="28"/>
      <c r="AMC82" s="28"/>
      <c r="AMD82" s="28"/>
      <c r="AME82" s="28"/>
      <c r="AMF82" s="28"/>
      <c r="AMG82" s="28"/>
      <c r="AMH82" s="28"/>
      <c r="AMI82" s="28"/>
      <c r="AMJ82" s="28"/>
      <c r="AMK82" s="28"/>
      <c r="AML82" s="28"/>
      <c r="AMM82" s="28"/>
      <c r="AMN82" s="28"/>
      <c r="AMO82" s="28"/>
      <c r="AMP82" s="28"/>
      <c r="AMQ82" s="28"/>
      <c r="AMR82" s="28"/>
      <c r="AMS82" s="28"/>
      <c r="AMT82" s="28"/>
      <c r="AMU82" s="28"/>
      <c r="AMV82" s="28"/>
      <c r="AMW82" s="28"/>
      <c r="AMX82" s="28"/>
      <c r="AMY82" s="28"/>
      <c r="AMZ82" s="28"/>
      <c r="ANA82" s="28"/>
      <c r="ANB82" s="28"/>
    </row>
    <row r="83" spans="3:1042" s="6" customFormat="1" ht="15" customHeight="1" x14ac:dyDescent="0.25">
      <c r="C83" s="6" t="str">
        <f t="shared" si="21"/>
        <v>A. O. Smith</v>
      </c>
      <c r="D83" s="6" t="str">
        <f t="shared" si="22"/>
        <v>PHPT 80  (80 gal)</v>
      </c>
      <c r="E83" s="6">
        <f t="shared" si="23"/>
        <v>111412</v>
      </c>
      <c r="F83" s="55">
        <f t="shared" si="24"/>
        <v>80</v>
      </c>
      <c r="G83" s="6" t="str">
        <f t="shared" si="25"/>
        <v>AOSmithPHPT80</v>
      </c>
      <c r="H83" s="117">
        <f t="shared" si="26"/>
        <v>0</v>
      </c>
      <c r="I83" s="157" t="str">
        <f t="shared" si="27"/>
        <v>AOSmithPHPT80</v>
      </c>
      <c r="J83" s="91" t="s">
        <v>192</v>
      </c>
      <c r="K83" s="33"/>
      <c r="L83" s="75">
        <f t="shared" si="28"/>
        <v>11</v>
      </c>
      <c r="M83" s="18" t="s">
        <v>6</v>
      </c>
      <c r="N83" s="62">
        <f t="shared" si="29"/>
        <v>14</v>
      </c>
      <c r="O83" s="62">
        <f t="shared" si="50"/>
        <v>111412</v>
      </c>
      <c r="P83" s="59" t="str">
        <f t="shared" si="34"/>
        <v>PHPT 80  (80 gal)</v>
      </c>
      <c r="Q83" s="156">
        <f t="shared" si="5"/>
        <v>1</v>
      </c>
      <c r="R83" s="19" t="s">
        <v>87</v>
      </c>
      <c r="S83" s="20">
        <v>80</v>
      </c>
      <c r="T83" s="31" t="s">
        <v>105</v>
      </c>
      <c r="U83" s="80" t="s">
        <v>105</v>
      </c>
      <c r="V83" s="85" t="str">
        <f t="shared" si="51"/>
        <v>AOSmithPHPT80</v>
      </c>
      <c r="W83" s="116">
        <v>0</v>
      </c>
      <c r="X83" s="45"/>
      <c r="Y83" s="45"/>
      <c r="Z83" s="44"/>
      <c r="AA83" s="127" t="str">
        <f t="shared" si="7"/>
        <v>2,     111412,   "PHPT 80  (80 gal)"</v>
      </c>
      <c r="AB83" s="129" t="str">
        <f t="shared" si="30"/>
        <v>AOSmith</v>
      </c>
      <c r="AC83" s="130" t="s">
        <v>177</v>
      </c>
      <c r="AD83" s="154">
        <f t="shared" si="8"/>
        <v>1</v>
      </c>
      <c r="AE83" s="127" t="str">
        <f t="shared" si="9"/>
        <v xml:space="preserve">          case  PHPT 80  (80 gal)   :   "AOSmithPHPT80"</v>
      </c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  <c r="IA83" s="28"/>
      <c r="IB83" s="28"/>
      <c r="IC83" s="28"/>
      <c r="ID83" s="28"/>
      <c r="IE83" s="28"/>
      <c r="IF83" s="28"/>
      <c r="IG83" s="28"/>
      <c r="IH83" s="28"/>
      <c r="II83" s="28"/>
      <c r="IJ83" s="28"/>
      <c r="IK83" s="28"/>
      <c r="IL83" s="28"/>
      <c r="IM83" s="28"/>
      <c r="IN83" s="28"/>
      <c r="IO83" s="28"/>
      <c r="IP83" s="28"/>
      <c r="IQ83" s="28"/>
      <c r="IR83" s="28"/>
      <c r="IS83" s="28"/>
      <c r="IT83" s="28"/>
      <c r="IU83" s="28"/>
      <c r="IV83" s="28"/>
      <c r="IW83" s="28"/>
      <c r="IX83" s="28"/>
      <c r="IY83" s="28"/>
      <c r="IZ83" s="28"/>
      <c r="JA83" s="28"/>
      <c r="JB83" s="28"/>
      <c r="JC83" s="28"/>
      <c r="JD83" s="28"/>
      <c r="JE83" s="28"/>
      <c r="JF83" s="28"/>
      <c r="JG83" s="28"/>
      <c r="JH83" s="28"/>
      <c r="JI83" s="28"/>
      <c r="JJ83" s="28"/>
      <c r="JK83" s="28"/>
      <c r="JL83" s="28"/>
      <c r="JM83" s="28"/>
      <c r="JN83" s="28"/>
      <c r="JO83" s="28"/>
      <c r="JP83" s="28"/>
      <c r="JQ83" s="28"/>
      <c r="JR83" s="28"/>
      <c r="JS83" s="28"/>
      <c r="JT83" s="28"/>
      <c r="JU83" s="28"/>
      <c r="JV83" s="28"/>
      <c r="JW83" s="28"/>
      <c r="JX83" s="28"/>
      <c r="JY83" s="28"/>
      <c r="JZ83" s="28"/>
      <c r="KA83" s="28"/>
      <c r="KB83" s="28"/>
      <c r="KC83" s="28"/>
      <c r="KD83" s="28"/>
      <c r="KE83" s="28"/>
      <c r="KF83" s="28"/>
      <c r="KG83" s="28"/>
      <c r="KH83" s="28"/>
      <c r="KI83" s="28"/>
      <c r="KJ83" s="28"/>
      <c r="KK83" s="28"/>
      <c r="KL83" s="28"/>
      <c r="KM83" s="28"/>
      <c r="KN83" s="28"/>
      <c r="KO83" s="28"/>
      <c r="KP83" s="28"/>
      <c r="KQ83" s="28"/>
      <c r="KR83" s="28"/>
      <c r="KS83" s="28"/>
      <c r="KT83" s="28"/>
      <c r="KU83" s="28"/>
      <c r="KV83" s="28"/>
      <c r="KW83" s="28"/>
      <c r="KX83" s="28"/>
      <c r="KY83" s="28"/>
      <c r="KZ83" s="28"/>
      <c r="LA83" s="28"/>
      <c r="LB83" s="28"/>
      <c r="LC83" s="28"/>
      <c r="LD83" s="28"/>
      <c r="LE83" s="28"/>
      <c r="LF83" s="28"/>
      <c r="LG83" s="28"/>
      <c r="LH83" s="28"/>
      <c r="LI83" s="28"/>
      <c r="LJ83" s="28"/>
      <c r="LK83" s="28"/>
      <c r="LL83" s="28"/>
      <c r="LM83" s="28"/>
      <c r="LN83" s="28"/>
      <c r="LO83" s="28"/>
      <c r="LP83" s="28"/>
      <c r="LQ83" s="28"/>
      <c r="LR83" s="28"/>
      <c r="LS83" s="28"/>
      <c r="LT83" s="28"/>
      <c r="LU83" s="28"/>
      <c r="LV83" s="28"/>
      <c r="LW83" s="28"/>
      <c r="LX83" s="28"/>
      <c r="LY83" s="28"/>
      <c r="LZ83" s="28"/>
      <c r="MA83" s="28"/>
      <c r="MB83" s="28"/>
      <c r="MC83" s="28"/>
      <c r="MD83" s="28"/>
      <c r="ME83" s="28"/>
      <c r="MF83" s="28"/>
      <c r="MG83" s="28"/>
      <c r="MH83" s="28"/>
      <c r="MI83" s="28"/>
      <c r="MJ83" s="28"/>
      <c r="MK83" s="28"/>
      <c r="ML83" s="28"/>
      <c r="MM83" s="28"/>
      <c r="MN83" s="28"/>
      <c r="MO83" s="28"/>
      <c r="MP83" s="28"/>
      <c r="MQ83" s="28"/>
      <c r="MR83" s="28"/>
      <c r="MS83" s="28"/>
      <c r="MT83" s="28"/>
      <c r="MU83" s="28"/>
      <c r="MV83" s="28"/>
      <c r="MW83" s="28"/>
      <c r="MX83" s="28"/>
      <c r="MY83" s="28"/>
      <c r="MZ83" s="28"/>
      <c r="NA83" s="28"/>
      <c r="NB83" s="28"/>
      <c r="NC83" s="28"/>
      <c r="ND83" s="28"/>
      <c r="NE83" s="28"/>
      <c r="NF83" s="28"/>
      <c r="NG83" s="28"/>
      <c r="NH83" s="28"/>
      <c r="NI83" s="28"/>
      <c r="NJ83" s="28"/>
      <c r="NK83" s="28"/>
      <c r="NL83" s="28"/>
      <c r="NM83" s="28"/>
      <c r="NN83" s="28"/>
      <c r="NO83" s="28"/>
      <c r="NP83" s="28"/>
      <c r="NQ83" s="28"/>
      <c r="NR83" s="28"/>
      <c r="NS83" s="28"/>
      <c r="NT83" s="28"/>
      <c r="NU83" s="28"/>
      <c r="NV83" s="28"/>
      <c r="NW83" s="28"/>
      <c r="NX83" s="28"/>
      <c r="NY83" s="28"/>
      <c r="NZ83" s="28"/>
      <c r="OA83" s="28"/>
      <c r="OB83" s="28"/>
      <c r="OC83" s="28"/>
      <c r="OD83" s="28"/>
      <c r="OE83" s="28"/>
      <c r="OF83" s="28"/>
      <c r="OG83" s="28"/>
      <c r="OH83" s="28"/>
      <c r="OI83" s="28"/>
      <c r="OJ83" s="28"/>
      <c r="OK83" s="28"/>
      <c r="OL83" s="28"/>
      <c r="OM83" s="28"/>
      <c r="ON83" s="28"/>
      <c r="OO83" s="28"/>
      <c r="OP83" s="28"/>
      <c r="OQ83" s="28"/>
      <c r="OR83" s="28"/>
      <c r="OS83" s="28"/>
      <c r="OT83" s="28"/>
      <c r="OU83" s="28"/>
      <c r="OV83" s="28"/>
      <c r="OW83" s="28"/>
      <c r="OX83" s="28"/>
      <c r="OY83" s="28"/>
      <c r="OZ83" s="28"/>
      <c r="PA83" s="28"/>
      <c r="PB83" s="28"/>
      <c r="PC83" s="28"/>
      <c r="PD83" s="28"/>
      <c r="PE83" s="28"/>
      <c r="PF83" s="28"/>
      <c r="PG83" s="28"/>
      <c r="PH83" s="28"/>
      <c r="PI83" s="28"/>
      <c r="PJ83" s="28"/>
      <c r="PK83" s="28"/>
      <c r="PL83" s="28"/>
      <c r="PM83" s="28"/>
      <c r="PN83" s="28"/>
      <c r="PO83" s="28"/>
      <c r="PP83" s="28"/>
      <c r="PQ83" s="28"/>
      <c r="PR83" s="28"/>
      <c r="PS83" s="28"/>
      <c r="PT83" s="28"/>
      <c r="PU83" s="28"/>
      <c r="PV83" s="28"/>
      <c r="PW83" s="28"/>
      <c r="PX83" s="28"/>
      <c r="PY83" s="28"/>
      <c r="PZ83" s="28"/>
      <c r="QA83" s="28"/>
      <c r="QB83" s="28"/>
      <c r="QC83" s="28"/>
      <c r="QD83" s="28"/>
      <c r="QE83" s="28"/>
      <c r="QF83" s="28"/>
      <c r="QG83" s="28"/>
      <c r="QH83" s="28"/>
      <c r="QI83" s="28"/>
      <c r="QJ83" s="28"/>
      <c r="QK83" s="28"/>
      <c r="QL83" s="28"/>
      <c r="QM83" s="28"/>
      <c r="QN83" s="28"/>
      <c r="QO83" s="28"/>
      <c r="QP83" s="28"/>
      <c r="QQ83" s="28"/>
      <c r="QR83" s="28"/>
      <c r="QS83" s="28"/>
      <c r="QT83" s="28"/>
      <c r="QU83" s="28"/>
      <c r="QV83" s="28"/>
      <c r="QW83" s="28"/>
      <c r="QX83" s="28"/>
      <c r="QY83" s="28"/>
      <c r="QZ83" s="28"/>
      <c r="RA83" s="28"/>
      <c r="RB83" s="28"/>
      <c r="RC83" s="28"/>
      <c r="RD83" s="28"/>
      <c r="RE83" s="28"/>
      <c r="RF83" s="28"/>
      <c r="RG83" s="28"/>
      <c r="RH83" s="28"/>
      <c r="RI83" s="28"/>
      <c r="RJ83" s="28"/>
      <c r="RK83" s="28"/>
      <c r="RL83" s="28"/>
      <c r="RM83" s="28"/>
      <c r="RN83" s="28"/>
      <c r="RO83" s="28"/>
      <c r="RP83" s="28"/>
      <c r="RQ83" s="28"/>
      <c r="RR83" s="28"/>
      <c r="RS83" s="28"/>
      <c r="RT83" s="28"/>
      <c r="RU83" s="28"/>
      <c r="RV83" s="28"/>
      <c r="RW83" s="28"/>
      <c r="RX83" s="28"/>
      <c r="RY83" s="28"/>
      <c r="RZ83" s="28"/>
      <c r="SA83" s="28"/>
      <c r="SB83" s="28"/>
      <c r="SC83" s="28"/>
      <c r="SD83" s="28"/>
      <c r="SE83" s="28"/>
      <c r="SF83" s="28"/>
      <c r="SG83" s="28"/>
      <c r="SH83" s="28"/>
      <c r="SI83" s="28"/>
      <c r="SJ83" s="28"/>
      <c r="SK83" s="28"/>
      <c r="SL83" s="28"/>
      <c r="SM83" s="28"/>
      <c r="SN83" s="28"/>
      <c r="SO83" s="28"/>
      <c r="SP83" s="28"/>
      <c r="SQ83" s="28"/>
      <c r="SR83" s="28"/>
      <c r="SS83" s="28"/>
      <c r="ST83" s="28"/>
      <c r="SU83" s="28"/>
      <c r="SV83" s="28"/>
      <c r="SW83" s="28"/>
      <c r="SX83" s="28"/>
      <c r="SY83" s="28"/>
      <c r="SZ83" s="28"/>
      <c r="TA83" s="28"/>
      <c r="TB83" s="28"/>
      <c r="TC83" s="28"/>
      <c r="TD83" s="28"/>
      <c r="TE83" s="28"/>
      <c r="TF83" s="28"/>
      <c r="TG83" s="28"/>
      <c r="TH83" s="28"/>
      <c r="TI83" s="28"/>
      <c r="TJ83" s="28"/>
      <c r="TK83" s="28"/>
      <c r="TL83" s="28"/>
      <c r="TM83" s="28"/>
      <c r="TN83" s="28"/>
      <c r="TO83" s="28"/>
      <c r="TP83" s="28"/>
      <c r="TQ83" s="28"/>
      <c r="TR83" s="28"/>
      <c r="TS83" s="28"/>
      <c r="TT83" s="28"/>
      <c r="TU83" s="28"/>
      <c r="TV83" s="28"/>
      <c r="TW83" s="28"/>
      <c r="TX83" s="28"/>
      <c r="TY83" s="28"/>
      <c r="TZ83" s="28"/>
      <c r="UA83" s="28"/>
      <c r="UB83" s="28"/>
      <c r="UC83" s="28"/>
      <c r="UD83" s="28"/>
      <c r="UE83" s="28"/>
      <c r="UF83" s="28"/>
      <c r="UG83" s="28"/>
      <c r="UH83" s="28"/>
      <c r="UI83" s="28"/>
      <c r="UJ83" s="28"/>
      <c r="UK83" s="28"/>
      <c r="UL83" s="28"/>
      <c r="UM83" s="28"/>
      <c r="UN83" s="28"/>
      <c r="UO83" s="28"/>
      <c r="UP83" s="28"/>
      <c r="UQ83" s="28"/>
      <c r="UR83" s="28"/>
      <c r="US83" s="28"/>
      <c r="UT83" s="28"/>
      <c r="UU83" s="28"/>
      <c r="UV83" s="28"/>
      <c r="UW83" s="28"/>
      <c r="UX83" s="28"/>
      <c r="UY83" s="28"/>
      <c r="UZ83" s="28"/>
      <c r="VA83" s="28"/>
      <c r="VB83" s="28"/>
      <c r="VC83" s="28"/>
      <c r="VD83" s="28"/>
      <c r="VE83" s="28"/>
      <c r="VF83" s="28"/>
      <c r="VG83" s="28"/>
      <c r="VH83" s="28"/>
      <c r="VI83" s="28"/>
      <c r="VJ83" s="28"/>
      <c r="VK83" s="28"/>
      <c r="VL83" s="28"/>
      <c r="VM83" s="28"/>
      <c r="VN83" s="28"/>
      <c r="VO83" s="28"/>
      <c r="VP83" s="28"/>
      <c r="VQ83" s="28"/>
      <c r="VR83" s="28"/>
      <c r="VS83" s="28"/>
      <c r="VT83" s="28"/>
      <c r="VU83" s="28"/>
      <c r="VV83" s="28"/>
      <c r="VW83" s="28"/>
      <c r="VX83" s="28"/>
      <c r="VY83" s="28"/>
      <c r="VZ83" s="28"/>
      <c r="WA83" s="28"/>
      <c r="WB83" s="28"/>
      <c r="WC83" s="28"/>
      <c r="WD83" s="28"/>
      <c r="WE83" s="28"/>
      <c r="WF83" s="28"/>
      <c r="WG83" s="28"/>
      <c r="WH83" s="28"/>
      <c r="WI83" s="28"/>
      <c r="WJ83" s="28"/>
      <c r="WK83" s="28"/>
      <c r="WL83" s="28"/>
      <c r="WM83" s="28"/>
      <c r="WN83" s="28"/>
      <c r="WO83" s="28"/>
      <c r="WP83" s="28"/>
      <c r="WQ83" s="28"/>
      <c r="WR83" s="28"/>
      <c r="WS83" s="28"/>
      <c r="WT83" s="28"/>
      <c r="WU83" s="28"/>
      <c r="WV83" s="28"/>
      <c r="WW83" s="28"/>
      <c r="WX83" s="28"/>
      <c r="WY83" s="28"/>
      <c r="WZ83" s="28"/>
      <c r="XA83" s="28"/>
      <c r="XB83" s="28"/>
      <c r="XC83" s="28"/>
      <c r="XD83" s="28"/>
      <c r="XE83" s="28"/>
      <c r="XF83" s="28"/>
      <c r="XG83" s="28"/>
      <c r="XH83" s="28"/>
      <c r="XI83" s="28"/>
      <c r="XJ83" s="28"/>
      <c r="XK83" s="28"/>
      <c r="XL83" s="28"/>
      <c r="XM83" s="28"/>
      <c r="XN83" s="28"/>
      <c r="XO83" s="28"/>
      <c r="XP83" s="28"/>
      <c r="XQ83" s="28"/>
      <c r="XR83" s="28"/>
      <c r="XS83" s="28"/>
      <c r="XT83" s="28"/>
      <c r="XU83" s="28"/>
      <c r="XV83" s="28"/>
      <c r="XW83" s="28"/>
      <c r="XX83" s="28"/>
      <c r="XY83" s="28"/>
      <c r="XZ83" s="28"/>
      <c r="YA83" s="28"/>
      <c r="YB83" s="28"/>
      <c r="YC83" s="28"/>
      <c r="YD83" s="28"/>
      <c r="YE83" s="28"/>
      <c r="YF83" s="28"/>
      <c r="YG83" s="28"/>
      <c r="YH83" s="28"/>
      <c r="YI83" s="28"/>
      <c r="YJ83" s="28"/>
      <c r="YK83" s="28"/>
      <c r="YL83" s="28"/>
      <c r="YM83" s="28"/>
      <c r="YN83" s="28"/>
      <c r="YO83" s="28"/>
      <c r="YP83" s="28"/>
      <c r="YQ83" s="28"/>
      <c r="YR83" s="28"/>
      <c r="YS83" s="28"/>
      <c r="YT83" s="28"/>
      <c r="YU83" s="28"/>
      <c r="YV83" s="28"/>
      <c r="YW83" s="28"/>
      <c r="YX83" s="28"/>
      <c r="YY83" s="28"/>
      <c r="YZ83" s="28"/>
      <c r="ZA83" s="28"/>
      <c r="ZB83" s="28"/>
      <c r="ZC83" s="28"/>
      <c r="ZD83" s="28"/>
      <c r="ZE83" s="28"/>
      <c r="ZF83" s="28"/>
      <c r="ZG83" s="28"/>
      <c r="ZH83" s="28"/>
      <c r="ZI83" s="28"/>
      <c r="ZJ83" s="28"/>
      <c r="ZK83" s="28"/>
      <c r="ZL83" s="28"/>
      <c r="ZM83" s="28"/>
      <c r="ZN83" s="28"/>
      <c r="ZO83" s="28"/>
      <c r="ZP83" s="28"/>
      <c r="ZQ83" s="28"/>
      <c r="ZR83" s="28"/>
      <c r="ZS83" s="28"/>
      <c r="ZT83" s="28"/>
      <c r="ZU83" s="28"/>
      <c r="ZV83" s="28"/>
      <c r="ZW83" s="28"/>
      <c r="ZX83" s="28"/>
      <c r="ZY83" s="28"/>
      <c r="ZZ83" s="28"/>
      <c r="AAA83" s="28"/>
      <c r="AAB83" s="28"/>
      <c r="AAC83" s="28"/>
      <c r="AAD83" s="28"/>
      <c r="AAE83" s="28"/>
      <c r="AAF83" s="28"/>
      <c r="AAG83" s="28"/>
      <c r="AAH83" s="28"/>
      <c r="AAI83" s="28"/>
      <c r="AAJ83" s="28"/>
      <c r="AAK83" s="28"/>
      <c r="AAL83" s="28"/>
      <c r="AAM83" s="28"/>
      <c r="AAN83" s="28"/>
      <c r="AAO83" s="28"/>
      <c r="AAP83" s="28"/>
      <c r="AAQ83" s="28"/>
      <c r="AAR83" s="28"/>
      <c r="AAS83" s="28"/>
      <c r="AAT83" s="28"/>
      <c r="AAU83" s="28"/>
      <c r="AAV83" s="28"/>
      <c r="AAW83" s="28"/>
      <c r="AAX83" s="28"/>
      <c r="AAY83" s="28"/>
      <c r="AAZ83" s="28"/>
      <c r="ABA83" s="28"/>
      <c r="ABB83" s="28"/>
      <c r="ABC83" s="28"/>
      <c r="ABD83" s="28"/>
      <c r="ABE83" s="28"/>
      <c r="ABF83" s="28"/>
      <c r="ABG83" s="28"/>
      <c r="ABH83" s="28"/>
      <c r="ABI83" s="28"/>
      <c r="ABJ83" s="28"/>
      <c r="ABK83" s="28"/>
      <c r="ABL83" s="28"/>
      <c r="ABM83" s="28"/>
      <c r="ABN83" s="28"/>
      <c r="ABO83" s="28"/>
      <c r="ABP83" s="28"/>
      <c r="ABQ83" s="28"/>
      <c r="ABR83" s="28"/>
      <c r="ABS83" s="28"/>
      <c r="ABT83" s="28"/>
      <c r="ABU83" s="28"/>
      <c r="ABV83" s="28"/>
      <c r="ABW83" s="28"/>
      <c r="ABX83" s="28"/>
      <c r="ABY83" s="28"/>
      <c r="ABZ83" s="28"/>
      <c r="ACA83" s="28"/>
      <c r="ACB83" s="28"/>
      <c r="ACC83" s="28"/>
      <c r="ACD83" s="28"/>
      <c r="ACE83" s="28"/>
      <c r="ACF83" s="28"/>
      <c r="ACG83" s="28"/>
      <c r="ACH83" s="28"/>
      <c r="ACI83" s="28"/>
      <c r="ACJ83" s="28"/>
      <c r="ACK83" s="28"/>
      <c r="ACL83" s="28"/>
      <c r="ACM83" s="28"/>
      <c r="ACN83" s="28"/>
      <c r="ACO83" s="28"/>
      <c r="ACP83" s="28"/>
      <c r="ACQ83" s="28"/>
      <c r="ACR83" s="28"/>
      <c r="ACS83" s="28"/>
      <c r="ACT83" s="28"/>
      <c r="ACU83" s="28"/>
      <c r="ACV83" s="28"/>
      <c r="ACW83" s="28"/>
      <c r="ACX83" s="28"/>
      <c r="ACY83" s="28"/>
      <c r="ACZ83" s="28"/>
      <c r="ADA83" s="28"/>
      <c r="ADB83" s="28"/>
      <c r="ADC83" s="28"/>
      <c r="ADD83" s="28"/>
      <c r="ADE83" s="28"/>
      <c r="ADF83" s="28"/>
      <c r="ADG83" s="28"/>
      <c r="ADH83" s="28"/>
      <c r="ADI83" s="28"/>
      <c r="ADJ83" s="28"/>
      <c r="ADK83" s="28"/>
      <c r="ADL83" s="28"/>
      <c r="ADM83" s="28"/>
      <c r="ADN83" s="28"/>
      <c r="ADO83" s="28"/>
      <c r="ADP83" s="28"/>
      <c r="ADQ83" s="28"/>
      <c r="ADR83" s="28"/>
      <c r="ADS83" s="28"/>
      <c r="ADT83" s="28"/>
      <c r="ADU83" s="28"/>
      <c r="ADV83" s="28"/>
      <c r="ADW83" s="28"/>
      <c r="ADX83" s="28"/>
      <c r="ADY83" s="28"/>
      <c r="ADZ83" s="28"/>
      <c r="AEA83" s="28"/>
      <c r="AEB83" s="28"/>
      <c r="AEC83" s="28"/>
      <c r="AED83" s="28"/>
      <c r="AEE83" s="28"/>
      <c r="AEF83" s="28"/>
      <c r="AEG83" s="28"/>
      <c r="AEH83" s="28"/>
      <c r="AEI83" s="28"/>
      <c r="AEJ83" s="28"/>
      <c r="AEK83" s="28"/>
      <c r="AEL83" s="28"/>
      <c r="AEM83" s="28"/>
      <c r="AEN83" s="28"/>
      <c r="AEO83" s="28"/>
      <c r="AEP83" s="28"/>
      <c r="AEQ83" s="28"/>
      <c r="AER83" s="28"/>
      <c r="AES83" s="28"/>
      <c r="AET83" s="28"/>
      <c r="AEU83" s="28"/>
      <c r="AEV83" s="28"/>
      <c r="AEW83" s="28"/>
      <c r="AEX83" s="28"/>
      <c r="AEY83" s="28"/>
      <c r="AEZ83" s="28"/>
      <c r="AFA83" s="28"/>
      <c r="AFB83" s="28"/>
      <c r="AFC83" s="28"/>
      <c r="AFD83" s="28"/>
      <c r="AFE83" s="28"/>
      <c r="AFF83" s="28"/>
      <c r="AFG83" s="28"/>
      <c r="AFH83" s="28"/>
      <c r="AFI83" s="28"/>
      <c r="AFJ83" s="28"/>
      <c r="AFK83" s="28"/>
      <c r="AFL83" s="28"/>
      <c r="AFM83" s="28"/>
      <c r="AFN83" s="28"/>
      <c r="AFO83" s="28"/>
      <c r="AFP83" s="28"/>
      <c r="AFQ83" s="28"/>
      <c r="AFR83" s="28"/>
      <c r="AFS83" s="28"/>
      <c r="AFT83" s="28"/>
      <c r="AFU83" s="28"/>
      <c r="AFV83" s="28"/>
      <c r="AFW83" s="28"/>
      <c r="AFX83" s="28"/>
      <c r="AFY83" s="28"/>
      <c r="AFZ83" s="28"/>
      <c r="AGA83" s="28"/>
      <c r="AGB83" s="28"/>
      <c r="AGC83" s="28"/>
      <c r="AGD83" s="28"/>
      <c r="AGE83" s="28"/>
      <c r="AGF83" s="28"/>
      <c r="AGG83" s="28"/>
      <c r="AGH83" s="28"/>
      <c r="AGI83" s="28"/>
      <c r="AGJ83" s="28"/>
      <c r="AGK83" s="28"/>
      <c r="AGL83" s="28"/>
      <c r="AGM83" s="28"/>
      <c r="AGN83" s="28"/>
      <c r="AGO83" s="28"/>
      <c r="AGP83" s="28"/>
      <c r="AGQ83" s="28"/>
      <c r="AGR83" s="28"/>
      <c r="AGS83" s="28"/>
      <c r="AGT83" s="28"/>
      <c r="AGU83" s="28"/>
      <c r="AGV83" s="28"/>
      <c r="AGW83" s="28"/>
      <c r="AGX83" s="28"/>
      <c r="AGY83" s="28"/>
      <c r="AGZ83" s="28"/>
      <c r="AHA83" s="28"/>
      <c r="AHB83" s="28"/>
      <c r="AHC83" s="28"/>
      <c r="AHD83" s="28"/>
      <c r="AHE83" s="28"/>
      <c r="AHF83" s="28"/>
      <c r="AHG83" s="28"/>
      <c r="AHH83" s="28"/>
      <c r="AHI83" s="28"/>
      <c r="AHJ83" s="28"/>
      <c r="AHK83" s="28"/>
      <c r="AHL83" s="28"/>
      <c r="AHM83" s="28"/>
      <c r="AHN83" s="28"/>
      <c r="AHO83" s="28"/>
      <c r="AHP83" s="28"/>
      <c r="AHQ83" s="28"/>
      <c r="AHR83" s="28"/>
      <c r="AHS83" s="28"/>
      <c r="AHT83" s="28"/>
      <c r="AHU83" s="28"/>
      <c r="AHV83" s="28"/>
      <c r="AHW83" s="28"/>
      <c r="AHX83" s="28"/>
      <c r="AHY83" s="28"/>
      <c r="AHZ83" s="28"/>
      <c r="AIA83" s="28"/>
      <c r="AIB83" s="28"/>
      <c r="AIC83" s="28"/>
      <c r="AID83" s="28"/>
      <c r="AIE83" s="28"/>
      <c r="AIF83" s="28"/>
      <c r="AIG83" s="28"/>
      <c r="AIH83" s="28"/>
      <c r="AII83" s="28"/>
      <c r="AIJ83" s="28"/>
      <c r="AIK83" s="28"/>
      <c r="AIL83" s="28"/>
      <c r="AIM83" s="28"/>
      <c r="AIN83" s="28"/>
      <c r="AIO83" s="28"/>
      <c r="AIP83" s="28"/>
      <c r="AIQ83" s="28"/>
      <c r="AIR83" s="28"/>
      <c r="AIS83" s="28"/>
      <c r="AIT83" s="28"/>
      <c r="AIU83" s="28"/>
      <c r="AIV83" s="28"/>
      <c r="AIW83" s="28"/>
      <c r="AIX83" s="28"/>
      <c r="AIY83" s="28"/>
      <c r="AIZ83" s="28"/>
      <c r="AJA83" s="28"/>
      <c r="AJB83" s="28"/>
      <c r="AJC83" s="28"/>
      <c r="AJD83" s="28"/>
      <c r="AJE83" s="28"/>
      <c r="AJF83" s="28"/>
      <c r="AJG83" s="28"/>
      <c r="AJH83" s="28"/>
      <c r="AJI83" s="28"/>
      <c r="AJJ83" s="28"/>
      <c r="AJK83" s="28"/>
      <c r="AJL83" s="28"/>
      <c r="AJM83" s="28"/>
      <c r="AJN83" s="28"/>
      <c r="AJO83" s="28"/>
      <c r="AJP83" s="28"/>
      <c r="AJQ83" s="28"/>
      <c r="AJR83" s="28"/>
      <c r="AJS83" s="28"/>
      <c r="AJT83" s="28"/>
      <c r="AJU83" s="28"/>
      <c r="AJV83" s="28"/>
      <c r="AJW83" s="28"/>
      <c r="AJX83" s="28"/>
      <c r="AJY83" s="28"/>
      <c r="AJZ83" s="28"/>
      <c r="AKA83" s="28"/>
      <c r="AKB83" s="28"/>
      <c r="AKC83" s="28"/>
      <c r="AKD83" s="28"/>
      <c r="AKE83" s="28"/>
      <c r="AKF83" s="28"/>
      <c r="AKG83" s="28"/>
      <c r="AKH83" s="28"/>
      <c r="AKI83" s="28"/>
      <c r="AKJ83" s="28"/>
      <c r="AKK83" s="28"/>
      <c r="AKL83" s="28"/>
      <c r="AKM83" s="28"/>
      <c r="AKN83" s="28"/>
      <c r="AKO83" s="28"/>
      <c r="AKP83" s="28"/>
      <c r="AKQ83" s="28"/>
      <c r="AKR83" s="28"/>
      <c r="AKS83" s="28"/>
      <c r="AKT83" s="28"/>
      <c r="AKU83" s="28"/>
      <c r="AKV83" s="28"/>
      <c r="AKW83" s="28"/>
      <c r="AKX83" s="28"/>
      <c r="AKY83" s="28"/>
      <c r="AKZ83" s="28"/>
      <c r="ALA83" s="28"/>
      <c r="ALB83" s="28"/>
      <c r="ALC83" s="28"/>
      <c r="ALD83" s="28"/>
      <c r="ALE83" s="28"/>
      <c r="ALF83" s="28"/>
      <c r="ALG83" s="28"/>
      <c r="ALH83" s="28"/>
      <c r="ALI83" s="28"/>
      <c r="ALJ83" s="28"/>
      <c r="ALK83" s="28"/>
      <c r="ALL83" s="28"/>
      <c r="ALM83" s="28"/>
      <c r="ALN83" s="28"/>
      <c r="ALO83" s="28"/>
      <c r="ALP83" s="28"/>
      <c r="ALQ83" s="28"/>
      <c r="ALR83" s="28"/>
      <c r="ALS83" s="28"/>
      <c r="ALT83" s="28"/>
      <c r="ALU83" s="28"/>
      <c r="ALV83" s="28"/>
      <c r="ALW83" s="28"/>
      <c r="ALX83" s="28"/>
      <c r="ALY83" s="28"/>
      <c r="ALZ83" s="28"/>
      <c r="AMA83" s="28"/>
      <c r="AMB83" s="28"/>
      <c r="AMC83" s="28"/>
      <c r="AMD83" s="28"/>
      <c r="AME83" s="28"/>
      <c r="AMF83" s="28"/>
      <c r="AMG83" s="28"/>
      <c r="AMH83" s="28"/>
      <c r="AMI83" s="28"/>
      <c r="AMJ83" s="28"/>
      <c r="AMK83" s="28"/>
      <c r="AML83" s="28"/>
      <c r="AMM83" s="28"/>
      <c r="AMN83" s="28"/>
      <c r="AMO83" s="28"/>
      <c r="AMP83" s="28"/>
      <c r="AMQ83" s="28"/>
      <c r="AMR83" s="28"/>
      <c r="AMS83" s="28"/>
      <c r="AMT83" s="28"/>
      <c r="AMU83" s="28"/>
      <c r="AMV83" s="28"/>
      <c r="AMW83" s="28"/>
      <c r="AMX83" s="28"/>
      <c r="AMY83" s="28"/>
      <c r="AMZ83" s="28"/>
      <c r="ANA83" s="28"/>
      <c r="ANB83" s="28"/>
    </row>
    <row r="84" spans="3:1042" s="6" customFormat="1" ht="15" customHeight="1" x14ac:dyDescent="0.25">
      <c r="C84" s="150" t="str">
        <f t="shared" ref="C84:C86" si="52">M84</f>
        <v>American</v>
      </c>
      <c r="D84" s="150" t="str">
        <f t="shared" ref="D84:D86" si="53">P84</f>
        <v>HPS10250H045DV 2**  (50 gal, JA13)</v>
      </c>
      <c r="E84" s="150">
        <f t="shared" ref="E84:E86" si="54">O84</f>
        <v>121783</v>
      </c>
      <c r="F84" s="55">
        <f>S84</f>
        <v>50</v>
      </c>
      <c r="G84" s="6" t="str">
        <f t="shared" ref="G84:H86" si="55">V84</f>
        <v>AOSmithHPTS50</v>
      </c>
      <c r="H84" s="117">
        <f t="shared" si="55"/>
        <v>1</v>
      </c>
      <c r="I84" s="157" t="str">
        <f>AC84</f>
        <v>AmericanHPS10250H045DV2xx</v>
      </c>
      <c r="J84" s="91" t="s">
        <v>192</v>
      </c>
      <c r="K84" s="33">
        <v>4</v>
      </c>
      <c r="L84" s="75">
        <f t="shared" ref="L84:L86" si="56">VLOOKUP( M84, $M$2:$N$21, 2, FALSE )</f>
        <v>12</v>
      </c>
      <c r="M84" s="158" t="s">
        <v>17</v>
      </c>
      <c r="N84" s="61">
        <v>17</v>
      </c>
      <c r="O84" s="62">
        <f t="shared" si="50"/>
        <v>121783</v>
      </c>
      <c r="P84" s="59" t="str">
        <f>R84 &amp; "  (" &amp; S84 &amp; " gal" &amp; IF(W84&gt;0, ", JA13)", ")")</f>
        <v>HPS10250H045DV 2**  (50 gal, JA13)</v>
      </c>
      <c r="Q84" s="156">
        <f t="shared" si="5"/>
        <v>1</v>
      </c>
      <c r="R84" s="151" t="s">
        <v>837</v>
      </c>
      <c r="S84" s="152">
        <v>50</v>
      </c>
      <c r="T84" s="31" t="s">
        <v>827</v>
      </c>
      <c r="U84" s="80" t="s">
        <v>827</v>
      </c>
      <c r="V84" s="85" t="str">
        <f t="shared" si="51"/>
        <v>AOSmithHPTS50</v>
      </c>
      <c r="W84" s="118">
        <v>1</v>
      </c>
      <c r="X84" s="42" t="s">
        <v>8</v>
      </c>
      <c r="Y84" s="153">
        <v>44728</v>
      </c>
      <c r="Z84" s="44" t="s">
        <v>80</v>
      </c>
      <c r="AA84" s="127" t="str">
        <f t="shared" si="7"/>
        <v>2,     121783,   "HPS10250H045DV 2**  (50 gal, JA13)"</v>
      </c>
      <c r="AB84" s="128" t="s">
        <v>17</v>
      </c>
      <c r="AC84" s="149" t="s">
        <v>846</v>
      </c>
      <c r="AD84" s="154">
        <f t="shared" si="8"/>
        <v>1</v>
      </c>
      <c r="AE84" s="127" t="str">
        <f t="shared" si="9"/>
        <v xml:space="preserve">          case  HPS10250H045DV 2**  (50 gal, JA13)   :   "AmericanHPS10250H045DV2xx"</v>
      </c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8"/>
      <c r="IK84" s="28"/>
      <c r="IL84" s="28"/>
      <c r="IM84" s="28"/>
      <c r="IN84" s="28"/>
      <c r="IO84" s="28"/>
      <c r="IP84" s="28"/>
      <c r="IQ84" s="28"/>
      <c r="IR84" s="28"/>
      <c r="IS84" s="28"/>
      <c r="IT84" s="28"/>
      <c r="IU84" s="28"/>
      <c r="IV84" s="28"/>
      <c r="IW84" s="28"/>
      <c r="IX84" s="28"/>
      <c r="IY84" s="28"/>
      <c r="IZ84" s="28"/>
      <c r="JA84" s="28"/>
      <c r="JB84" s="28"/>
      <c r="JC84" s="28"/>
      <c r="JD84" s="28"/>
      <c r="JE84" s="28"/>
      <c r="JF84" s="28"/>
      <c r="JG84" s="28"/>
      <c r="JH84" s="28"/>
      <c r="JI84" s="28"/>
      <c r="JJ84" s="28"/>
      <c r="JK84" s="28"/>
      <c r="JL84" s="28"/>
      <c r="JM84" s="28"/>
      <c r="JN84" s="28"/>
      <c r="JO84" s="28"/>
      <c r="JP84" s="28"/>
      <c r="JQ84" s="28"/>
      <c r="JR84" s="28"/>
      <c r="JS84" s="28"/>
      <c r="JT84" s="28"/>
      <c r="JU84" s="28"/>
      <c r="JV84" s="28"/>
      <c r="JW84" s="28"/>
      <c r="JX84" s="28"/>
      <c r="JY84" s="28"/>
      <c r="JZ84" s="28"/>
      <c r="KA84" s="28"/>
      <c r="KB84" s="28"/>
      <c r="KC84" s="28"/>
      <c r="KD84" s="28"/>
      <c r="KE84" s="28"/>
      <c r="KF84" s="28"/>
      <c r="KG84" s="28"/>
      <c r="KH84" s="28"/>
      <c r="KI84" s="28"/>
      <c r="KJ84" s="28"/>
      <c r="KK84" s="28"/>
      <c r="KL84" s="28"/>
      <c r="KM84" s="28"/>
      <c r="KN84" s="28"/>
      <c r="KO84" s="28"/>
      <c r="KP84" s="28"/>
      <c r="KQ84" s="28"/>
      <c r="KR84" s="28"/>
      <c r="KS84" s="28"/>
      <c r="KT84" s="28"/>
      <c r="KU84" s="28"/>
      <c r="KV84" s="28"/>
      <c r="KW84" s="28"/>
      <c r="KX84" s="28"/>
      <c r="KY84" s="28"/>
      <c r="KZ84" s="28"/>
      <c r="LA84" s="28"/>
      <c r="LB84" s="28"/>
      <c r="LC84" s="28"/>
      <c r="LD84" s="28"/>
      <c r="LE84" s="28"/>
      <c r="LF84" s="28"/>
      <c r="LG84" s="28"/>
      <c r="LH84" s="28"/>
      <c r="LI84" s="28"/>
      <c r="LJ84" s="28"/>
      <c r="LK84" s="28"/>
      <c r="LL84" s="28"/>
      <c r="LM84" s="28"/>
      <c r="LN84" s="28"/>
      <c r="LO84" s="28"/>
      <c r="LP84" s="28"/>
      <c r="LQ84" s="28"/>
      <c r="LR84" s="28"/>
      <c r="LS84" s="28"/>
      <c r="LT84" s="28"/>
      <c r="LU84" s="28"/>
      <c r="LV84" s="28"/>
      <c r="LW84" s="28"/>
      <c r="LX84" s="28"/>
      <c r="LY84" s="28"/>
      <c r="LZ84" s="28"/>
      <c r="MA84" s="28"/>
      <c r="MB84" s="28"/>
      <c r="MC84" s="28"/>
      <c r="MD84" s="28"/>
      <c r="ME84" s="28"/>
      <c r="MF84" s="28"/>
      <c r="MG84" s="28"/>
      <c r="MH84" s="28"/>
      <c r="MI84" s="28"/>
      <c r="MJ84" s="28"/>
      <c r="MK84" s="28"/>
      <c r="ML84" s="28"/>
      <c r="MM84" s="28"/>
      <c r="MN84" s="28"/>
      <c r="MO84" s="28"/>
      <c r="MP84" s="28"/>
      <c r="MQ84" s="28"/>
      <c r="MR84" s="28"/>
      <c r="MS84" s="28"/>
      <c r="MT84" s="28"/>
      <c r="MU84" s="28"/>
      <c r="MV84" s="28"/>
      <c r="MW84" s="28"/>
      <c r="MX84" s="28"/>
      <c r="MY84" s="28"/>
      <c r="MZ84" s="28"/>
      <c r="NA84" s="28"/>
      <c r="NB84" s="28"/>
      <c r="NC84" s="28"/>
      <c r="ND84" s="28"/>
      <c r="NE84" s="28"/>
      <c r="NF84" s="28"/>
      <c r="NG84" s="28"/>
      <c r="NH84" s="28"/>
      <c r="NI84" s="28"/>
      <c r="NJ84" s="28"/>
      <c r="NK84" s="28"/>
      <c r="NL84" s="28"/>
      <c r="NM84" s="28"/>
      <c r="NN84" s="28"/>
      <c r="NO84" s="28"/>
      <c r="NP84" s="28"/>
      <c r="NQ84" s="28"/>
      <c r="NR84" s="28"/>
      <c r="NS84" s="28"/>
      <c r="NT84" s="28"/>
      <c r="NU84" s="28"/>
      <c r="NV84" s="28"/>
      <c r="NW84" s="28"/>
      <c r="NX84" s="28"/>
      <c r="NY84" s="28"/>
      <c r="NZ84" s="28"/>
      <c r="OA84" s="28"/>
      <c r="OB84" s="28"/>
      <c r="OC84" s="28"/>
      <c r="OD84" s="28"/>
      <c r="OE84" s="28"/>
      <c r="OF84" s="28"/>
      <c r="OG84" s="28"/>
      <c r="OH84" s="28"/>
      <c r="OI84" s="28"/>
      <c r="OJ84" s="28"/>
      <c r="OK84" s="28"/>
      <c r="OL84" s="28"/>
      <c r="OM84" s="28"/>
      <c r="ON84" s="28"/>
      <c r="OO84" s="28"/>
      <c r="OP84" s="28"/>
      <c r="OQ84" s="28"/>
      <c r="OR84" s="28"/>
      <c r="OS84" s="28"/>
      <c r="OT84" s="28"/>
      <c r="OU84" s="28"/>
      <c r="OV84" s="28"/>
      <c r="OW84" s="28"/>
      <c r="OX84" s="28"/>
      <c r="OY84" s="28"/>
      <c r="OZ84" s="28"/>
      <c r="PA84" s="28"/>
      <c r="PB84" s="28"/>
      <c r="PC84" s="28"/>
      <c r="PD84" s="28"/>
      <c r="PE84" s="28"/>
      <c r="PF84" s="28"/>
      <c r="PG84" s="28"/>
      <c r="PH84" s="28"/>
      <c r="PI84" s="28"/>
      <c r="PJ84" s="28"/>
      <c r="PK84" s="28"/>
      <c r="PL84" s="28"/>
      <c r="PM84" s="28"/>
      <c r="PN84" s="28"/>
      <c r="PO84" s="28"/>
      <c r="PP84" s="28"/>
      <c r="PQ84" s="28"/>
      <c r="PR84" s="28"/>
      <c r="PS84" s="28"/>
      <c r="PT84" s="28"/>
      <c r="PU84" s="28"/>
      <c r="PV84" s="28"/>
      <c r="PW84" s="28"/>
      <c r="PX84" s="28"/>
      <c r="PY84" s="28"/>
      <c r="PZ84" s="28"/>
      <c r="QA84" s="28"/>
      <c r="QB84" s="28"/>
      <c r="QC84" s="28"/>
      <c r="QD84" s="28"/>
      <c r="QE84" s="28"/>
      <c r="QF84" s="28"/>
      <c r="QG84" s="28"/>
      <c r="QH84" s="28"/>
      <c r="QI84" s="28"/>
      <c r="QJ84" s="28"/>
      <c r="QK84" s="28"/>
      <c r="QL84" s="28"/>
      <c r="QM84" s="28"/>
      <c r="QN84" s="28"/>
      <c r="QO84" s="28"/>
      <c r="QP84" s="28"/>
      <c r="QQ84" s="28"/>
      <c r="QR84" s="28"/>
      <c r="QS84" s="28"/>
      <c r="QT84" s="28"/>
      <c r="QU84" s="28"/>
      <c r="QV84" s="28"/>
      <c r="QW84" s="28"/>
      <c r="QX84" s="28"/>
      <c r="QY84" s="28"/>
      <c r="QZ84" s="28"/>
      <c r="RA84" s="28"/>
      <c r="RB84" s="28"/>
      <c r="RC84" s="28"/>
      <c r="RD84" s="28"/>
      <c r="RE84" s="28"/>
      <c r="RF84" s="28"/>
      <c r="RG84" s="28"/>
      <c r="RH84" s="28"/>
      <c r="RI84" s="28"/>
      <c r="RJ84" s="28"/>
      <c r="RK84" s="28"/>
      <c r="RL84" s="28"/>
      <c r="RM84" s="28"/>
      <c r="RN84" s="28"/>
      <c r="RO84" s="28"/>
      <c r="RP84" s="28"/>
      <c r="RQ84" s="28"/>
      <c r="RR84" s="28"/>
      <c r="RS84" s="28"/>
      <c r="RT84" s="28"/>
      <c r="RU84" s="28"/>
      <c r="RV84" s="28"/>
      <c r="RW84" s="28"/>
      <c r="RX84" s="28"/>
      <c r="RY84" s="28"/>
      <c r="RZ84" s="28"/>
      <c r="SA84" s="28"/>
      <c r="SB84" s="28"/>
      <c r="SC84" s="28"/>
      <c r="SD84" s="28"/>
      <c r="SE84" s="28"/>
      <c r="SF84" s="28"/>
      <c r="SG84" s="28"/>
      <c r="SH84" s="28"/>
      <c r="SI84" s="28"/>
      <c r="SJ84" s="28"/>
      <c r="SK84" s="28"/>
      <c r="SL84" s="28"/>
      <c r="SM84" s="28"/>
      <c r="SN84" s="28"/>
      <c r="SO84" s="28"/>
      <c r="SP84" s="28"/>
      <c r="SQ84" s="28"/>
      <c r="SR84" s="28"/>
      <c r="SS84" s="28"/>
      <c r="ST84" s="28"/>
      <c r="SU84" s="28"/>
      <c r="SV84" s="28"/>
      <c r="SW84" s="28"/>
      <c r="SX84" s="28"/>
      <c r="SY84" s="28"/>
      <c r="SZ84" s="28"/>
      <c r="TA84" s="28"/>
      <c r="TB84" s="28"/>
      <c r="TC84" s="28"/>
      <c r="TD84" s="28"/>
      <c r="TE84" s="28"/>
      <c r="TF84" s="28"/>
      <c r="TG84" s="28"/>
      <c r="TH84" s="28"/>
      <c r="TI84" s="28"/>
      <c r="TJ84" s="28"/>
      <c r="TK84" s="28"/>
      <c r="TL84" s="28"/>
      <c r="TM84" s="28"/>
      <c r="TN84" s="28"/>
      <c r="TO84" s="28"/>
      <c r="TP84" s="28"/>
      <c r="TQ84" s="28"/>
      <c r="TR84" s="28"/>
      <c r="TS84" s="28"/>
      <c r="TT84" s="28"/>
      <c r="TU84" s="28"/>
      <c r="TV84" s="28"/>
      <c r="TW84" s="28"/>
      <c r="TX84" s="28"/>
      <c r="TY84" s="28"/>
      <c r="TZ84" s="28"/>
      <c r="UA84" s="28"/>
      <c r="UB84" s="28"/>
      <c r="UC84" s="28"/>
      <c r="UD84" s="28"/>
      <c r="UE84" s="28"/>
      <c r="UF84" s="28"/>
      <c r="UG84" s="28"/>
      <c r="UH84" s="28"/>
      <c r="UI84" s="28"/>
      <c r="UJ84" s="28"/>
      <c r="UK84" s="28"/>
      <c r="UL84" s="28"/>
      <c r="UM84" s="28"/>
      <c r="UN84" s="28"/>
      <c r="UO84" s="28"/>
      <c r="UP84" s="28"/>
      <c r="UQ84" s="28"/>
      <c r="UR84" s="28"/>
      <c r="US84" s="28"/>
      <c r="UT84" s="28"/>
      <c r="UU84" s="28"/>
      <c r="UV84" s="28"/>
      <c r="UW84" s="28"/>
      <c r="UX84" s="28"/>
      <c r="UY84" s="28"/>
      <c r="UZ84" s="28"/>
      <c r="VA84" s="28"/>
      <c r="VB84" s="28"/>
      <c r="VC84" s="28"/>
      <c r="VD84" s="28"/>
      <c r="VE84" s="28"/>
      <c r="VF84" s="28"/>
      <c r="VG84" s="28"/>
      <c r="VH84" s="28"/>
      <c r="VI84" s="28"/>
      <c r="VJ84" s="28"/>
      <c r="VK84" s="28"/>
      <c r="VL84" s="28"/>
      <c r="VM84" s="28"/>
      <c r="VN84" s="28"/>
      <c r="VO84" s="28"/>
      <c r="VP84" s="28"/>
      <c r="VQ84" s="28"/>
      <c r="VR84" s="28"/>
      <c r="VS84" s="28"/>
      <c r="VT84" s="28"/>
      <c r="VU84" s="28"/>
      <c r="VV84" s="28"/>
      <c r="VW84" s="28"/>
      <c r="VX84" s="28"/>
      <c r="VY84" s="28"/>
      <c r="VZ84" s="28"/>
      <c r="WA84" s="28"/>
      <c r="WB84" s="28"/>
      <c r="WC84" s="28"/>
      <c r="WD84" s="28"/>
      <c r="WE84" s="28"/>
      <c r="WF84" s="28"/>
      <c r="WG84" s="28"/>
      <c r="WH84" s="28"/>
      <c r="WI84" s="28"/>
      <c r="WJ84" s="28"/>
      <c r="WK84" s="28"/>
      <c r="WL84" s="28"/>
      <c r="WM84" s="28"/>
      <c r="WN84" s="28"/>
      <c r="WO84" s="28"/>
      <c r="WP84" s="28"/>
      <c r="WQ84" s="28"/>
      <c r="WR84" s="28"/>
      <c r="WS84" s="28"/>
      <c r="WT84" s="28"/>
      <c r="WU84" s="28"/>
      <c r="WV84" s="28"/>
      <c r="WW84" s="28"/>
      <c r="WX84" s="28"/>
      <c r="WY84" s="28"/>
      <c r="WZ84" s="28"/>
      <c r="XA84" s="28"/>
      <c r="XB84" s="28"/>
      <c r="XC84" s="28"/>
      <c r="XD84" s="28"/>
      <c r="XE84" s="28"/>
      <c r="XF84" s="28"/>
      <c r="XG84" s="28"/>
      <c r="XH84" s="28"/>
      <c r="XI84" s="28"/>
      <c r="XJ84" s="28"/>
      <c r="XK84" s="28"/>
      <c r="XL84" s="28"/>
      <c r="XM84" s="28"/>
      <c r="XN84" s="28"/>
      <c r="XO84" s="28"/>
      <c r="XP84" s="28"/>
      <c r="XQ84" s="28"/>
      <c r="XR84" s="28"/>
      <c r="XS84" s="28"/>
      <c r="XT84" s="28"/>
      <c r="XU84" s="28"/>
      <c r="XV84" s="28"/>
      <c r="XW84" s="28"/>
      <c r="XX84" s="28"/>
      <c r="XY84" s="28"/>
      <c r="XZ84" s="28"/>
      <c r="YA84" s="28"/>
      <c r="YB84" s="28"/>
      <c r="YC84" s="28"/>
      <c r="YD84" s="28"/>
      <c r="YE84" s="28"/>
      <c r="YF84" s="28"/>
      <c r="YG84" s="28"/>
      <c r="YH84" s="28"/>
      <c r="YI84" s="28"/>
      <c r="YJ84" s="28"/>
      <c r="YK84" s="28"/>
      <c r="YL84" s="28"/>
      <c r="YM84" s="28"/>
      <c r="YN84" s="28"/>
      <c r="YO84" s="28"/>
      <c r="YP84" s="28"/>
      <c r="YQ84" s="28"/>
      <c r="YR84" s="28"/>
      <c r="YS84" s="28"/>
      <c r="YT84" s="28"/>
      <c r="YU84" s="28"/>
      <c r="YV84" s="28"/>
      <c r="YW84" s="28"/>
      <c r="YX84" s="28"/>
      <c r="YY84" s="28"/>
      <c r="YZ84" s="28"/>
      <c r="ZA84" s="28"/>
      <c r="ZB84" s="28"/>
      <c r="ZC84" s="28"/>
      <c r="ZD84" s="28"/>
      <c r="ZE84" s="28"/>
      <c r="ZF84" s="28"/>
      <c r="ZG84" s="28"/>
      <c r="ZH84" s="28"/>
      <c r="ZI84" s="28"/>
      <c r="ZJ84" s="28"/>
      <c r="ZK84" s="28"/>
      <c r="ZL84" s="28"/>
      <c r="ZM84" s="28"/>
      <c r="ZN84" s="28"/>
      <c r="ZO84" s="28"/>
      <c r="ZP84" s="28"/>
      <c r="ZQ84" s="28"/>
      <c r="ZR84" s="28"/>
      <c r="ZS84" s="28"/>
      <c r="ZT84" s="28"/>
      <c r="ZU84" s="28"/>
      <c r="ZV84" s="28"/>
      <c r="ZW84" s="28"/>
      <c r="ZX84" s="28"/>
      <c r="ZY84" s="28"/>
      <c r="ZZ84" s="28"/>
      <c r="AAA84" s="28"/>
      <c r="AAB84" s="28"/>
      <c r="AAC84" s="28"/>
      <c r="AAD84" s="28"/>
      <c r="AAE84" s="28"/>
      <c r="AAF84" s="28"/>
      <c r="AAG84" s="28"/>
      <c r="AAH84" s="28"/>
      <c r="AAI84" s="28"/>
      <c r="AAJ84" s="28"/>
      <c r="AAK84" s="28"/>
      <c r="AAL84" s="28"/>
      <c r="AAM84" s="28"/>
      <c r="AAN84" s="28"/>
      <c r="AAO84" s="28"/>
      <c r="AAP84" s="28"/>
      <c r="AAQ84" s="28"/>
      <c r="AAR84" s="28"/>
      <c r="AAS84" s="28"/>
      <c r="AAT84" s="28"/>
      <c r="AAU84" s="28"/>
      <c r="AAV84" s="28"/>
      <c r="AAW84" s="28"/>
      <c r="AAX84" s="28"/>
      <c r="AAY84" s="28"/>
      <c r="AAZ84" s="28"/>
      <c r="ABA84" s="28"/>
      <c r="ABB84" s="28"/>
      <c r="ABC84" s="28"/>
      <c r="ABD84" s="28"/>
      <c r="ABE84" s="28"/>
      <c r="ABF84" s="28"/>
      <c r="ABG84" s="28"/>
      <c r="ABH84" s="28"/>
      <c r="ABI84" s="28"/>
      <c r="ABJ84" s="28"/>
      <c r="ABK84" s="28"/>
      <c r="ABL84" s="28"/>
      <c r="ABM84" s="28"/>
      <c r="ABN84" s="28"/>
      <c r="ABO84" s="28"/>
      <c r="ABP84" s="28"/>
      <c r="ABQ84" s="28"/>
      <c r="ABR84" s="28"/>
      <c r="ABS84" s="28"/>
      <c r="ABT84" s="28"/>
      <c r="ABU84" s="28"/>
      <c r="ABV84" s="28"/>
      <c r="ABW84" s="28"/>
      <c r="ABX84" s="28"/>
      <c r="ABY84" s="28"/>
      <c r="ABZ84" s="28"/>
      <c r="ACA84" s="28"/>
      <c r="ACB84" s="28"/>
      <c r="ACC84" s="28"/>
      <c r="ACD84" s="28"/>
      <c r="ACE84" s="28"/>
      <c r="ACF84" s="28"/>
      <c r="ACG84" s="28"/>
      <c r="ACH84" s="28"/>
      <c r="ACI84" s="28"/>
      <c r="ACJ84" s="28"/>
      <c r="ACK84" s="28"/>
      <c r="ACL84" s="28"/>
      <c r="ACM84" s="28"/>
      <c r="ACN84" s="28"/>
      <c r="ACO84" s="28"/>
      <c r="ACP84" s="28"/>
      <c r="ACQ84" s="28"/>
      <c r="ACR84" s="28"/>
      <c r="ACS84" s="28"/>
      <c r="ACT84" s="28"/>
      <c r="ACU84" s="28"/>
      <c r="ACV84" s="28"/>
      <c r="ACW84" s="28"/>
      <c r="ACX84" s="28"/>
      <c r="ACY84" s="28"/>
      <c r="ACZ84" s="28"/>
      <c r="ADA84" s="28"/>
      <c r="ADB84" s="28"/>
      <c r="ADC84" s="28"/>
      <c r="ADD84" s="28"/>
      <c r="ADE84" s="28"/>
      <c r="ADF84" s="28"/>
      <c r="ADG84" s="28"/>
      <c r="ADH84" s="28"/>
      <c r="ADI84" s="28"/>
      <c r="ADJ84" s="28"/>
      <c r="ADK84" s="28"/>
      <c r="ADL84" s="28"/>
      <c r="ADM84" s="28"/>
      <c r="ADN84" s="28"/>
      <c r="ADO84" s="28"/>
      <c r="ADP84" s="28"/>
      <c r="ADQ84" s="28"/>
      <c r="ADR84" s="28"/>
      <c r="ADS84" s="28"/>
      <c r="ADT84" s="28"/>
      <c r="ADU84" s="28"/>
      <c r="ADV84" s="28"/>
      <c r="ADW84" s="28"/>
      <c r="ADX84" s="28"/>
      <c r="ADY84" s="28"/>
      <c r="ADZ84" s="28"/>
      <c r="AEA84" s="28"/>
      <c r="AEB84" s="28"/>
      <c r="AEC84" s="28"/>
      <c r="AED84" s="28"/>
      <c r="AEE84" s="28"/>
      <c r="AEF84" s="28"/>
      <c r="AEG84" s="28"/>
      <c r="AEH84" s="28"/>
      <c r="AEI84" s="28"/>
      <c r="AEJ84" s="28"/>
      <c r="AEK84" s="28"/>
      <c r="AEL84" s="28"/>
      <c r="AEM84" s="28"/>
      <c r="AEN84" s="28"/>
      <c r="AEO84" s="28"/>
      <c r="AEP84" s="28"/>
      <c r="AEQ84" s="28"/>
      <c r="AER84" s="28"/>
      <c r="AES84" s="28"/>
      <c r="AET84" s="28"/>
      <c r="AEU84" s="28"/>
      <c r="AEV84" s="28"/>
      <c r="AEW84" s="28"/>
      <c r="AEX84" s="28"/>
      <c r="AEY84" s="28"/>
      <c r="AEZ84" s="28"/>
      <c r="AFA84" s="28"/>
      <c r="AFB84" s="28"/>
      <c r="AFC84" s="28"/>
      <c r="AFD84" s="28"/>
      <c r="AFE84" s="28"/>
      <c r="AFF84" s="28"/>
      <c r="AFG84" s="28"/>
      <c r="AFH84" s="28"/>
      <c r="AFI84" s="28"/>
      <c r="AFJ84" s="28"/>
      <c r="AFK84" s="28"/>
      <c r="AFL84" s="28"/>
      <c r="AFM84" s="28"/>
      <c r="AFN84" s="28"/>
      <c r="AFO84" s="28"/>
      <c r="AFP84" s="28"/>
      <c r="AFQ84" s="28"/>
      <c r="AFR84" s="28"/>
      <c r="AFS84" s="28"/>
      <c r="AFT84" s="28"/>
      <c r="AFU84" s="28"/>
      <c r="AFV84" s="28"/>
      <c r="AFW84" s="28"/>
      <c r="AFX84" s="28"/>
      <c r="AFY84" s="28"/>
      <c r="AFZ84" s="28"/>
      <c r="AGA84" s="28"/>
      <c r="AGB84" s="28"/>
      <c r="AGC84" s="28"/>
      <c r="AGD84" s="28"/>
      <c r="AGE84" s="28"/>
      <c r="AGF84" s="28"/>
      <c r="AGG84" s="28"/>
      <c r="AGH84" s="28"/>
      <c r="AGI84" s="28"/>
      <c r="AGJ84" s="28"/>
      <c r="AGK84" s="28"/>
      <c r="AGL84" s="28"/>
      <c r="AGM84" s="28"/>
      <c r="AGN84" s="28"/>
      <c r="AGO84" s="28"/>
      <c r="AGP84" s="28"/>
      <c r="AGQ84" s="28"/>
      <c r="AGR84" s="28"/>
      <c r="AGS84" s="28"/>
      <c r="AGT84" s="28"/>
      <c r="AGU84" s="28"/>
      <c r="AGV84" s="28"/>
      <c r="AGW84" s="28"/>
      <c r="AGX84" s="28"/>
      <c r="AGY84" s="28"/>
      <c r="AGZ84" s="28"/>
      <c r="AHA84" s="28"/>
      <c r="AHB84" s="28"/>
      <c r="AHC84" s="28"/>
      <c r="AHD84" s="28"/>
      <c r="AHE84" s="28"/>
      <c r="AHF84" s="28"/>
      <c r="AHG84" s="28"/>
      <c r="AHH84" s="28"/>
      <c r="AHI84" s="28"/>
      <c r="AHJ84" s="28"/>
      <c r="AHK84" s="28"/>
      <c r="AHL84" s="28"/>
      <c r="AHM84" s="28"/>
      <c r="AHN84" s="28"/>
      <c r="AHO84" s="28"/>
      <c r="AHP84" s="28"/>
      <c r="AHQ84" s="28"/>
      <c r="AHR84" s="28"/>
      <c r="AHS84" s="28"/>
      <c r="AHT84" s="28"/>
      <c r="AHU84" s="28"/>
      <c r="AHV84" s="28"/>
      <c r="AHW84" s="28"/>
      <c r="AHX84" s="28"/>
      <c r="AHY84" s="28"/>
      <c r="AHZ84" s="28"/>
      <c r="AIA84" s="28"/>
      <c r="AIB84" s="28"/>
      <c r="AIC84" s="28"/>
      <c r="AID84" s="28"/>
      <c r="AIE84" s="28"/>
      <c r="AIF84" s="28"/>
      <c r="AIG84" s="28"/>
      <c r="AIH84" s="28"/>
      <c r="AII84" s="28"/>
      <c r="AIJ84" s="28"/>
      <c r="AIK84" s="28"/>
      <c r="AIL84" s="28"/>
      <c r="AIM84" s="28"/>
      <c r="AIN84" s="28"/>
      <c r="AIO84" s="28"/>
      <c r="AIP84" s="28"/>
      <c r="AIQ84" s="28"/>
      <c r="AIR84" s="28"/>
      <c r="AIS84" s="28"/>
      <c r="AIT84" s="28"/>
      <c r="AIU84" s="28"/>
      <c r="AIV84" s="28"/>
      <c r="AIW84" s="28"/>
      <c r="AIX84" s="28"/>
      <c r="AIY84" s="28"/>
      <c r="AIZ84" s="28"/>
      <c r="AJA84" s="28"/>
      <c r="AJB84" s="28"/>
      <c r="AJC84" s="28"/>
      <c r="AJD84" s="28"/>
      <c r="AJE84" s="28"/>
      <c r="AJF84" s="28"/>
      <c r="AJG84" s="28"/>
      <c r="AJH84" s="28"/>
      <c r="AJI84" s="28"/>
      <c r="AJJ84" s="28"/>
      <c r="AJK84" s="28"/>
      <c r="AJL84" s="28"/>
      <c r="AJM84" s="28"/>
      <c r="AJN84" s="28"/>
      <c r="AJO84" s="28"/>
      <c r="AJP84" s="28"/>
      <c r="AJQ84" s="28"/>
      <c r="AJR84" s="28"/>
      <c r="AJS84" s="28"/>
      <c r="AJT84" s="28"/>
      <c r="AJU84" s="28"/>
      <c r="AJV84" s="28"/>
      <c r="AJW84" s="28"/>
      <c r="AJX84" s="28"/>
      <c r="AJY84" s="28"/>
      <c r="AJZ84" s="28"/>
      <c r="AKA84" s="28"/>
      <c r="AKB84" s="28"/>
      <c r="AKC84" s="28"/>
      <c r="AKD84" s="28"/>
      <c r="AKE84" s="28"/>
      <c r="AKF84" s="28"/>
      <c r="AKG84" s="28"/>
      <c r="AKH84" s="28"/>
      <c r="AKI84" s="28"/>
      <c r="AKJ84" s="28"/>
      <c r="AKK84" s="28"/>
      <c r="AKL84" s="28"/>
      <c r="AKM84" s="28"/>
      <c r="AKN84" s="28"/>
      <c r="AKO84" s="28"/>
      <c r="AKP84" s="28"/>
      <c r="AKQ84" s="28"/>
      <c r="AKR84" s="28"/>
      <c r="AKS84" s="28"/>
      <c r="AKT84" s="28"/>
      <c r="AKU84" s="28"/>
      <c r="AKV84" s="28"/>
      <c r="AKW84" s="28"/>
      <c r="AKX84" s="28"/>
      <c r="AKY84" s="28"/>
      <c r="AKZ84" s="28"/>
      <c r="ALA84" s="28"/>
      <c r="ALB84" s="28"/>
      <c r="ALC84" s="28"/>
      <c r="ALD84" s="28"/>
      <c r="ALE84" s="28"/>
      <c r="ALF84" s="28"/>
      <c r="ALG84" s="28"/>
      <c r="ALH84" s="28"/>
      <c r="ALI84" s="28"/>
      <c r="ALJ84" s="28"/>
      <c r="ALK84" s="28"/>
      <c r="ALL84" s="28"/>
      <c r="ALM84" s="28"/>
      <c r="ALN84" s="28"/>
      <c r="ALO84" s="28"/>
      <c r="ALP84" s="28"/>
      <c r="ALQ84" s="28"/>
      <c r="ALR84" s="28"/>
      <c r="ALS84" s="28"/>
      <c r="ALT84" s="28"/>
      <c r="ALU84" s="28"/>
      <c r="ALV84" s="28"/>
      <c r="ALW84" s="28"/>
      <c r="ALX84" s="28"/>
      <c r="ALY84" s="28"/>
      <c r="ALZ84" s="28"/>
      <c r="AMA84" s="28"/>
      <c r="AMB84" s="28"/>
      <c r="AMC84" s="28"/>
      <c r="AMD84" s="28"/>
      <c r="AME84" s="28"/>
      <c r="AMF84" s="28"/>
      <c r="AMG84" s="28"/>
      <c r="AMH84" s="28"/>
      <c r="AMI84" s="28"/>
      <c r="AMJ84" s="28"/>
      <c r="AMK84" s="28"/>
      <c r="AML84" s="28"/>
      <c r="AMM84" s="28"/>
      <c r="AMN84" s="28"/>
      <c r="AMO84" s="28"/>
      <c r="AMP84" s="28"/>
      <c r="AMQ84" s="28"/>
      <c r="AMR84" s="28"/>
      <c r="AMS84" s="28"/>
      <c r="AMT84" s="28"/>
      <c r="AMU84" s="28"/>
      <c r="AMV84" s="28"/>
      <c r="AMW84" s="28"/>
      <c r="AMX84" s="28"/>
      <c r="AMY84" s="28"/>
      <c r="AMZ84" s="28"/>
      <c r="ANA84" s="28"/>
      <c r="ANB84" s="28"/>
    </row>
    <row r="85" spans="3:1042" s="6" customFormat="1" ht="15" customHeight="1" x14ac:dyDescent="0.25">
      <c r="C85" s="150" t="str">
        <f t="shared" si="52"/>
        <v>American</v>
      </c>
      <c r="D85" s="150" t="str">
        <f t="shared" si="53"/>
        <v>HPS10266H045DV 2**  (66 gal, JA13)</v>
      </c>
      <c r="E85" s="150">
        <f t="shared" si="54"/>
        <v>121884</v>
      </c>
      <c r="F85" s="55">
        <f>S85</f>
        <v>66</v>
      </c>
      <c r="G85" s="6" t="str">
        <f t="shared" si="55"/>
        <v>AOSmithHPTS66</v>
      </c>
      <c r="H85" s="117">
        <f t="shared" si="55"/>
        <v>1</v>
      </c>
      <c r="I85" s="157" t="str">
        <f>AC85</f>
        <v>AmericanHPS10266H045DV2xx</v>
      </c>
      <c r="J85" s="91" t="s">
        <v>192</v>
      </c>
      <c r="K85" s="33">
        <v>4</v>
      </c>
      <c r="L85" s="75">
        <f t="shared" si="56"/>
        <v>12</v>
      </c>
      <c r="M85" s="18" t="s">
        <v>17</v>
      </c>
      <c r="N85" s="62">
        <f t="shared" ref="N85:N86" si="57">N84+1</f>
        <v>18</v>
      </c>
      <c r="O85" s="62">
        <f t="shared" si="50"/>
        <v>121884</v>
      </c>
      <c r="P85" s="59" t="str">
        <f>R85 &amp; "  (" &amp; S85 &amp; " gal" &amp; IF(W85&gt;0, ", JA13)", ")")</f>
        <v>HPS10266H045DV 2**  (66 gal, JA13)</v>
      </c>
      <c r="Q85" s="156">
        <f t="shared" si="5"/>
        <v>1</v>
      </c>
      <c r="R85" s="151" t="s">
        <v>838</v>
      </c>
      <c r="S85" s="152">
        <v>66</v>
      </c>
      <c r="T85" s="31" t="s">
        <v>828</v>
      </c>
      <c r="U85" s="80" t="s">
        <v>828</v>
      </c>
      <c r="V85" s="85" t="str">
        <f t="shared" si="51"/>
        <v>AOSmithHPTS66</v>
      </c>
      <c r="W85" s="118">
        <v>1</v>
      </c>
      <c r="X85" s="42">
        <v>3</v>
      </c>
      <c r="Y85" s="153">
        <v>44728</v>
      </c>
      <c r="Z85" s="44" t="s">
        <v>80</v>
      </c>
      <c r="AA85" s="127" t="str">
        <f t="shared" si="7"/>
        <v>2,     121884,   "HPS10266H045DV 2**  (66 gal, JA13)"</v>
      </c>
      <c r="AB85" s="129" t="str">
        <f>AB84</f>
        <v>American</v>
      </c>
      <c r="AC85" s="149" t="s">
        <v>847</v>
      </c>
      <c r="AD85" s="154">
        <f t="shared" si="8"/>
        <v>1</v>
      </c>
      <c r="AE85" s="127" t="str">
        <f t="shared" si="9"/>
        <v xml:space="preserve">          case  HPS10266H045DV 2**  (66 gal, JA13)   :   "AmericanHPS10266H045DV2xx"</v>
      </c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8"/>
      <c r="IU85" s="28"/>
      <c r="IV85" s="28"/>
      <c r="IW85" s="28"/>
      <c r="IX85" s="28"/>
      <c r="IY85" s="28"/>
      <c r="IZ85" s="28"/>
      <c r="JA85" s="28"/>
      <c r="JB85" s="28"/>
      <c r="JC85" s="28"/>
      <c r="JD85" s="28"/>
      <c r="JE85" s="28"/>
      <c r="JF85" s="28"/>
      <c r="JG85" s="28"/>
      <c r="JH85" s="28"/>
      <c r="JI85" s="28"/>
      <c r="JJ85" s="28"/>
      <c r="JK85" s="28"/>
      <c r="JL85" s="28"/>
      <c r="JM85" s="28"/>
      <c r="JN85" s="28"/>
      <c r="JO85" s="28"/>
      <c r="JP85" s="28"/>
      <c r="JQ85" s="28"/>
      <c r="JR85" s="28"/>
      <c r="JS85" s="28"/>
      <c r="JT85" s="28"/>
      <c r="JU85" s="28"/>
      <c r="JV85" s="28"/>
      <c r="JW85" s="28"/>
      <c r="JX85" s="28"/>
      <c r="JY85" s="28"/>
      <c r="JZ85" s="28"/>
      <c r="KA85" s="28"/>
      <c r="KB85" s="28"/>
      <c r="KC85" s="28"/>
      <c r="KD85" s="28"/>
      <c r="KE85" s="28"/>
      <c r="KF85" s="28"/>
      <c r="KG85" s="28"/>
      <c r="KH85" s="28"/>
      <c r="KI85" s="28"/>
      <c r="KJ85" s="28"/>
      <c r="KK85" s="28"/>
      <c r="KL85" s="28"/>
      <c r="KM85" s="28"/>
      <c r="KN85" s="28"/>
      <c r="KO85" s="28"/>
      <c r="KP85" s="28"/>
      <c r="KQ85" s="28"/>
      <c r="KR85" s="28"/>
      <c r="KS85" s="28"/>
      <c r="KT85" s="28"/>
      <c r="KU85" s="28"/>
      <c r="KV85" s="28"/>
      <c r="KW85" s="28"/>
      <c r="KX85" s="28"/>
      <c r="KY85" s="28"/>
      <c r="KZ85" s="28"/>
      <c r="LA85" s="28"/>
      <c r="LB85" s="28"/>
      <c r="LC85" s="28"/>
      <c r="LD85" s="28"/>
      <c r="LE85" s="28"/>
      <c r="LF85" s="28"/>
      <c r="LG85" s="28"/>
      <c r="LH85" s="28"/>
      <c r="LI85" s="28"/>
      <c r="LJ85" s="28"/>
      <c r="LK85" s="28"/>
      <c r="LL85" s="28"/>
      <c r="LM85" s="28"/>
      <c r="LN85" s="28"/>
      <c r="LO85" s="28"/>
      <c r="LP85" s="28"/>
      <c r="LQ85" s="28"/>
      <c r="LR85" s="28"/>
      <c r="LS85" s="28"/>
      <c r="LT85" s="28"/>
      <c r="LU85" s="28"/>
      <c r="LV85" s="28"/>
      <c r="LW85" s="28"/>
      <c r="LX85" s="28"/>
      <c r="LY85" s="28"/>
      <c r="LZ85" s="28"/>
      <c r="MA85" s="28"/>
      <c r="MB85" s="28"/>
      <c r="MC85" s="28"/>
      <c r="MD85" s="28"/>
      <c r="ME85" s="28"/>
      <c r="MF85" s="28"/>
      <c r="MG85" s="28"/>
      <c r="MH85" s="28"/>
      <c r="MI85" s="28"/>
      <c r="MJ85" s="28"/>
      <c r="MK85" s="28"/>
      <c r="ML85" s="28"/>
      <c r="MM85" s="28"/>
      <c r="MN85" s="28"/>
      <c r="MO85" s="28"/>
      <c r="MP85" s="28"/>
      <c r="MQ85" s="28"/>
      <c r="MR85" s="28"/>
      <c r="MS85" s="28"/>
      <c r="MT85" s="28"/>
      <c r="MU85" s="28"/>
      <c r="MV85" s="28"/>
      <c r="MW85" s="28"/>
      <c r="MX85" s="28"/>
      <c r="MY85" s="28"/>
      <c r="MZ85" s="28"/>
      <c r="NA85" s="28"/>
      <c r="NB85" s="28"/>
      <c r="NC85" s="28"/>
      <c r="ND85" s="28"/>
      <c r="NE85" s="28"/>
      <c r="NF85" s="28"/>
      <c r="NG85" s="28"/>
      <c r="NH85" s="28"/>
      <c r="NI85" s="28"/>
      <c r="NJ85" s="28"/>
      <c r="NK85" s="28"/>
      <c r="NL85" s="28"/>
      <c r="NM85" s="28"/>
      <c r="NN85" s="28"/>
      <c r="NO85" s="28"/>
      <c r="NP85" s="28"/>
      <c r="NQ85" s="28"/>
      <c r="NR85" s="28"/>
      <c r="NS85" s="28"/>
      <c r="NT85" s="28"/>
      <c r="NU85" s="28"/>
      <c r="NV85" s="28"/>
      <c r="NW85" s="28"/>
      <c r="NX85" s="28"/>
      <c r="NY85" s="28"/>
      <c r="NZ85" s="28"/>
      <c r="OA85" s="28"/>
      <c r="OB85" s="28"/>
      <c r="OC85" s="28"/>
      <c r="OD85" s="28"/>
      <c r="OE85" s="28"/>
      <c r="OF85" s="28"/>
      <c r="OG85" s="28"/>
      <c r="OH85" s="28"/>
      <c r="OI85" s="28"/>
      <c r="OJ85" s="28"/>
      <c r="OK85" s="28"/>
      <c r="OL85" s="28"/>
      <c r="OM85" s="28"/>
      <c r="ON85" s="28"/>
      <c r="OO85" s="28"/>
      <c r="OP85" s="28"/>
      <c r="OQ85" s="28"/>
      <c r="OR85" s="28"/>
      <c r="OS85" s="28"/>
      <c r="OT85" s="28"/>
      <c r="OU85" s="28"/>
      <c r="OV85" s="28"/>
      <c r="OW85" s="28"/>
      <c r="OX85" s="28"/>
      <c r="OY85" s="28"/>
      <c r="OZ85" s="28"/>
      <c r="PA85" s="28"/>
      <c r="PB85" s="28"/>
      <c r="PC85" s="28"/>
      <c r="PD85" s="28"/>
      <c r="PE85" s="28"/>
      <c r="PF85" s="28"/>
      <c r="PG85" s="28"/>
      <c r="PH85" s="28"/>
      <c r="PI85" s="28"/>
      <c r="PJ85" s="28"/>
      <c r="PK85" s="28"/>
      <c r="PL85" s="28"/>
      <c r="PM85" s="28"/>
      <c r="PN85" s="28"/>
      <c r="PO85" s="28"/>
      <c r="PP85" s="28"/>
      <c r="PQ85" s="28"/>
      <c r="PR85" s="28"/>
      <c r="PS85" s="28"/>
      <c r="PT85" s="28"/>
      <c r="PU85" s="28"/>
      <c r="PV85" s="28"/>
      <c r="PW85" s="28"/>
      <c r="PX85" s="28"/>
      <c r="PY85" s="28"/>
      <c r="PZ85" s="28"/>
      <c r="QA85" s="28"/>
      <c r="QB85" s="28"/>
      <c r="QC85" s="28"/>
      <c r="QD85" s="28"/>
      <c r="QE85" s="28"/>
      <c r="QF85" s="28"/>
      <c r="QG85" s="28"/>
      <c r="QH85" s="28"/>
      <c r="QI85" s="28"/>
      <c r="QJ85" s="28"/>
      <c r="QK85" s="28"/>
      <c r="QL85" s="28"/>
      <c r="QM85" s="28"/>
      <c r="QN85" s="28"/>
      <c r="QO85" s="28"/>
      <c r="QP85" s="28"/>
      <c r="QQ85" s="28"/>
      <c r="QR85" s="28"/>
      <c r="QS85" s="28"/>
      <c r="QT85" s="28"/>
      <c r="QU85" s="28"/>
      <c r="QV85" s="28"/>
      <c r="QW85" s="28"/>
      <c r="QX85" s="28"/>
      <c r="QY85" s="28"/>
      <c r="QZ85" s="28"/>
      <c r="RA85" s="28"/>
      <c r="RB85" s="28"/>
      <c r="RC85" s="28"/>
      <c r="RD85" s="28"/>
      <c r="RE85" s="28"/>
      <c r="RF85" s="28"/>
      <c r="RG85" s="28"/>
      <c r="RH85" s="28"/>
      <c r="RI85" s="28"/>
      <c r="RJ85" s="28"/>
      <c r="RK85" s="28"/>
      <c r="RL85" s="28"/>
      <c r="RM85" s="28"/>
      <c r="RN85" s="28"/>
      <c r="RO85" s="28"/>
      <c r="RP85" s="28"/>
      <c r="RQ85" s="28"/>
      <c r="RR85" s="28"/>
      <c r="RS85" s="28"/>
      <c r="RT85" s="28"/>
      <c r="RU85" s="28"/>
      <c r="RV85" s="28"/>
      <c r="RW85" s="28"/>
      <c r="RX85" s="28"/>
      <c r="RY85" s="28"/>
      <c r="RZ85" s="28"/>
      <c r="SA85" s="28"/>
      <c r="SB85" s="28"/>
      <c r="SC85" s="28"/>
      <c r="SD85" s="28"/>
      <c r="SE85" s="28"/>
      <c r="SF85" s="28"/>
      <c r="SG85" s="28"/>
      <c r="SH85" s="28"/>
      <c r="SI85" s="28"/>
      <c r="SJ85" s="28"/>
      <c r="SK85" s="28"/>
      <c r="SL85" s="28"/>
      <c r="SM85" s="28"/>
      <c r="SN85" s="28"/>
      <c r="SO85" s="28"/>
      <c r="SP85" s="28"/>
      <c r="SQ85" s="28"/>
      <c r="SR85" s="28"/>
      <c r="SS85" s="28"/>
      <c r="ST85" s="28"/>
      <c r="SU85" s="28"/>
      <c r="SV85" s="28"/>
      <c r="SW85" s="28"/>
      <c r="SX85" s="28"/>
      <c r="SY85" s="28"/>
      <c r="SZ85" s="28"/>
      <c r="TA85" s="28"/>
      <c r="TB85" s="28"/>
      <c r="TC85" s="28"/>
      <c r="TD85" s="28"/>
      <c r="TE85" s="28"/>
      <c r="TF85" s="28"/>
      <c r="TG85" s="28"/>
      <c r="TH85" s="28"/>
      <c r="TI85" s="28"/>
      <c r="TJ85" s="28"/>
      <c r="TK85" s="28"/>
      <c r="TL85" s="28"/>
      <c r="TM85" s="28"/>
      <c r="TN85" s="28"/>
      <c r="TO85" s="28"/>
      <c r="TP85" s="28"/>
      <c r="TQ85" s="28"/>
      <c r="TR85" s="28"/>
      <c r="TS85" s="28"/>
      <c r="TT85" s="28"/>
      <c r="TU85" s="28"/>
      <c r="TV85" s="28"/>
      <c r="TW85" s="28"/>
      <c r="TX85" s="28"/>
      <c r="TY85" s="28"/>
      <c r="TZ85" s="28"/>
      <c r="UA85" s="28"/>
      <c r="UB85" s="28"/>
      <c r="UC85" s="28"/>
      <c r="UD85" s="28"/>
      <c r="UE85" s="28"/>
      <c r="UF85" s="28"/>
      <c r="UG85" s="28"/>
      <c r="UH85" s="28"/>
      <c r="UI85" s="28"/>
      <c r="UJ85" s="28"/>
      <c r="UK85" s="28"/>
      <c r="UL85" s="28"/>
      <c r="UM85" s="28"/>
      <c r="UN85" s="28"/>
      <c r="UO85" s="28"/>
      <c r="UP85" s="28"/>
      <c r="UQ85" s="28"/>
      <c r="UR85" s="28"/>
      <c r="US85" s="28"/>
      <c r="UT85" s="28"/>
      <c r="UU85" s="28"/>
      <c r="UV85" s="28"/>
      <c r="UW85" s="28"/>
      <c r="UX85" s="28"/>
      <c r="UY85" s="28"/>
      <c r="UZ85" s="28"/>
      <c r="VA85" s="28"/>
      <c r="VB85" s="28"/>
      <c r="VC85" s="28"/>
      <c r="VD85" s="28"/>
      <c r="VE85" s="28"/>
      <c r="VF85" s="28"/>
      <c r="VG85" s="28"/>
      <c r="VH85" s="28"/>
      <c r="VI85" s="28"/>
      <c r="VJ85" s="28"/>
      <c r="VK85" s="28"/>
      <c r="VL85" s="28"/>
      <c r="VM85" s="28"/>
      <c r="VN85" s="28"/>
      <c r="VO85" s="28"/>
      <c r="VP85" s="28"/>
      <c r="VQ85" s="28"/>
      <c r="VR85" s="28"/>
      <c r="VS85" s="28"/>
      <c r="VT85" s="28"/>
      <c r="VU85" s="28"/>
      <c r="VV85" s="28"/>
      <c r="VW85" s="28"/>
      <c r="VX85" s="28"/>
      <c r="VY85" s="28"/>
      <c r="VZ85" s="28"/>
      <c r="WA85" s="28"/>
      <c r="WB85" s="28"/>
      <c r="WC85" s="28"/>
      <c r="WD85" s="28"/>
      <c r="WE85" s="28"/>
      <c r="WF85" s="28"/>
      <c r="WG85" s="28"/>
      <c r="WH85" s="28"/>
      <c r="WI85" s="28"/>
      <c r="WJ85" s="28"/>
      <c r="WK85" s="28"/>
      <c r="WL85" s="28"/>
      <c r="WM85" s="28"/>
      <c r="WN85" s="28"/>
      <c r="WO85" s="28"/>
      <c r="WP85" s="28"/>
      <c r="WQ85" s="28"/>
      <c r="WR85" s="28"/>
      <c r="WS85" s="28"/>
      <c r="WT85" s="28"/>
      <c r="WU85" s="28"/>
      <c r="WV85" s="28"/>
      <c r="WW85" s="28"/>
      <c r="WX85" s="28"/>
      <c r="WY85" s="28"/>
      <c r="WZ85" s="28"/>
      <c r="XA85" s="28"/>
      <c r="XB85" s="28"/>
      <c r="XC85" s="28"/>
      <c r="XD85" s="28"/>
      <c r="XE85" s="28"/>
      <c r="XF85" s="28"/>
      <c r="XG85" s="28"/>
      <c r="XH85" s="28"/>
      <c r="XI85" s="28"/>
      <c r="XJ85" s="28"/>
      <c r="XK85" s="28"/>
      <c r="XL85" s="28"/>
      <c r="XM85" s="28"/>
      <c r="XN85" s="28"/>
      <c r="XO85" s="28"/>
      <c r="XP85" s="28"/>
      <c r="XQ85" s="28"/>
      <c r="XR85" s="28"/>
      <c r="XS85" s="28"/>
      <c r="XT85" s="28"/>
      <c r="XU85" s="28"/>
      <c r="XV85" s="28"/>
      <c r="XW85" s="28"/>
      <c r="XX85" s="28"/>
      <c r="XY85" s="28"/>
      <c r="XZ85" s="28"/>
      <c r="YA85" s="28"/>
      <c r="YB85" s="28"/>
      <c r="YC85" s="28"/>
      <c r="YD85" s="28"/>
      <c r="YE85" s="28"/>
      <c r="YF85" s="28"/>
      <c r="YG85" s="28"/>
      <c r="YH85" s="28"/>
      <c r="YI85" s="28"/>
      <c r="YJ85" s="28"/>
      <c r="YK85" s="28"/>
      <c r="YL85" s="28"/>
      <c r="YM85" s="28"/>
      <c r="YN85" s="28"/>
      <c r="YO85" s="28"/>
      <c r="YP85" s="28"/>
      <c r="YQ85" s="28"/>
      <c r="YR85" s="28"/>
      <c r="YS85" s="28"/>
      <c r="YT85" s="28"/>
      <c r="YU85" s="28"/>
      <c r="YV85" s="28"/>
      <c r="YW85" s="28"/>
      <c r="YX85" s="28"/>
      <c r="YY85" s="28"/>
      <c r="YZ85" s="28"/>
      <c r="ZA85" s="28"/>
      <c r="ZB85" s="28"/>
      <c r="ZC85" s="28"/>
      <c r="ZD85" s="28"/>
      <c r="ZE85" s="28"/>
      <c r="ZF85" s="28"/>
      <c r="ZG85" s="28"/>
      <c r="ZH85" s="28"/>
      <c r="ZI85" s="28"/>
      <c r="ZJ85" s="28"/>
      <c r="ZK85" s="28"/>
      <c r="ZL85" s="28"/>
      <c r="ZM85" s="28"/>
      <c r="ZN85" s="28"/>
      <c r="ZO85" s="28"/>
      <c r="ZP85" s="28"/>
      <c r="ZQ85" s="28"/>
      <c r="ZR85" s="28"/>
      <c r="ZS85" s="28"/>
      <c r="ZT85" s="28"/>
      <c r="ZU85" s="28"/>
      <c r="ZV85" s="28"/>
      <c r="ZW85" s="28"/>
      <c r="ZX85" s="28"/>
      <c r="ZY85" s="28"/>
      <c r="ZZ85" s="28"/>
      <c r="AAA85" s="28"/>
      <c r="AAB85" s="28"/>
      <c r="AAC85" s="28"/>
      <c r="AAD85" s="28"/>
      <c r="AAE85" s="28"/>
      <c r="AAF85" s="28"/>
      <c r="AAG85" s="28"/>
      <c r="AAH85" s="28"/>
      <c r="AAI85" s="28"/>
      <c r="AAJ85" s="28"/>
      <c r="AAK85" s="28"/>
      <c r="AAL85" s="28"/>
      <c r="AAM85" s="28"/>
      <c r="AAN85" s="28"/>
      <c r="AAO85" s="28"/>
      <c r="AAP85" s="28"/>
      <c r="AAQ85" s="28"/>
      <c r="AAR85" s="28"/>
      <c r="AAS85" s="28"/>
      <c r="AAT85" s="28"/>
      <c r="AAU85" s="28"/>
      <c r="AAV85" s="28"/>
      <c r="AAW85" s="28"/>
      <c r="AAX85" s="28"/>
      <c r="AAY85" s="28"/>
      <c r="AAZ85" s="28"/>
      <c r="ABA85" s="28"/>
      <c r="ABB85" s="28"/>
      <c r="ABC85" s="28"/>
      <c r="ABD85" s="28"/>
      <c r="ABE85" s="28"/>
      <c r="ABF85" s="28"/>
      <c r="ABG85" s="28"/>
      <c r="ABH85" s="28"/>
      <c r="ABI85" s="28"/>
      <c r="ABJ85" s="28"/>
      <c r="ABK85" s="28"/>
      <c r="ABL85" s="28"/>
      <c r="ABM85" s="28"/>
      <c r="ABN85" s="28"/>
      <c r="ABO85" s="28"/>
      <c r="ABP85" s="28"/>
      <c r="ABQ85" s="28"/>
      <c r="ABR85" s="28"/>
      <c r="ABS85" s="28"/>
      <c r="ABT85" s="28"/>
      <c r="ABU85" s="28"/>
      <c r="ABV85" s="28"/>
      <c r="ABW85" s="28"/>
      <c r="ABX85" s="28"/>
      <c r="ABY85" s="28"/>
      <c r="ABZ85" s="28"/>
      <c r="ACA85" s="28"/>
      <c r="ACB85" s="28"/>
      <c r="ACC85" s="28"/>
      <c r="ACD85" s="28"/>
      <c r="ACE85" s="28"/>
      <c r="ACF85" s="28"/>
      <c r="ACG85" s="28"/>
      <c r="ACH85" s="28"/>
      <c r="ACI85" s="28"/>
      <c r="ACJ85" s="28"/>
      <c r="ACK85" s="28"/>
      <c r="ACL85" s="28"/>
      <c r="ACM85" s="28"/>
      <c r="ACN85" s="28"/>
      <c r="ACO85" s="28"/>
      <c r="ACP85" s="28"/>
      <c r="ACQ85" s="28"/>
      <c r="ACR85" s="28"/>
      <c r="ACS85" s="28"/>
      <c r="ACT85" s="28"/>
      <c r="ACU85" s="28"/>
      <c r="ACV85" s="28"/>
      <c r="ACW85" s="28"/>
      <c r="ACX85" s="28"/>
      <c r="ACY85" s="28"/>
      <c r="ACZ85" s="28"/>
      <c r="ADA85" s="28"/>
      <c r="ADB85" s="28"/>
      <c r="ADC85" s="28"/>
      <c r="ADD85" s="28"/>
      <c r="ADE85" s="28"/>
      <c r="ADF85" s="28"/>
      <c r="ADG85" s="28"/>
      <c r="ADH85" s="28"/>
      <c r="ADI85" s="28"/>
      <c r="ADJ85" s="28"/>
      <c r="ADK85" s="28"/>
      <c r="ADL85" s="28"/>
      <c r="ADM85" s="28"/>
      <c r="ADN85" s="28"/>
      <c r="ADO85" s="28"/>
      <c r="ADP85" s="28"/>
      <c r="ADQ85" s="28"/>
      <c r="ADR85" s="28"/>
      <c r="ADS85" s="28"/>
      <c r="ADT85" s="28"/>
      <c r="ADU85" s="28"/>
      <c r="ADV85" s="28"/>
      <c r="ADW85" s="28"/>
      <c r="ADX85" s="28"/>
      <c r="ADY85" s="28"/>
      <c r="ADZ85" s="28"/>
      <c r="AEA85" s="28"/>
      <c r="AEB85" s="28"/>
      <c r="AEC85" s="28"/>
      <c r="AED85" s="28"/>
      <c r="AEE85" s="28"/>
      <c r="AEF85" s="28"/>
      <c r="AEG85" s="28"/>
      <c r="AEH85" s="28"/>
      <c r="AEI85" s="28"/>
      <c r="AEJ85" s="28"/>
      <c r="AEK85" s="28"/>
      <c r="AEL85" s="28"/>
      <c r="AEM85" s="28"/>
      <c r="AEN85" s="28"/>
      <c r="AEO85" s="28"/>
      <c r="AEP85" s="28"/>
      <c r="AEQ85" s="28"/>
      <c r="AER85" s="28"/>
      <c r="AES85" s="28"/>
      <c r="AET85" s="28"/>
      <c r="AEU85" s="28"/>
      <c r="AEV85" s="28"/>
      <c r="AEW85" s="28"/>
      <c r="AEX85" s="28"/>
      <c r="AEY85" s="28"/>
      <c r="AEZ85" s="28"/>
      <c r="AFA85" s="28"/>
      <c r="AFB85" s="28"/>
      <c r="AFC85" s="28"/>
      <c r="AFD85" s="28"/>
      <c r="AFE85" s="28"/>
      <c r="AFF85" s="28"/>
      <c r="AFG85" s="28"/>
      <c r="AFH85" s="28"/>
      <c r="AFI85" s="28"/>
      <c r="AFJ85" s="28"/>
      <c r="AFK85" s="28"/>
      <c r="AFL85" s="28"/>
      <c r="AFM85" s="28"/>
      <c r="AFN85" s="28"/>
      <c r="AFO85" s="28"/>
      <c r="AFP85" s="28"/>
      <c r="AFQ85" s="28"/>
      <c r="AFR85" s="28"/>
      <c r="AFS85" s="28"/>
      <c r="AFT85" s="28"/>
      <c r="AFU85" s="28"/>
      <c r="AFV85" s="28"/>
      <c r="AFW85" s="28"/>
      <c r="AFX85" s="28"/>
      <c r="AFY85" s="28"/>
      <c r="AFZ85" s="28"/>
      <c r="AGA85" s="28"/>
      <c r="AGB85" s="28"/>
      <c r="AGC85" s="28"/>
      <c r="AGD85" s="28"/>
      <c r="AGE85" s="28"/>
      <c r="AGF85" s="28"/>
      <c r="AGG85" s="28"/>
      <c r="AGH85" s="28"/>
      <c r="AGI85" s="28"/>
      <c r="AGJ85" s="28"/>
      <c r="AGK85" s="28"/>
      <c r="AGL85" s="28"/>
      <c r="AGM85" s="28"/>
      <c r="AGN85" s="28"/>
      <c r="AGO85" s="28"/>
      <c r="AGP85" s="28"/>
      <c r="AGQ85" s="28"/>
      <c r="AGR85" s="28"/>
      <c r="AGS85" s="28"/>
      <c r="AGT85" s="28"/>
      <c r="AGU85" s="28"/>
      <c r="AGV85" s="28"/>
      <c r="AGW85" s="28"/>
      <c r="AGX85" s="28"/>
      <c r="AGY85" s="28"/>
      <c r="AGZ85" s="28"/>
      <c r="AHA85" s="28"/>
      <c r="AHB85" s="28"/>
      <c r="AHC85" s="28"/>
      <c r="AHD85" s="28"/>
      <c r="AHE85" s="28"/>
      <c r="AHF85" s="28"/>
      <c r="AHG85" s="28"/>
      <c r="AHH85" s="28"/>
      <c r="AHI85" s="28"/>
      <c r="AHJ85" s="28"/>
      <c r="AHK85" s="28"/>
      <c r="AHL85" s="28"/>
      <c r="AHM85" s="28"/>
      <c r="AHN85" s="28"/>
      <c r="AHO85" s="28"/>
      <c r="AHP85" s="28"/>
      <c r="AHQ85" s="28"/>
      <c r="AHR85" s="28"/>
      <c r="AHS85" s="28"/>
      <c r="AHT85" s="28"/>
      <c r="AHU85" s="28"/>
      <c r="AHV85" s="28"/>
      <c r="AHW85" s="28"/>
      <c r="AHX85" s="28"/>
      <c r="AHY85" s="28"/>
      <c r="AHZ85" s="28"/>
      <c r="AIA85" s="28"/>
      <c r="AIB85" s="28"/>
      <c r="AIC85" s="28"/>
      <c r="AID85" s="28"/>
      <c r="AIE85" s="28"/>
      <c r="AIF85" s="28"/>
      <c r="AIG85" s="28"/>
      <c r="AIH85" s="28"/>
      <c r="AII85" s="28"/>
      <c r="AIJ85" s="28"/>
      <c r="AIK85" s="28"/>
      <c r="AIL85" s="28"/>
      <c r="AIM85" s="28"/>
      <c r="AIN85" s="28"/>
      <c r="AIO85" s="28"/>
      <c r="AIP85" s="28"/>
      <c r="AIQ85" s="28"/>
      <c r="AIR85" s="28"/>
      <c r="AIS85" s="28"/>
      <c r="AIT85" s="28"/>
      <c r="AIU85" s="28"/>
      <c r="AIV85" s="28"/>
      <c r="AIW85" s="28"/>
      <c r="AIX85" s="28"/>
      <c r="AIY85" s="28"/>
      <c r="AIZ85" s="28"/>
      <c r="AJA85" s="28"/>
      <c r="AJB85" s="28"/>
      <c r="AJC85" s="28"/>
      <c r="AJD85" s="28"/>
      <c r="AJE85" s="28"/>
      <c r="AJF85" s="28"/>
      <c r="AJG85" s="28"/>
      <c r="AJH85" s="28"/>
      <c r="AJI85" s="28"/>
      <c r="AJJ85" s="28"/>
      <c r="AJK85" s="28"/>
      <c r="AJL85" s="28"/>
      <c r="AJM85" s="28"/>
      <c r="AJN85" s="28"/>
      <c r="AJO85" s="28"/>
      <c r="AJP85" s="28"/>
      <c r="AJQ85" s="28"/>
      <c r="AJR85" s="28"/>
      <c r="AJS85" s="28"/>
      <c r="AJT85" s="28"/>
      <c r="AJU85" s="28"/>
      <c r="AJV85" s="28"/>
      <c r="AJW85" s="28"/>
      <c r="AJX85" s="28"/>
      <c r="AJY85" s="28"/>
      <c r="AJZ85" s="28"/>
      <c r="AKA85" s="28"/>
      <c r="AKB85" s="28"/>
      <c r="AKC85" s="28"/>
      <c r="AKD85" s="28"/>
      <c r="AKE85" s="28"/>
      <c r="AKF85" s="28"/>
      <c r="AKG85" s="28"/>
      <c r="AKH85" s="28"/>
      <c r="AKI85" s="28"/>
      <c r="AKJ85" s="28"/>
      <c r="AKK85" s="28"/>
      <c r="AKL85" s="28"/>
      <c r="AKM85" s="28"/>
      <c r="AKN85" s="28"/>
      <c r="AKO85" s="28"/>
      <c r="AKP85" s="28"/>
      <c r="AKQ85" s="28"/>
      <c r="AKR85" s="28"/>
      <c r="AKS85" s="28"/>
      <c r="AKT85" s="28"/>
      <c r="AKU85" s="28"/>
      <c r="AKV85" s="28"/>
      <c r="AKW85" s="28"/>
      <c r="AKX85" s="28"/>
      <c r="AKY85" s="28"/>
      <c r="AKZ85" s="28"/>
      <c r="ALA85" s="28"/>
      <c r="ALB85" s="28"/>
      <c r="ALC85" s="28"/>
      <c r="ALD85" s="28"/>
      <c r="ALE85" s="28"/>
      <c r="ALF85" s="28"/>
      <c r="ALG85" s="28"/>
      <c r="ALH85" s="28"/>
      <c r="ALI85" s="28"/>
      <c r="ALJ85" s="28"/>
      <c r="ALK85" s="28"/>
      <c r="ALL85" s="28"/>
      <c r="ALM85" s="28"/>
      <c r="ALN85" s="28"/>
      <c r="ALO85" s="28"/>
      <c r="ALP85" s="28"/>
      <c r="ALQ85" s="28"/>
      <c r="ALR85" s="28"/>
      <c r="ALS85" s="28"/>
      <c r="ALT85" s="28"/>
      <c r="ALU85" s="28"/>
      <c r="ALV85" s="28"/>
      <c r="ALW85" s="28"/>
      <c r="ALX85" s="28"/>
      <c r="ALY85" s="28"/>
      <c r="ALZ85" s="28"/>
      <c r="AMA85" s="28"/>
      <c r="AMB85" s="28"/>
      <c r="AMC85" s="28"/>
      <c r="AMD85" s="28"/>
      <c r="AME85" s="28"/>
      <c r="AMF85" s="28"/>
      <c r="AMG85" s="28"/>
      <c r="AMH85" s="28"/>
      <c r="AMI85" s="28"/>
      <c r="AMJ85" s="28"/>
      <c r="AMK85" s="28"/>
      <c r="AML85" s="28"/>
      <c r="AMM85" s="28"/>
      <c r="AMN85" s="28"/>
      <c r="AMO85" s="28"/>
      <c r="AMP85" s="28"/>
      <c r="AMQ85" s="28"/>
      <c r="AMR85" s="28"/>
      <c r="AMS85" s="28"/>
      <c r="AMT85" s="28"/>
      <c r="AMU85" s="28"/>
      <c r="AMV85" s="28"/>
      <c r="AMW85" s="28"/>
      <c r="AMX85" s="28"/>
      <c r="AMY85" s="28"/>
      <c r="AMZ85" s="28"/>
      <c r="ANA85" s="28"/>
      <c r="ANB85" s="28"/>
    </row>
    <row r="86" spans="3:1042" s="6" customFormat="1" ht="15" customHeight="1" x14ac:dyDescent="0.25">
      <c r="C86" s="150" t="str">
        <f t="shared" si="52"/>
        <v>American</v>
      </c>
      <c r="D86" s="150" t="str">
        <f t="shared" si="53"/>
        <v>HPS10280H045DV 2**  (80 gal, JA13)</v>
      </c>
      <c r="E86" s="150">
        <f t="shared" si="54"/>
        <v>121985</v>
      </c>
      <c r="F86" s="55">
        <f>S86</f>
        <v>80</v>
      </c>
      <c r="G86" s="6" t="str">
        <f t="shared" si="55"/>
        <v>AOSmithHPTS80</v>
      </c>
      <c r="H86" s="117">
        <f t="shared" si="55"/>
        <v>1</v>
      </c>
      <c r="I86" s="157" t="str">
        <f>AC86</f>
        <v>AmericanHPS10280H045DV2xx</v>
      </c>
      <c r="J86" s="91" t="s">
        <v>192</v>
      </c>
      <c r="K86" s="32">
        <v>4</v>
      </c>
      <c r="L86" s="75">
        <f t="shared" si="56"/>
        <v>12</v>
      </c>
      <c r="M86" s="9" t="s">
        <v>17</v>
      </c>
      <c r="N86" s="62">
        <f t="shared" si="57"/>
        <v>19</v>
      </c>
      <c r="O86" s="62">
        <f t="shared" si="50"/>
        <v>121985</v>
      </c>
      <c r="P86" s="59" t="str">
        <f>R86 &amp; "  (" &amp; S86 &amp; " gal" &amp; IF(W86&gt;0, ", JA13)", ")")</f>
        <v>HPS10280H045DV 2**  (80 gal, JA13)</v>
      </c>
      <c r="Q86" s="156">
        <f t="shared" si="5"/>
        <v>1</v>
      </c>
      <c r="R86" s="10" t="s">
        <v>839</v>
      </c>
      <c r="S86" s="11">
        <v>80</v>
      </c>
      <c r="T86" s="30" t="s">
        <v>829</v>
      </c>
      <c r="U86" s="80" t="s">
        <v>829</v>
      </c>
      <c r="V86" s="85" t="str">
        <f t="shared" si="51"/>
        <v>AOSmithHPTS80</v>
      </c>
      <c r="W86" s="118">
        <v>1</v>
      </c>
      <c r="X86" s="42">
        <v>4</v>
      </c>
      <c r="Y86" s="153">
        <v>44728</v>
      </c>
      <c r="Z86" s="44" t="s">
        <v>80</v>
      </c>
      <c r="AA86" s="127" t="str">
        <f t="shared" si="7"/>
        <v>2,     121985,   "HPS10280H045DV 2**  (80 gal, JA13)"</v>
      </c>
      <c r="AB86" s="129" t="str">
        <f t="shared" ref="AB86" si="58">AB85</f>
        <v>American</v>
      </c>
      <c r="AC86" s="149" t="s">
        <v>848</v>
      </c>
      <c r="AD86" s="154">
        <f t="shared" si="8"/>
        <v>1</v>
      </c>
      <c r="AE86" s="127" t="str">
        <f t="shared" si="9"/>
        <v xml:space="preserve">          case  HPS10280H045DV 2**  (80 gal, JA13)   :   "AmericanHPS10280H045DV2xx"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3:1042" s="6" customFormat="1" ht="15" customHeight="1" x14ac:dyDescent="0.25">
      <c r="C87" s="6" t="str">
        <f t="shared" si="21"/>
        <v>American</v>
      </c>
      <c r="D87" s="6" t="str">
        <f t="shared" si="22"/>
        <v>HPE10260H045DV  (60 gal)</v>
      </c>
      <c r="E87" s="6">
        <f t="shared" si="23"/>
        <v>120111</v>
      </c>
      <c r="F87" s="55">
        <f t="shared" si="24"/>
        <v>60</v>
      </c>
      <c r="G87" s="6" t="str">
        <f t="shared" si="25"/>
        <v>AOSmithPHPT60</v>
      </c>
      <c r="H87" s="117">
        <f t="shared" si="26"/>
        <v>0</v>
      </c>
      <c r="I87" s="157" t="str">
        <f t="shared" si="27"/>
        <v>AmericanHPE10260</v>
      </c>
      <c r="J87" s="91" t="s">
        <v>192</v>
      </c>
      <c r="K87" s="33"/>
      <c r="L87" s="75">
        <f t="shared" si="28"/>
        <v>12</v>
      </c>
      <c r="M87" s="18" t="s">
        <v>17</v>
      </c>
      <c r="N87" s="110">
        <v>1</v>
      </c>
      <c r="O87" s="62">
        <f t="shared" si="50"/>
        <v>120111</v>
      </c>
      <c r="P87" s="59" t="str">
        <f t="shared" si="34"/>
        <v>HPE10260H045DV  (60 gal)</v>
      </c>
      <c r="Q87" s="156">
        <f t="shared" si="5"/>
        <v>1</v>
      </c>
      <c r="R87" s="19" t="s">
        <v>92</v>
      </c>
      <c r="S87" s="20">
        <v>60</v>
      </c>
      <c r="T87" s="31" t="s">
        <v>104</v>
      </c>
      <c r="U87" s="80" t="s">
        <v>104</v>
      </c>
      <c r="V87" s="85" t="str">
        <f t="shared" si="51"/>
        <v>AOSmithPHPT60</v>
      </c>
      <c r="W87" s="116">
        <v>0</v>
      </c>
      <c r="X87" s="45"/>
      <c r="Y87" s="45"/>
      <c r="Z87" s="44"/>
      <c r="AA87" s="127" t="str">
        <f t="shared" si="7"/>
        <v>2,     120111,   "HPE10260H045DV  (60 gal)"</v>
      </c>
      <c r="AB87" s="128" t="s">
        <v>17</v>
      </c>
      <c r="AC87" s="130" t="s">
        <v>449</v>
      </c>
      <c r="AD87" s="154">
        <f t="shared" si="8"/>
        <v>1</v>
      </c>
      <c r="AE87" s="127" t="str">
        <f t="shared" si="9"/>
        <v xml:space="preserve">          case  HPE10260H045DV  (60 gal)   :   "AmericanHPE10260"</v>
      </c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8"/>
      <c r="IU87" s="28"/>
      <c r="IV87" s="28"/>
      <c r="IW87" s="28"/>
      <c r="IX87" s="28"/>
      <c r="IY87" s="28"/>
      <c r="IZ87" s="28"/>
      <c r="JA87" s="28"/>
      <c r="JB87" s="28"/>
      <c r="JC87" s="28"/>
      <c r="JD87" s="28"/>
      <c r="JE87" s="28"/>
      <c r="JF87" s="28"/>
      <c r="JG87" s="28"/>
      <c r="JH87" s="28"/>
      <c r="JI87" s="28"/>
      <c r="JJ87" s="28"/>
      <c r="JK87" s="28"/>
      <c r="JL87" s="28"/>
      <c r="JM87" s="28"/>
      <c r="JN87" s="28"/>
      <c r="JO87" s="28"/>
      <c r="JP87" s="28"/>
      <c r="JQ87" s="28"/>
      <c r="JR87" s="28"/>
      <c r="JS87" s="28"/>
      <c r="JT87" s="28"/>
      <c r="JU87" s="28"/>
      <c r="JV87" s="28"/>
      <c r="JW87" s="28"/>
      <c r="JX87" s="28"/>
      <c r="JY87" s="28"/>
      <c r="JZ87" s="28"/>
      <c r="KA87" s="28"/>
      <c r="KB87" s="28"/>
      <c r="KC87" s="28"/>
      <c r="KD87" s="28"/>
      <c r="KE87" s="28"/>
      <c r="KF87" s="28"/>
      <c r="KG87" s="28"/>
      <c r="KH87" s="28"/>
      <c r="KI87" s="28"/>
      <c r="KJ87" s="28"/>
      <c r="KK87" s="28"/>
      <c r="KL87" s="28"/>
      <c r="KM87" s="28"/>
      <c r="KN87" s="28"/>
      <c r="KO87" s="28"/>
      <c r="KP87" s="28"/>
      <c r="KQ87" s="28"/>
      <c r="KR87" s="28"/>
      <c r="KS87" s="28"/>
      <c r="KT87" s="28"/>
      <c r="KU87" s="28"/>
      <c r="KV87" s="28"/>
      <c r="KW87" s="28"/>
      <c r="KX87" s="28"/>
      <c r="KY87" s="28"/>
      <c r="KZ87" s="28"/>
      <c r="LA87" s="28"/>
      <c r="LB87" s="28"/>
      <c r="LC87" s="28"/>
      <c r="LD87" s="28"/>
      <c r="LE87" s="28"/>
      <c r="LF87" s="28"/>
      <c r="LG87" s="28"/>
      <c r="LH87" s="28"/>
      <c r="LI87" s="28"/>
      <c r="LJ87" s="28"/>
      <c r="LK87" s="28"/>
      <c r="LL87" s="28"/>
      <c r="LM87" s="28"/>
      <c r="LN87" s="28"/>
      <c r="LO87" s="28"/>
      <c r="LP87" s="28"/>
      <c r="LQ87" s="28"/>
      <c r="LR87" s="28"/>
      <c r="LS87" s="28"/>
      <c r="LT87" s="28"/>
      <c r="LU87" s="28"/>
      <c r="LV87" s="28"/>
      <c r="LW87" s="28"/>
      <c r="LX87" s="28"/>
      <c r="LY87" s="28"/>
      <c r="LZ87" s="28"/>
      <c r="MA87" s="28"/>
      <c r="MB87" s="28"/>
      <c r="MC87" s="28"/>
      <c r="MD87" s="28"/>
      <c r="ME87" s="28"/>
      <c r="MF87" s="28"/>
      <c r="MG87" s="28"/>
      <c r="MH87" s="28"/>
      <c r="MI87" s="28"/>
      <c r="MJ87" s="28"/>
      <c r="MK87" s="28"/>
      <c r="ML87" s="28"/>
      <c r="MM87" s="28"/>
      <c r="MN87" s="28"/>
      <c r="MO87" s="28"/>
      <c r="MP87" s="28"/>
      <c r="MQ87" s="28"/>
      <c r="MR87" s="28"/>
      <c r="MS87" s="28"/>
      <c r="MT87" s="28"/>
      <c r="MU87" s="28"/>
      <c r="MV87" s="28"/>
      <c r="MW87" s="28"/>
      <c r="MX87" s="28"/>
      <c r="MY87" s="28"/>
      <c r="MZ87" s="28"/>
      <c r="NA87" s="28"/>
      <c r="NB87" s="28"/>
      <c r="NC87" s="28"/>
      <c r="ND87" s="28"/>
      <c r="NE87" s="28"/>
      <c r="NF87" s="28"/>
      <c r="NG87" s="28"/>
      <c r="NH87" s="28"/>
      <c r="NI87" s="28"/>
      <c r="NJ87" s="28"/>
      <c r="NK87" s="28"/>
      <c r="NL87" s="28"/>
      <c r="NM87" s="28"/>
      <c r="NN87" s="28"/>
      <c r="NO87" s="28"/>
      <c r="NP87" s="28"/>
      <c r="NQ87" s="28"/>
      <c r="NR87" s="28"/>
      <c r="NS87" s="28"/>
      <c r="NT87" s="28"/>
      <c r="NU87" s="28"/>
      <c r="NV87" s="28"/>
      <c r="NW87" s="28"/>
      <c r="NX87" s="28"/>
      <c r="NY87" s="28"/>
      <c r="NZ87" s="28"/>
      <c r="OA87" s="28"/>
      <c r="OB87" s="28"/>
      <c r="OC87" s="28"/>
      <c r="OD87" s="28"/>
      <c r="OE87" s="28"/>
      <c r="OF87" s="28"/>
      <c r="OG87" s="28"/>
      <c r="OH87" s="28"/>
      <c r="OI87" s="28"/>
      <c r="OJ87" s="28"/>
      <c r="OK87" s="28"/>
      <c r="OL87" s="28"/>
      <c r="OM87" s="28"/>
      <c r="ON87" s="28"/>
      <c r="OO87" s="28"/>
      <c r="OP87" s="28"/>
      <c r="OQ87" s="28"/>
      <c r="OR87" s="28"/>
      <c r="OS87" s="28"/>
      <c r="OT87" s="28"/>
      <c r="OU87" s="28"/>
      <c r="OV87" s="28"/>
      <c r="OW87" s="28"/>
      <c r="OX87" s="28"/>
      <c r="OY87" s="28"/>
      <c r="OZ87" s="28"/>
      <c r="PA87" s="28"/>
      <c r="PB87" s="28"/>
      <c r="PC87" s="28"/>
      <c r="PD87" s="28"/>
      <c r="PE87" s="28"/>
      <c r="PF87" s="28"/>
      <c r="PG87" s="28"/>
      <c r="PH87" s="28"/>
      <c r="PI87" s="28"/>
      <c r="PJ87" s="28"/>
      <c r="PK87" s="28"/>
      <c r="PL87" s="28"/>
      <c r="PM87" s="28"/>
      <c r="PN87" s="28"/>
      <c r="PO87" s="28"/>
      <c r="PP87" s="28"/>
      <c r="PQ87" s="28"/>
      <c r="PR87" s="28"/>
      <c r="PS87" s="28"/>
      <c r="PT87" s="28"/>
      <c r="PU87" s="28"/>
      <c r="PV87" s="28"/>
      <c r="PW87" s="28"/>
      <c r="PX87" s="28"/>
      <c r="PY87" s="28"/>
      <c r="PZ87" s="28"/>
      <c r="QA87" s="28"/>
      <c r="QB87" s="28"/>
      <c r="QC87" s="28"/>
      <c r="QD87" s="28"/>
      <c r="QE87" s="28"/>
      <c r="QF87" s="28"/>
      <c r="QG87" s="28"/>
      <c r="QH87" s="28"/>
      <c r="QI87" s="28"/>
      <c r="QJ87" s="28"/>
      <c r="QK87" s="28"/>
      <c r="QL87" s="28"/>
      <c r="QM87" s="28"/>
      <c r="QN87" s="28"/>
      <c r="QO87" s="28"/>
      <c r="QP87" s="28"/>
      <c r="QQ87" s="28"/>
      <c r="QR87" s="28"/>
      <c r="QS87" s="28"/>
      <c r="QT87" s="28"/>
      <c r="QU87" s="28"/>
      <c r="QV87" s="28"/>
      <c r="QW87" s="28"/>
      <c r="QX87" s="28"/>
      <c r="QY87" s="28"/>
      <c r="QZ87" s="28"/>
      <c r="RA87" s="28"/>
      <c r="RB87" s="28"/>
      <c r="RC87" s="28"/>
      <c r="RD87" s="28"/>
      <c r="RE87" s="28"/>
      <c r="RF87" s="28"/>
      <c r="RG87" s="28"/>
      <c r="RH87" s="28"/>
      <c r="RI87" s="28"/>
      <c r="RJ87" s="28"/>
      <c r="RK87" s="28"/>
      <c r="RL87" s="28"/>
      <c r="RM87" s="28"/>
      <c r="RN87" s="28"/>
      <c r="RO87" s="28"/>
      <c r="RP87" s="28"/>
      <c r="RQ87" s="28"/>
      <c r="RR87" s="28"/>
      <c r="RS87" s="28"/>
      <c r="RT87" s="28"/>
      <c r="RU87" s="28"/>
      <c r="RV87" s="28"/>
      <c r="RW87" s="28"/>
      <c r="RX87" s="28"/>
      <c r="RY87" s="28"/>
      <c r="RZ87" s="28"/>
      <c r="SA87" s="28"/>
      <c r="SB87" s="28"/>
      <c r="SC87" s="28"/>
      <c r="SD87" s="28"/>
      <c r="SE87" s="28"/>
      <c r="SF87" s="28"/>
      <c r="SG87" s="28"/>
      <c r="SH87" s="28"/>
      <c r="SI87" s="28"/>
      <c r="SJ87" s="28"/>
      <c r="SK87" s="28"/>
      <c r="SL87" s="28"/>
      <c r="SM87" s="28"/>
      <c r="SN87" s="28"/>
      <c r="SO87" s="28"/>
      <c r="SP87" s="28"/>
      <c r="SQ87" s="28"/>
      <c r="SR87" s="28"/>
      <c r="SS87" s="28"/>
      <c r="ST87" s="28"/>
      <c r="SU87" s="28"/>
      <c r="SV87" s="28"/>
      <c r="SW87" s="28"/>
      <c r="SX87" s="28"/>
      <c r="SY87" s="28"/>
      <c r="SZ87" s="28"/>
      <c r="TA87" s="28"/>
      <c r="TB87" s="28"/>
      <c r="TC87" s="28"/>
      <c r="TD87" s="28"/>
      <c r="TE87" s="28"/>
      <c r="TF87" s="28"/>
      <c r="TG87" s="28"/>
      <c r="TH87" s="28"/>
      <c r="TI87" s="28"/>
      <c r="TJ87" s="28"/>
      <c r="TK87" s="28"/>
      <c r="TL87" s="28"/>
      <c r="TM87" s="28"/>
      <c r="TN87" s="28"/>
      <c r="TO87" s="28"/>
      <c r="TP87" s="28"/>
      <c r="TQ87" s="28"/>
      <c r="TR87" s="28"/>
      <c r="TS87" s="28"/>
      <c r="TT87" s="28"/>
      <c r="TU87" s="28"/>
      <c r="TV87" s="28"/>
      <c r="TW87" s="28"/>
      <c r="TX87" s="28"/>
      <c r="TY87" s="28"/>
      <c r="TZ87" s="28"/>
      <c r="UA87" s="28"/>
      <c r="UB87" s="28"/>
      <c r="UC87" s="28"/>
      <c r="UD87" s="28"/>
      <c r="UE87" s="28"/>
      <c r="UF87" s="28"/>
      <c r="UG87" s="28"/>
      <c r="UH87" s="28"/>
      <c r="UI87" s="28"/>
      <c r="UJ87" s="28"/>
      <c r="UK87" s="28"/>
      <c r="UL87" s="28"/>
      <c r="UM87" s="28"/>
      <c r="UN87" s="28"/>
      <c r="UO87" s="28"/>
      <c r="UP87" s="28"/>
      <c r="UQ87" s="28"/>
      <c r="UR87" s="28"/>
      <c r="US87" s="28"/>
      <c r="UT87" s="28"/>
      <c r="UU87" s="28"/>
      <c r="UV87" s="28"/>
      <c r="UW87" s="28"/>
      <c r="UX87" s="28"/>
      <c r="UY87" s="28"/>
      <c r="UZ87" s="28"/>
      <c r="VA87" s="28"/>
      <c r="VB87" s="28"/>
      <c r="VC87" s="28"/>
      <c r="VD87" s="28"/>
      <c r="VE87" s="28"/>
      <c r="VF87" s="28"/>
      <c r="VG87" s="28"/>
      <c r="VH87" s="28"/>
      <c r="VI87" s="28"/>
      <c r="VJ87" s="28"/>
      <c r="VK87" s="28"/>
      <c r="VL87" s="28"/>
      <c r="VM87" s="28"/>
      <c r="VN87" s="28"/>
      <c r="VO87" s="28"/>
      <c r="VP87" s="28"/>
      <c r="VQ87" s="28"/>
      <c r="VR87" s="28"/>
      <c r="VS87" s="28"/>
      <c r="VT87" s="28"/>
      <c r="VU87" s="28"/>
      <c r="VV87" s="28"/>
      <c r="VW87" s="28"/>
      <c r="VX87" s="28"/>
      <c r="VY87" s="28"/>
      <c r="VZ87" s="28"/>
      <c r="WA87" s="28"/>
      <c r="WB87" s="28"/>
      <c r="WC87" s="28"/>
      <c r="WD87" s="28"/>
      <c r="WE87" s="28"/>
      <c r="WF87" s="28"/>
      <c r="WG87" s="28"/>
      <c r="WH87" s="28"/>
      <c r="WI87" s="28"/>
      <c r="WJ87" s="28"/>
      <c r="WK87" s="28"/>
      <c r="WL87" s="28"/>
      <c r="WM87" s="28"/>
      <c r="WN87" s="28"/>
      <c r="WO87" s="28"/>
      <c r="WP87" s="28"/>
      <c r="WQ87" s="28"/>
      <c r="WR87" s="28"/>
      <c r="WS87" s="28"/>
      <c r="WT87" s="28"/>
      <c r="WU87" s="28"/>
      <c r="WV87" s="28"/>
      <c r="WW87" s="28"/>
      <c r="WX87" s="28"/>
      <c r="WY87" s="28"/>
      <c r="WZ87" s="28"/>
      <c r="XA87" s="28"/>
      <c r="XB87" s="28"/>
      <c r="XC87" s="28"/>
      <c r="XD87" s="28"/>
      <c r="XE87" s="28"/>
      <c r="XF87" s="28"/>
      <c r="XG87" s="28"/>
      <c r="XH87" s="28"/>
      <c r="XI87" s="28"/>
      <c r="XJ87" s="28"/>
      <c r="XK87" s="28"/>
      <c r="XL87" s="28"/>
      <c r="XM87" s="28"/>
      <c r="XN87" s="28"/>
      <c r="XO87" s="28"/>
      <c r="XP87" s="28"/>
      <c r="XQ87" s="28"/>
      <c r="XR87" s="28"/>
      <c r="XS87" s="28"/>
      <c r="XT87" s="28"/>
      <c r="XU87" s="28"/>
      <c r="XV87" s="28"/>
      <c r="XW87" s="28"/>
      <c r="XX87" s="28"/>
      <c r="XY87" s="28"/>
      <c r="XZ87" s="28"/>
      <c r="YA87" s="28"/>
      <c r="YB87" s="28"/>
      <c r="YC87" s="28"/>
      <c r="YD87" s="28"/>
      <c r="YE87" s="28"/>
      <c r="YF87" s="28"/>
      <c r="YG87" s="28"/>
      <c r="YH87" s="28"/>
      <c r="YI87" s="28"/>
      <c r="YJ87" s="28"/>
      <c r="YK87" s="28"/>
      <c r="YL87" s="28"/>
      <c r="YM87" s="28"/>
      <c r="YN87" s="28"/>
      <c r="YO87" s="28"/>
      <c r="YP87" s="28"/>
      <c r="YQ87" s="28"/>
      <c r="YR87" s="28"/>
      <c r="YS87" s="28"/>
      <c r="YT87" s="28"/>
      <c r="YU87" s="28"/>
      <c r="YV87" s="28"/>
      <c r="YW87" s="28"/>
      <c r="YX87" s="28"/>
      <c r="YY87" s="28"/>
      <c r="YZ87" s="28"/>
      <c r="ZA87" s="28"/>
      <c r="ZB87" s="28"/>
      <c r="ZC87" s="28"/>
      <c r="ZD87" s="28"/>
      <c r="ZE87" s="28"/>
      <c r="ZF87" s="28"/>
      <c r="ZG87" s="28"/>
      <c r="ZH87" s="28"/>
      <c r="ZI87" s="28"/>
      <c r="ZJ87" s="28"/>
      <c r="ZK87" s="28"/>
      <c r="ZL87" s="28"/>
      <c r="ZM87" s="28"/>
      <c r="ZN87" s="28"/>
      <c r="ZO87" s="28"/>
      <c r="ZP87" s="28"/>
      <c r="ZQ87" s="28"/>
      <c r="ZR87" s="28"/>
      <c r="ZS87" s="28"/>
      <c r="ZT87" s="28"/>
      <c r="ZU87" s="28"/>
      <c r="ZV87" s="28"/>
      <c r="ZW87" s="28"/>
      <c r="ZX87" s="28"/>
      <c r="ZY87" s="28"/>
      <c r="ZZ87" s="28"/>
      <c r="AAA87" s="28"/>
      <c r="AAB87" s="28"/>
      <c r="AAC87" s="28"/>
      <c r="AAD87" s="28"/>
      <c r="AAE87" s="28"/>
      <c r="AAF87" s="28"/>
      <c r="AAG87" s="28"/>
      <c r="AAH87" s="28"/>
      <c r="AAI87" s="28"/>
      <c r="AAJ87" s="28"/>
      <c r="AAK87" s="28"/>
      <c r="AAL87" s="28"/>
      <c r="AAM87" s="28"/>
      <c r="AAN87" s="28"/>
      <c r="AAO87" s="28"/>
      <c r="AAP87" s="28"/>
      <c r="AAQ87" s="28"/>
      <c r="AAR87" s="28"/>
      <c r="AAS87" s="28"/>
      <c r="AAT87" s="28"/>
      <c r="AAU87" s="28"/>
      <c r="AAV87" s="28"/>
      <c r="AAW87" s="28"/>
      <c r="AAX87" s="28"/>
      <c r="AAY87" s="28"/>
      <c r="AAZ87" s="28"/>
      <c r="ABA87" s="28"/>
      <c r="ABB87" s="28"/>
      <c r="ABC87" s="28"/>
      <c r="ABD87" s="28"/>
      <c r="ABE87" s="28"/>
      <c r="ABF87" s="28"/>
      <c r="ABG87" s="28"/>
      <c r="ABH87" s="28"/>
      <c r="ABI87" s="28"/>
      <c r="ABJ87" s="28"/>
      <c r="ABK87" s="28"/>
      <c r="ABL87" s="28"/>
      <c r="ABM87" s="28"/>
      <c r="ABN87" s="28"/>
      <c r="ABO87" s="28"/>
      <c r="ABP87" s="28"/>
      <c r="ABQ87" s="28"/>
      <c r="ABR87" s="28"/>
      <c r="ABS87" s="28"/>
      <c r="ABT87" s="28"/>
      <c r="ABU87" s="28"/>
      <c r="ABV87" s="28"/>
      <c r="ABW87" s="28"/>
      <c r="ABX87" s="28"/>
      <c r="ABY87" s="28"/>
      <c r="ABZ87" s="28"/>
      <c r="ACA87" s="28"/>
      <c r="ACB87" s="28"/>
      <c r="ACC87" s="28"/>
      <c r="ACD87" s="28"/>
      <c r="ACE87" s="28"/>
      <c r="ACF87" s="28"/>
      <c r="ACG87" s="28"/>
      <c r="ACH87" s="28"/>
      <c r="ACI87" s="28"/>
      <c r="ACJ87" s="28"/>
      <c r="ACK87" s="28"/>
      <c r="ACL87" s="28"/>
      <c r="ACM87" s="28"/>
      <c r="ACN87" s="28"/>
      <c r="ACO87" s="28"/>
      <c r="ACP87" s="28"/>
      <c r="ACQ87" s="28"/>
      <c r="ACR87" s="28"/>
      <c r="ACS87" s="28"/>
      <c r="ACT87" s="28"/>
      <c r="ACU87" s="28"/>
      <c r="ACV87" s="28"/>
      <c r="ACW87" s="28"/>
      <c r="ACX87" s="28"/>
      <c r="ACY87" s="28"/>
      <c r="ACZ87" s="28"/>
      <c r="ADA87" s="28"/>
      <c r="ADB87" s="28"/>
      <c r="ADC87" s="28"/>
      <c r="ADD87" s="28"/>
      <c r="ADE87" s="28"/>
      <c r="ADF87" s="28"/>
      <c r="ADG87" s="28"/>
      <c r="ADH87" s="28"/>
      <c r="ADI87" s="28"/>
      <c r="ADJ87" s="28"/>
      <c r="ADK87" s="28"/>
      <c r="ADL87" s="28"/>
      <c r="ADM87" s="28"/>
      <c r="ADN87" s="28"/>
      <c r="ADO87" s="28"/>
      <c r="ADP87" s="28"/>
      <c r="ADQ87" s="28"/>
      <c r="ADR87" s="28"/>
      <c r="ADS87" s="28"/>
      <c r="ADT87" s="28"/>
      <c r="ADU87" s="28"/>
      <c r="ADV87" s="28"/>
      <c r="ADW87" s="28"/>
      <c r="ADX87" s="28"/>
      <c r="ADY87" s="28"/>
      <c r="ADZ87" s="28"/>
      <c r="AEA87" s="28"/>
      <c r="AEB87" s="28"/>
      <c r="AEC87" s="28"/>
      <c r="AED87" s="28"/>
      <c r="AEE87" s="28"/>
      <c r="AEF87" s="28"/>
      <c r="AEG87" s="28"/>
      <c r="AEH87" s="28"/>
      <c r="AEI87" s="28"/>
      <c r="AEJ87" s="28"/>
      <c r="AEK87" s="28"/>
      <c r="AEL87" s="28"/>
      <c r="AEM87" s="28"/>
      <c r="AEN87" s="28"/>
      <c r="AEO87" s="28"/>
      <c r="AEP87" s="28"/>
      <c r="AEQ87" s="28"/>
      <c r="AER87" s="28"/>
      <c r="AES87" s="28"/>
      <c r="AET87" s="28"/>
      <c r="AEU87" s="28"/>
      <c r="AEV87" s="28"/>
      <c r="AEW87" s="28"/>
      <c r="AEX87" s="28"/>
      <c r="AEY87" s="28"/>
      <c r="AEZ87" s="28"/>
      <c r="AFA87" s="28"/>
      <c r="AFB87" s="28"/>
      <c r="AFC87" s="28"/>
      <c r="AFD87" s="28"/>
      <c r="AFE87" s="28"/>
      <c r="AFF87" s="28"/>
      <c r="AFG87" s="28"/>
      <c r="AFH87" s="28"/>
      <c r="AFI87" s="28"/>
      <c r="AFJ87" s="28"/>
      <c r="AFK87" s="28"/>
      <c r="AFL87" s="28"/>
      <c r="AFM87" s="28"/>
      <c r="AFN87" s="28"/>
      <c r="AFO87" s="28"/>
      <c r="AFP87" s="28"/>
      <c r="AFQ87" s="28"/>
      <c r="AFR87" s="28"/>
      <c r="AFS87" s="28"/>
      <c r="AFT87" s="28"/>
      <c r="AFU87" s="28"/>
      <c r="AFV87" s="28"/>
      <c r="AFW87" s="28"/>
      <c r="AFX87" s="28"/>
      <c r="AFY87" s="28"/>
      <c r="AFZ87" s="28"/>
      <c r="AGA87" s="28"/>
      <c r="AGB87" s="28"/>
      <c r="AGC87" s="28"/>
      <c r="AGD87" s="28"/>
      <c r="AGE87" s="28"/>
      <c r="AGF87" s="28"/>
      <c r="AGG87" s="28"/>
      <c r="AGH87" s="28"/>
      <c r="AGI87" s="28"/>
      <c r="AGJ87" s="28"/>
      <c r="AGK87" s="28"/>
      <c r="AGL87" s="28"/>
      <c r="AGM87" s="28"/>
      <c r="AGN87" s="28"/>
      <c r="AGO87" s="28"/>
      <c r="AGP87" s="28"/>
      <c r="AGQ87" s="28"/>
      <c r="AGR87" s="28"/>
      <c r="AGS87" s="28"/>
      <c r="AGT87" s="28"/>
      <c r="AGU87" s="28"/>
      <c r="AGV87" s="28"/>
      <c r="AGW87" s="28"/>
      <c r="AGX87" s="28"/>
      <c r="AGY87" s="28"/>
      <c r="AGZ87" s="28"/>
      <c r="AHA87" s="28"/>
      <c r="AHB87" s="28"/>
      <c r="AHC87" s="28"/>
      <c r="AHD87" s="28"/>
      <c r="AHE87" s="28"/>
      <c r="AHF87" s="28"/>
      <c r="AHG87" s="28"/>
      <c r="AHH87" s="28"/>
      <c r="AHI87" s="28"/>
      <c r="AHJ87" s="28"/>
      <c r="AHK87" s="28"/>
      <c r="AHL87" s="28"/>
      <c r="AHM87" s="28"/>
      <c r="AHN87" s="28"/>
      <c r="AHO87" s="28"/>
      <c r="AHP87" s="28"/>
      <c r="AHQ87" s="28"/>
      <c r="AHR87" s="28"/>
      <c r="AHS87" s="28"/>
      <c r="AHT87" s="28"/>
      <c r="AHU87" s="28"/>
      <c r="AHV87" s="28"/>
      <c r="AHW87" s="28"/>
      <c r="AHX87" s="28"/>
      <c r="AHY87" s="28"/>
      <c r="AHZ87" s="28"/>
      <c r="AIA87" s="28"/>
      <c r="AIB87" s="28"/>
      <c r="AIC87" s="28"/>
      <c r="AID87" s="28"/>
      <c r="AIE87" s="28"/>
      <c r="AIF87" s="28"/>
      <c r="AIG87" s="28"/>
      <c r="AIH87" s="28"/>
      <c r="AII87" s="28"/>
      <c r="AIJ87" s="28"/>
      <c r="AIK87" s="28"/>
      <c r="AIL87" s="28"/>
      <c r="AIM87" s="28"/>
      <c r="AIN87" s="28"/>
      <c r="AIO87" s="28"/>
      <c r="AIP87" s="28"/>
      <c r="AIQ87" s="28"/>
      <c r="AIR87" s="28"/>
      <c r="AIS87" s="28"/>
      <c r="AIT87" s="28"/>
      <c r="AIU87" s="28"/>
      <c r="AIV87" s="28"/>
      <c r="AIW87" s="28"/>
      <c r="AIX87" s="28"/>
      <c r="AIY87" s="28"/>
      <c r="AIZ87" s="28"/>
      <c r="AJA87" s="28"/>
      <c r="AJB87" s="28"/>
      <c r="AJC87" s="28"/>
      <c r="AJD87" s="28"/>
      <c r="AJE87" s="28"/>
      <c r="AJF87" s="28"/>
      <c r="AJG87" s="28"/>
      <c r="AJH87" s="28"/>
      <c r="AJI87" s="28"/>
      <c r="AJJ87" s="28"/>
      <c r="AJK87" s="28"/>
      <c r="AJL87" s="28"/>
      <c r="AJM87" s="28"/>
      <c r="AJN87" s="28"/>
      <c r="AJO87" s="28"/>
      <c r="AJP87" s="28"/>
      <c r="AJQ87" s="28"/>
      <c r="AJR87" s="28"/>
      <c r="AJS87" s="28"/>
      <c r="AJT87" s="28"/>
      <c r="AJU87" s="28"/>
      <c r="AJV87" s="28"/>
      <c r="AJW87" s="28"/>
      <c r="AJX87" s="28"/>
      <c r="AJY87" s="28"/>
      <c r="AJZ87" s="28"/>
      <c r="AKA87" s="28"/>
      <c r="AKB87" s="28"/>
      <c r="AKC87" s="28"/>
      <c r="AKD87" s="28"/>
      <c r="AKE87" s="28"/>
      <c r="AKF87" s="28"/>
      <c r="AKG87" s="28"/>
      <c r="AKH87" s="28"/>
      <c r="AKI87" s="28"/>
      <c r="AKJ87" s="28"/>
      <c r="AKK87" s="28"/>
      <c r="AKL87" s="28"/>
      <c r="AKM87" s="28"/>
      <c r="AKN87" s="28"/>
      <c r="AKO87" s="28"/>
      <c r="AKP87" s="28"/>
      <c r="AKQ87" s="28"/>
      <c r="AKR87" s="28"/>
      <c r="AKS87" s="28"/>
      <c r="AKT87" s="28"/>
      <c r="AKU87" s="28"/>
      <c r="AKV87" s="28"/>
      <c r="AKW87" s="28"/>
      <c r="AKX87" s="28"/>
      <c r="AKY87" s="28"/>
      <c r="AKZ87" s="28"/>
      <c r="ALA87" s="28"/>
      <c r="ALB87" s="28"/>
      <c r="ALC87" s="28"/>
      <c r="ALD87" s="28"/>
      <c r="ALE87" s="28"/>
      <c r="ALF87" s="28"/>
      <c r="ALG87" s="28"/>
      <c r="ALH87" s="28"/>
      <c r="ALI87" s="28"/>
      <c r="ALJ87" s="28"/>
      <c r="ALK87" s="28"/>
      <c r="ALL87" s="28"/>
      <c r="ALM87" s="28"/>
      <c r="ALN87" s="28"/>
      <c r="ALO87" s="28"/>
      <c r="ALP87" s="28"/>
      <c r="ALQ87" s="28"/>
      <c r="ALR87" s="28"/>
      <c r="ALS87" s="28"/>
      <c r="ALT87" s="28"/>
      <c r="ALU87" s="28"/>
      <c r="ALV87" s="28"/>
      <c r="ALW87" s="28"/>
      <c r="ALX87" s="28"/>
      <c r="ALY87" s="28"/>
      <c r="ALZ87" s="28"/>
      <c r="AMA87" s="28"/>
      <c r="AMB87" s="28"/>
      <c r="AMC87" s="28"/>
      <c r="AMD87" s="28"/>
      <c r="AME87" s="28"/>
      <c r="AMF87" s="28"/>
      <c r="AMG87" s="28"/>
      <c r="AMH87" s="28"/>
      <c r="AMI87" s="28"/>
      <c r="AMJ87" s="28"/>
      <c r="AMK87" s="28"/>
      <c r="AML87" s="28"/>
      <c r="AMM87" s="28"/>
      <c r="AMN87" s="28"/>
      <c r="AMO87" s="28"/>
      <c r="AMP87" s="28"/>
      <c r="AMQ87" s="28"/>
      <c r="AMR87" s="28"/>
      <c r="AMS87" s="28"/>
      <c r="AMT87" s="28"/>
      <c r="AMU87" s="28"/>
      <c r="AMV87" s="28"/>
      <c r="AMW87" s="28"/>
      <c r="AMX87" s="28"/>
      <c r="AMY87" s="28"/>
      <c r="AMZ87" s="28"/>
      <c r="ANA87" s="28"/>
      <c r="ANB87" s="28"/>
    </row>
    <row r="88" spans="3:1042" s="6" customFormat="1" ht="15" customHeight="1" x14ac:dyDescent="0.25">
      <c r="C88" s="6" t="str">
        <f t="shared" si="21"/>
        <v>American</v>
      </c>
      <c r="D88" s="6" t="str">
        <f t="shared" si="22"/>
        <v>HPE10280H045DV  (80 gal)</v>
      </c>
      <c r="E88" s="6">
        <f t="shared" si="23"/>
        <v>120212</v>
      </c>
      <c r="F88" s="55">
        <f t="shared" si="24"/>
        <v>80</v>
      </c>
      <c r="G88" s="6" t="str">
        <f t="shared" si="25"/>
        <v>AOSmithPHPT80</v>
      </c>
      <c r="H88" s="117">
        <f t="shared" si="26"/>
        <v>0</v>
      </c>
      <c r="I88" s="157" t="str">
        <f t="shared" si="27"/>
        <v>AmericanHPE10280</v>
      </c>
      <c r="J88" s="91" t="s">
        <v>192</v>
      </c>
      <c r="K88" s="33"/>
      <c r="L88" s="75">
        <f t="shared" si="28"/>
        <v>12</v>
      </c>
      <c r="M88" s="18" t="s">
        <v>17</v>
      </c>
      <c r="N88" s="62">
        <f t="shared" ref="N88:N106" si="59">N87+1</f>
        <v>2</v>
      </c>
      <c r="O88" s="62">
        <f t="shared" si="50"/>
        <v>120212</v>
      </c>
      <c r="P88" s="59" t="str">
        <f t="shared" si="34"/>
        <v>HPE10280H045DV  (80 gal)</v>
      </c>
      <c r="Q88" s="156">
        <f t="shared" si="5"/>
        <v>1</v>
      </c>
      <c r="R88" s="19" t="s">
        <v>111</v>
      </c>
      <c r="S88" s="20">
        <v>80</v>
      </c>
      <c r="T88" s="31" t="s">
        <v>105</v>
      </c>
      <c r="U88" s="80" t="s">
        <v>105</v>
      </c>
      <c r="V88" s="85" t="str">
        <f t="shared" si="51"/>
        <v>AOSmithPHPT80</v>
      </c>
      <c r="W88" s="116">
        <v>0</v>
      </c>
      <c r="X88" s="45"/>
      <c r="Y88" s="45"/>
      <c r="Z88" s="44"/>
      <c r="AA88" s="127" t="str">
        <f t="shared" si="7"/>
        <v>2,     120212,   "HPE10280H045DV  (80 gal)"</v>
      </c>
      <c r="AB88" s="129" t="str">
        <f>AB87</f>
        <v>American</v>
      </c>
      <c r="AC88" s="130" t="s">
        <v>450</v>
      </c>
      <c r="AD88" s="154">
        <f t="shared" si="8"/>
        <v>1</v>
      </c>
      <c r="AE88" s="127" t="str">
        <f t="shared" si="9"/>
        <v xml:space="preserve">          case  HPE10280H045DV  (80 gal)   :   "AmericanHPE10280"</v>
      </c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  <c r="IN88" s="28"/>
      <c r="IO88" s="28"/>
      <c r="IP88" s="28"/>
      <c r="IQ88" s="28"/>
      <c r="IR88" s="28"/>
      <c r="IS88" s="28"/>
      <c r="IT88" s="28"/>
      <c r="IU88" s="28"/>
      <c r="IV88" s="28"/>
      <c r="IW88" s="28"/>
      <c r="IX88" s="28"/>
      <c r="IY88" s="28"/>
      <c r="IZ88" s="28"/>
      <c r="JA88" s="28"/>
      <c r="JB88" s="28"/>
      <c r="JC88" s="28"/>
      <c r="JD88" s="28"/>
      <c r="JE88" s="28"/>
      <c r="JF88" s="28"/>
      <c r="JG88" s="28"/>
      <c r="JH88" s="28"/>
      <c r="JI88" s="28"/>
      <c r="JJ88" s="28"/>
      <c r="JK88" s="28"/>
      <c r="JL88" s="28"/>
      <c r="JM88" s="28"/>
      <c r="JN88" s="28"/>
      <c r="JO88" s="28"/>
      <c r="JP88" s="28"/>
      <c r="JQ88" s="28"/>
      <c r="JR88" s="28"/>
      <c r="JS88" s="28"/>
      <c r="JT88" s="28"/>
      <c r="JU88" s="28"/>
      <c r="JV88" s="28"/>
      <c r="JW88" s="28"/>
      <c r="JX88" s="28"/>
      <c r="JY88" s="28"/>
      <c r="JZ88" s="28"/>
      <c r="KA88" s="28"/>
      <c r="KB88" s="28"/>
      <c r="KC88" s="28"/>
      <c r="KD88" s="28"/>
      <c r="KE88" s="28"/>
      <c r="KF88" s="28"/>
      <c r="KG88" s="28"/>
      <c r="KH88" s="28"/>
      <c r="KI88" s="28"/>
      <c r="KJ88" s="28"/>
      <c r="KK88" s="28"/>
      <c r="KL88" s="28"/>
      <c r="KM88" s="28"/>
      <c r="KN88" s="28"/>
      <c r="KO88" s="28"/>
      <c r="KP88" s="28"/>
      <c r="KQ88" s="28"/>
      <c r="KR88" s="28"/>
      <c r="KS88" s="28"/>
      <c r="KT88" s="28"/>
      <c r="KU88" s="28"/>
      <c r="KV88" s="28"/>
      <c r="KW88" s="28"/>
      <c r="KX88" s="28"/>
      <c r="KY88" s="28"/>
      <c r="KZ88" s="28"/>
      <c r="LA88" s="28"/>
      <c r="LB88" s="28"/>
      <c r="LC88" s="28"/>
      <c r="LD88" s="28"/>
      <c r="LE88" s="28"/>
      <c r="LF88" s="28"/>
      <c r="LG88" s="28"/>
      <c r="LH88" s="28"/>
      <c r="LI88" s="28"/>
      <c r="LJ88" s="28"/>
      <c r="LK88" s="28"/>
      <c r="LL88" s="28"/>
      <c r="LM88" s="28"/>
      <c r="LN88" s="28"/>
      <c r="LO88" s="28"/>
      <c r="LP88" s="28"/>
      <c r="LQ88" s="28"/>
      <c r="LR88" s="28"/>
      <c r="LS88" s="28"/>
      <c r="LT88" s="28"/>
      <c r="LU88" s="28"/>
      <c r="LV88" s="28"/>
      <c r="LW88" s="28"/>
      <c r="LX88" s="28"/>
      <c r="LY88" s="28"/>
      <c r="LZ88" s="28"/>
      <c r="MA88" s="28"/>
      <c r="MB88" s="28"/>
      <c r="MC88" s="28"/>
      <c r="MD88" s="28"/>
      <c r="ME88" s="28"/>
      <c r="MF88" s="28"/>
      <c r="MG88" s="28"/>
      <c r="MH88" s="28"/>
      <c r="MI88" s="28"/>
      <c r="MJ88" s="28"/>
      <c r="MK88" s="28"/>
      <c r="ML88" s="28"/>
      <c r="MM88" s="28"/>
      <c r="MN88" s="28"/>
      <c r="MO88" s="28"/>
      <c r="MP88" s="28"/>
      <c r="MQ88" s="28"/>
      <c r="MR88" s="28"/>
      <c r="MS88" s="28"/>
      <c r="MT88" s="28"/>
      <c r="MU88" s="28"/>
      <c r="MV88" s="28"/>
      <c r="MW88" s="28"/>
      <c r="MX88" s="28"/>
      <c r="MY88" s="28"/>
      <c r="MZ88" s="28"/>
      <c r="NA88" s="28"/>
      <c r="NB88" s="28"/>
      <c r="NC88" s="28"/>
      <c r="ND88" s="28"/>
      <c r="NE88" s="28"/>
      <c r="NF88" s="28"/>
      <c r="NG88" s="28"/>
      <c r="NH88" s="28"/>
      <c r="NI88" s="28"/>
      <c r="NJ88" s="28"/>
      <c r="NK88" s="28"/>
      <c r="NL88" s="28"/>
      <c r="NM88" s="28"/>
      <c r="NN88" s="28"/>
      <c r="NO88" s="28"/>
      <c r="NP88" s="28"/>
      <c r="NQ88" s="28"/>
      <c r="NR88" s="28"/>
      <c r="NS88" s="28"/>
      <c r="NT88" s="28"/>
      <c r="NU88" s="28"/>
      <c r="NV88" s="28"/>
      <c r="NW88" s="28"/>
      <c r="NX88" s="28"/>
      <c r="NY88" s="28"/>
      <c r="NZ88" s="28"/>
      <c r="OA88" s="28"/>
      <c r="OB88" s="28"/>
      <c r="OC88" s="28"/>
      <c r="OD88" s="28"/>
      <c r="OE88" s="28"/>
      <c r="OF88" s="28"/>
      <c r="OG88" s="28"/>
      <c r="OH88" s="28"/>
      <c r="OI88" s="28"/>
      <c r="OJ88" s="28"/>
      <c r="OK88" s="28"/>
      <c r="OL88" s="28"/>
      <c r="OM88" s="28"/>
      <c r="ON88" s="28"/>
      <c r="OO88" s="28"/>
      <c r="OP88" s="28"/>
      <c r="OQ88" s="28"/>
      <c r="OR88" s="28"/>
      <c r="OS88" s="28"/>
      <c r="OT88" s="28"/>
      <c r="OU88" s="28"/>
      <c r="OV88" s="28"/>
      <c r="OW88" s="28"/>
      <c r="OX88" s="28"/>
      <c r="OY88" s="28"/>
      <c r="OZ88" s="28"/>
      <c r="PA88" s="28"/>
      <c r="PB88" s="28"/>
      <c r="PC88" s="28"/>
      <c r="PD88" s="28"/>
      <c r="PE88" s="28"/>
      <c r="PF88" s="28"/>
      <c r="PG88" s="28"/>
      <c r="PH88" s="28"/>
      <c r="PI88" s="28"/>
      <c r="PJ88" s="28"/>
      <c r="PK88" s="28"/>
      <c r="PL88" s="28"/>
      <c r="PM88" s="28"/>
      <c r="PN88" s="28"/>
      <c r="PO88" s="28"/>
      <c r="PP88" s="28"/>
      <c r="PQ88" s="28"/>
      <c r="PR88" s="28"/>
      <c r="PS88" s="28"/>
      <c r="PT88" s="28"/>
      <c r="PU88" s="28"/>
      <c r="PV88" s="28"/>
      <c r="PW88" s="28"/>
      <c r="PX88" s="28"/>
      <c r="PY88" s="28"/>
      <c r="PZ88" s="28"/>
      <c r="QA88" s="28"/>
      <c r="QB88" s="28"/>
      <c r="QC88" s="28"/>
      <c r="QD88" s="28"/>
      <c r="QE88" s="28"/>
      <c r="QF88" s="28"/>
      <c r="QG88" s="28"/>
      <c r="QH88" s="28"/>
      <c r="QI88" s="28"/>
      <c r="QJ88" s="28"/>
      <c r="QK88" s="28"/>
      <c r="QL88" s="28"/>
      <c r="QM88" s="28"/>
      <c r="QN88" s="28"/>
      <c r="QO88" s="28"/>
      <c r="QP88" s="28"/>
      <c r="QQ88" s="28"/>
      <c r="QR88" s="28"/>
      <c r="QS88" s="28"/>
      <c r="QT88" s="28"/>
      <c r="QU88" s="28"/>
      <c r="QV88" s="28"/>
      <c r="QW88" s="28"/>
      <c r="QX88" s="28"/>
      <c r="QY88" s="28"/>
      <c r="QZ88" s="28"/>
      <c r="RA88" s="28"/>
      <c r="RB88" s="28"/>
      <c r="RC88" s="28"/>
      <c r="RD88" s="28"/>
      <c r="RE88" s="28"/>
      <c r="RF88" s="28"/>
      <c r="RG88" s="28"/>
      <c r="RH88" s="28"/>
      <c r="RI88" s="28"/>
      <c r="RJ88" s="28"/>
      <c r="RK88" s="28"/>
      <c r="RL88" s="28"/>
      <c r="RM88" s="28"/>
      <c r="RN88" s="28"/>
      <c r="RO88" s="28"/>
      <c r="RP88" s="28"/>
      <c r="RQ88" s="28"/>
      <c r="RR88" s="28"/>
      <c r="RS88" s="28"/>
      <c r="RT88" s="28"/>
      <c r="RU88" s="28"/>
      <c r="RV88" s="28"/>
      <c r="RW88" s="28"/>
      <c r="RX88" s="28"/>
      <c r="RY88" s="28"/>
      <c r="RZ88" s="28"/>
      <c r="SA88" s="28"/>
      <c r="SB88" s="28"/>
      <c r="SC88" s="28"/>
      <c r="SD88" s="28"/>
      <c r="SE88" s="28"/>
      <c r="SF88" s="28"/>
      <c r="SG88" s="28"/>
      <c r="SH88" s="28"/>
      <c r="SI88" s="28"/>
      <c r="SJ88" s="28"/>
      <c r="SK88" s="28"/>
      <c r="SL88" s="28"/>
      <c r="SM88" s="28"/>
      <c r="SN88" s="28"/>
      <c r="SO88" s="28"/>
      <c r="SP88" s="28"/>
      <c r="SQ88" s="28"/>
      <c r="SR88" s="28"/>
      <c r="SS88" s="28"/>
      <c r="ST88" s="28"/>
      <c r="SU88" s="28"/>
      <c r="SV88" s="28"/>
      <c r="SW88" s="28"/>
      <c r="SX88" s="28"/>
      <c r="SY88" s="28"/>
      <c r="SZ88" s="28"/>
      <c r="TA88" s="28"/>
      <c r="TB88" s="28"/>
      <c r="TC88" s="28"/>
      <c r="TD88" s="28"/>
      <c r="TE88" s="28"/>
      <c r="TF88" s="28"/>
      <c r="TG88" s="28"/>
      <c r="TH88" s="28"/>
      <c r="TI88" s="28"/>
      <c r="TJ88" s="28"/>
      <c r="TK88" s="28"/>
      <c r="TL88" s="28"/>
      <c r="TM88" s="28"/>
      <c r="TN88" s="28"/>
      <c r="TO88" s="28"/>
      <c r="TP88" s="28"/>
      <c r="TQ88" s="28"/>
      <c r="TR88" s="28"/>
      <c r="TS88" s="28"/>
      <c r="TT88" s="28"/>
      <c r="TU88" s="28"/>
      <c r="TV88" s="28"/>
      <c r="TW88" s="28"/>
      <c r="TX88" s="28"/>
      <c r="TY88" s="28"/>
      <c r="TZ88" s="28"/>
      <c r="UA88" s="28"/>
      <c r="UB88" s="28"/>
      <c r="UC88" s="28"/>
      <c r="UD88" s="28"/>
      <c r="UE88" s="28"/>
      <c r="UF88" s="28"/>
      <c r="UG88" s="28"/>
      <c r="UH88" s="28"/>
      <c r="UI88" s="28"/>
      <c r="UJ88" s="28"/>
      <c r="UK88" s="28"/>
      <c r="UL88" s="28"/>
      <c r="UM88" s="28"/>
      <c r="UN88" s="28"/>
      <c r="UO88" s="28"/>
      <c r="UP88" s="28"/>
      <c r="UQ88" s="28"/>
      <c r="UR88" s="28"/>
      <c r="US88" s="28"/>
      <c r="UT88" s="28"/>
      <c r="UU88" s="28"/>
      <c r="UV88" s="28"/>
      <c r="UW88" s="28"/>
      <c r="UX88" s="28"/>
      <c r="UY88" s="28"/>
      <c r="UZ88" s="28"/>
      <c r="VA88" s="28"/>
      <c r="VB88" s="28"/>
      <c r="VC88" s="28"/>
      <c r="VD88" s="28"/>
      <c r="VE88" s="28"/>
      <c r="VF88" s="28"/>
      <c r="VG88" s="28"/>
      <c r="VH88" s="28"/>
      <c r="VI88" s="28"/>
      <c r="VJ88" s="28"/>
      <c r="VK88" s="28"/>
      <c r="VL88" s="28"/>
      <c r="VM88" s="28"/>
      <c r="VN88" s="28"/>
      <c r="VO88" s="28"/>
      <c r="VP88" s="28"/>
      <c r="VQ88" s="28"/>
      <c r="VR88" s="28"/>
      <c r="VS88" s="28"/>
      <c r="VT88" s="28"/>
      <c r="VU88" s="28"/>
      <c r="VV88" s="28"/>
      <c r="VW88" s="28"/>
      <c r="VX88" s="28"/>
      <c r="VY88" s="28"/>
      <c r="VZ88" s="28"/>
      <c r="WA88" s="28"/>
      <c r="WB88" s="28"/>
      <c r="WC88" s="28"/>
      <c r="WD88" s="28"/>
      <c r="WE88" s="28"/>
      <c r="WF88" s="28"/>
      <c r="WG88" s="28"/>
      <c r="WH88" s="28"/>
      <c r="WI88" s="28"/>
      <c r="WJ88" s="28"/>
      <c r="WK88" s="28"/>
      <c r="WL88" s="28"/>
      <c r="WM88" s="28"/>
      <c r="WN88" s="28"/>
      <c r="WO88" s="28"/>
      <c r="WP88" s="28"/>
      <c r="WQ88" s="28"/>
      <c r="WR88" s="28"/>
      <c r="WS88" s="28"/>
      <c r="WT88" s="28"/>
      <c r="WU88" s="28"/>
      <c r="WV88" s="28"/>
      <c r="WW88" s="28"/>
      <c r="WX88" s="28"/>
      <c r="WY88" s="28"/>
      <c r="WZ88" s="28"/>
      <c r="XA88" s="28"/>
      <c r="XB88" s="28"/>
      <c r="XC88" s="28"/>
      <c r="XD88" s="28"/>
      <c r="XE88" s="28"/>
      <c r="XF88" s="28"/>
      <c r="XG88" s="28"/>
      <c r="XH88" s="28"/>
      <c r="XI88" s="28"/>
      <c r="XJ88" s="28"/>
      <c r="XK88" s="28"/>
      <c r="XL88" s="28"/>
      <c r="XM88" s="28"/>
      <c r="XN88" s="28"/>
      <c r="XO88" s="28"/>
      <c r="XP88" s="28"/>
      <c r="XQ88" s="28"/>
      <c r="XR88" s="28"/>
      <c r="XS88" s="28"/>
      <c r="XT88" s="28"/>
      <c r="XU88" s="28"/>
      <c r="XV88" s="28"/>
      <c r="XW88" s="28"/>
      <c r="XX88" s="28"/>
      <c r="XY88" s="28"/>
      <c r="XZ88" s="28"/>
      <c r="YA88" s="28"/>
      <c r="YB88" s="28"/>
      <c r="YC88" s="28"/>
      <c r="YD88" s="28"/>
      <c r="YE88" s="28"/>
      <c r="YF88" s="28"/>
      <c r="YG88" s="28"/>
      <c r="YH88" s="28"/>
      <c r="YI88" s="28"/>
      <c r="YJ88" s="28"/>
      <c r="YK88" s="28"/>
      <c r="YL88" s="28"/>
      <c r="YM88" s="28"/>
      <c r="YN88" s="28"/>
      <c r="YO88" s="28"/>
      <c r="YP88" s="28"/>
      <c r="YQ88" s="28"/>
      <c r="YR88" s="28"/>
      <c r="YS88" s="28"/>
      <c r="YT88" s="28"/>
      <c r="YU88" s="28"/>
      <c r="YV88" s="28"/>
      <c r="YW88" s="28"/>
      <c r="YX88" s="28"/>
      <c r="YY88" s="28"/>
      <c r="YZ88" s="28"/>
      <c r="ZA88" s="28"/>
      <c r="ZB88" s="28"/>
      <c r="ZC88" s="28"/>
      <c r="ZD88" s="28"/>
      <c r="ZE88" s="28"/>
      <c r="ZF88" s="28"/>
      <c r="ZG88" s="28"/>
      <c r="ZH88" s="28"/>
      <c r="ZI88" s="28"/>
      <c r="ZJ88" s="28"/>
      <c r="ZK88" s="28"/>
      <c r="ZL88" s="28"/>
      <c r="ZM88" s="28"/>
      <c r="ZN88" s="28"/>
      <c r="ZO88" s="28"/>
      <c r="ZP88" s="28"/>
      <c r="ZQ88" s="28"/>
      <c r="ZR88" s="28"/>
      <c r="ZS88" s="28"/>
      <c r="ZT88" s="28"/>
      <c r="ZU88" s="28"/>
      <c r="ZV88" s="28"/>
      <c r="ZW88" s="28"/>
      <c r="ZX88" s="28"/>
      <c r="ZY88" s="28"/>
      <c r="ZZ88" s="28"/>
      <c r="AAA88" s="28"/>
      <c r="AAB88" s="28"/>
      <c r="AAC88" s="28"/>
      <c r="AAD88" s="28"/>
      <c r="AAE88" s="28"/>
      <c r="AAF88" s="28"/>
      <c r="AAG88" s="28"/>
      <c r="AAH88" s="28"/>
      <c r="AAI88" s="28"/>
      <c r="AAJ88" s="28"/>
      <c r="AAK88" s="28"/>
      <c r="AAL88" s="28"/>
      <c r="AAM88" s="28"/>
      <c r="AAN88" s="28"/>
      <c r="AAO88" s="28"/>
      <c r="AAP88" s="28"/>
      <c r="AAQ88" s="28"/>
      <c r="AAR88" s="28"/>
      <c r="AAS88" s="28"/>
      <c r="AAT88" s="28"/>
      <c r="AAU88" s="28"/>
      <c r="AAV88" s="28"/>
      <c r="AAW88" s="28"/>
      <c r="AAX88" s="28"/>
      <c r="AAY88" s="28"/>
      <c r="AAZ88" s="28"/>
      <c r="ABA88" s="28"/>
      <c r="ABB88" s="28"/>
      <c r="ABC88" s="28"/>
      <c r="ABD88" s="28"/>
      <c r="ABE88" s="28"/>
      <c r="ABF88" s="28"/>
      <c r="ABG88" s="28"/>
      <c r="ABH88" s="28"/>
      <c r="ABI88" s="28"/>
      <c r="ABJ88" s="28"/>
      <c r="ABK88" s="28"/>
      <c r="ABL88" s="28"/>
      <c r="ABM88" s="28"/>
      <c r="ABN88" s="28"/>
      <c r="ABO88" s="28"/>
      <c r="ABP88" s="28"/>
      <c r="ABQ88" s="28"/>
      <c r="ABR88" s="28"/>
      <c r="ABS88" s="28"/>
      <c r="ABT88" s="28"/>
      <c r="ABU88" s="28"/>
      <c r="ABV88" s="28"/>
      <c r="ABW88" s="28"/>
      <c r="ABX88" s="28"/>
      <c r="ABY88" s="28"/>
      <c r="ABZ88" s="28"/>
      <c r="ACA88" s="28"/>
      <c r="ACB88" s="28"/>
      <c r="ACC88" s="28"/>
      <c r="ACD88" s="28"/>
      <c r="ACE88" s="28"/>
      <c r="ACF88" s="28"/>
      <c r="ACG88" s="28"/>
      <c r="ACH88" s="28"/>
      <c r="ACI88" s="28"/>
      <c r="ACJ88" s="28"/>
      <c r="ACK88" s="28"/>
      <c r="ACL88" s="28"/>
      <c r="ACM88" s="28"/>
      <c r="ACN88" s="28"/>
      <c r="ACO88" s="28"/>
      <c r="ACP88" s="28"/>
      <c r="ACQ88" s="28"/>
      <c r="ACR88" s="28"/>
      <c r="ACS88" s="28"/>
      <c r="ACT88" s="28"/>
      <c r="ACU88" s="28"/>
      <c r="ACV88" s="28"/>
      <c r="ACW88" s="28"/>
      <c r="ACX88" s="28"/>
      <c r="ACY88" s="28"/>
      <c r="ACZ88" s="28"/>
      <c r="ADA88" s="28"/>
      <c r="ADB88" s="28"/>
      <c r="ADC88" s="28"/>
      <c r="ADD88" s="28"/>
      <c r="ADE88" s="28"/>
      <c r="ADF88" s="28"/>
      <c r="ADG88" s="28"/>
      <c r="ADH88" s="28"/>
      <c r="ADI88" s="28"/>
      <c r="ADJ88" s="28"/>
      <c r="ADK88" s="28"/>
      <c r="ADL88" s="28"/>
      <c r="ADM88" s="28"/>
      <c r="ADN88" s="28"/>
      <c r="ADO88" s="28"/>
      <c r="ADP88" s="28"/>
      <c r="ADQ88" s="28"/>
      <c r="ADR88" s="28"/>
      <c r="ADS88" s="28"/>
      <c r="ADT88" s="28"/>
      <c r="ADU88" s="28"/>
      <c r="ADV88" s="28"/>
      <c r="ADW88" s="28"/>
      <c r="ADX88" s="28"/>
      <c r="ADY88" s="28"/>
      <c r="ADZ88" s="28"/>
      <c r="AEA88" s="28"/>
      <c r="AEB88" s="28"/>
      <c r="AEC88" s="28"/>
      <c r="AED88" s="28"/>
      <c r="AEE88" s="28"/>
      <c r="AEF88" s="28"/>
      <c r="AEG88" s="28"/>
      <c r="AEH88" s="28"/>
      <c r="AEI88" s="28"/>
      <c r="AEJ88" s="28"/>
      <c r="AEK88" s="28"/>
      <c r="AEL88" s="28"/>
      <c r="AEM88" s="28"/>
      <c r="AEN88" s="28"/>
      <c r="AEO88" s="28"/>
      <c r="AEP88" s="28"/>
      <c r="AEQ88" s="28"/>
      <c r="AER88" s="28"/>
      <c r="AES88" s="28"/>
      <c r="AET88" s="28"/>
      <c r="AEU88" s="28"/>
      <c r="AEV88" s="28"/>
      <c r="AEW88" s="28"/>
      <c r="AEX88" s="28"/>
      <c r="AEY88" s="28"/>
      <c r="AEZ88" s="28"/>
      <c r="AFA88" s="28"/>
      <c r="AFB88" s="28"/>
      <c r="AFC88" s="28"/>
      <c r="AFD88" s="28"/>
      <c r="AFE88" s="28"/>
      <c r="AFF88" s="28"/>
      <c r="AFG88" s="28"/>
      <c r="AFH88" s="28"/>
      <c r="AFI88" s="28"/>
      <c r="AFJ88" s="28"/>
      <c r="AFK88" s="28"/>
      <c r="AFL88" s="28"/>
      <c r="AFM88" s="28"/>
      <c r="AFN88" s="28"/>
      <c r="AFO88" s="28"/>
      <c r="AFP88" s="28"/>
      <c r="AFQ88" s="28"/>
      <c r="AFR88" s="28"/>
      <c r="AFS88" s="28"/>
      <c r="AFT88" s="28"/>
      <c r="AFU88" s="28"/>
      <c r="AFV88" s="28"/>
      <c r="AFW88" s="28"/>
      <c r="AFX88" s="28"/>
      <c r="AFY88" s="28"/>
      <c r="AFZ88" s="28"/>
      <c r="AGA88" s="28"/>
      <c r="AGB88" s="28"/>
      <c r="AGC88" s="28"/>
      <c r="AGD88" s="28"/>
      <c r="AGE88" s="28"/>
      <c r="AGF88" s="28"/>
      <c r="AGG88" s="28"/>
      <c r="AGH88" s="28"/>
      <c r="AGI88" s="28"/>
      <c r="AGJ88" s="28"/>
      <c r="AGK88" s="28"/>
      <c r="AGL88" s="28"/>
      <c r="AGM88" s="28"/>
      <c r="AGN88" s="28"/>
      <c r="AGO88" s="28"/>
      <c r="AGP88" s="28"/>
      <c r="AGQ88" s="28"/>
      <c r="AGR88" s="28"/>
      <c r="AGS88" s="28"/>
      <c r="AGT88" s="28"/>
      <c r="AGU88" s="28"/>
      <c r="AGV88" s="28"/>
      <c r="AGW88" s="28"/>
      <c r="AGX88" s="28"/>
      <c r="AGY88" s="28"/>
      <c r="AGZ88" s="28"/>
      <c r="AHA88" s="28"/>
      <c r="AHB88" s="28"/>
      <c r="AHC88" s="28"/>
      <c r="AHD88" s="28"/>
      <c r="AHE88" s="28"/>
      <c r="AHF88" s="28"/>
      <c r="AHG88" s="28"/>
      <c r="AHH88" s="28"/>
      <c r="AHI88" s="28"/>
      <c r="AHJ88" s="28"/>
      <c r="AHK88" s="28"/>
      <c r="AHL88" s="28"/>
      <c r="AHM88" s="28"/>
      <c r="AHN88" s="28"/>
      <c r="AHO88" s="28"/>
      <c r="AHP88" s="28"/>
      <c r="AHQ88" s="28"/>
      <c r="AHR88" s="28"/>
      <c r="AHS88" s="28"/>
      <c r="AHT88" s="28"/>
      <c r="AHU88" s="28"/>
      <c r="AHV88" s="28"/>
      <c r="AHW88" s="28"/>
      <c r="AHX88" s="28"/>
      <c r="AHY88" s="28"/>
      <c r="AHZ88" s="28"/>
      <c r="AIA88" s="28"/>
      <c r="AIB88" s="28"/>
      <c r="AIC88" s="28"/>
      <c r="AID88" s="28"/>
      <c r="AIE88" s="28"/>
      <c r="AIF88" s="28"/>
      <c r="AIG88" s="28"/>
      <c r="AIH88" s="28"/>
      <c r="AII88" s="28"/>
      <c r="AIJ88" s="28"/>
      <c r="AIK88" s="28"/>
      <c r="AIL88" s="28"/>
      <c r="AIM88" s="28"/>
      <c r="AIN88" s="28"/>
      <c r="AIO88" s="28"/>
      <c r="AIP88" s="28"/>
      <c r="AIQ88" s="28"/>
      <c r="AIR88" s="28"/>
      <c r="AIS88" s="28"/>
      <c r="AIT88" s="28"/>
      <c r="AIU88" s="28"/>
      <c r="AIV88" s="28"/>
      <c r="AIW88" s="28"/>
      <c r="AIX88" s="28"/>
      <c r="AIY88" s="28"/>
      <c r="AIZ88" s="28"/>
      <c r="AJA88" s="28"/>
      <c r="AJB88" s="28"/>
      <c r="AJC88" s="28"/>
      <c r="AJD88" s="28"/>
      <c r="AJE88" s="28"/>
      <c r="AJF88" s="28"/>
      <c r="AJG88" s="28"/>
      <c r="AJH88" s="28"/>
      <c r="AJI88" s="28"/>
      <c r="AJJ88" s="28"/>
      <c r="AJK88" s="28"/>
      <c r="AJL88" s="28"/>
      <c r="AJM88" s="28"/>
      <c r="AJN88" s="28"/>
      <c r="AJO88" s="28"/>
      <c r="AJP88" s="28"/>
      <c r="AJQ88" s="28"/>
      <c r="AJR88" s="28"/>
      <c r="AJS88" s="28"/>
      <c r="AJT88" s="28"/>
      <c r="AJU88" s="28"/>
      <c r="AJV88" s="28"/>
      <c r="AJW88" s="28"/>
      <c r="AJX88" s="28"/>
      <c r="AJY88" s="28"/>
      <c r="AJZ88" s="28"/>
      <c r="AKA88" s="28"/>
      <c r="AKB88" s="28"/>
      <c r="AKC88" s="28"/>
      <c r="AKD88" s="28"/>
      <c r="AKE88" s="28"/>
      <c r="AKF88" s="28"/>
      <c r="AKG88" s="28"/>
      <c r="AKH88" s="28"/>
      <c r="AKI88" s="28"/>
      <c r="AKJ88" s="28"/>
      <c r="AKK88" s="28"/>
      <c r="AKL88" s="28"/>
      <c r="AKM88" s="28"/>
      <c r="AKN88" s="28"/>
      <c r="AKO88" s="28"/>
      <c r="AKP88" s="28"/>
      <c r="AKQ88" s="28"/>
      <c r="AKR88" s="28"/>
      <c r="AKS88" s="28"/>
      <c r="AKT88" s="28"/>
      <c r="AKU88" s="28"/>
      <c r="AKV88" s="28"/>
      <c r="AKW88" s="28"/>
      <c r="AKX88" s="28"/>
      <c r="AKY88" s="28"/>
      <c r="AKZ88" s="28"/>
      <c r="ALA88" s="28"/>
      <c r="ALB88" s="28"/>
      <c r="ALC88" s="28"/>
      <c r="ALD88" s="28"/>
      <c r="ALE88" s="28"/>
      <c r="ALF88" s="28"/>
      <c r="ALG88" s="28"/>
      <c r="ALH88" s="28"/>
      <c r="ALI88" s="28"/>
      <c r="ALJ88" s="28"/>
      <c r="ALK88" s="28"/>
      <c r="ALL88" s="28"/>
      <c r="ALM88" s="28"/>
      <c r="ALN88" s="28"/>
      <c r="ALO88" s="28"/>
      <c r="ALP88" s="28"/>
      <c r="ALQ88" s="28"/>
      <c r="ALR88" s="28"/>
      <c r="ALS88" s="28"/>
      <c r="ALT88" s="28"/>
      <c r="ALU88" s="28"/>
      <c r="ALV88" s="28"/>
      <c r="ALW88" s="28"/>
      <c r="ALX88" s="28"/>
      <c r="ALY88" s="28"/>
      <c r="ALZ88" s="28"/>
      <c r="AMA88" s="28"/>
      <c r="AMB88" s="28"/>
      <c r="AMC88" s="28"/>
      <c r="AMD88" s="28"/>
      <c r="AME88" s="28"/>
      <c r="AMF88" s="28"/>
      <c r="AMG88" s="28"/>
      <c r="AMH88" s="28"/>
      <c r="AMI88" s="28"/>
      <c r="AMJ88" s="28"/>
      <c r="AMK88" s="28"/>
      <c r="AML88" s="28"/>
      <c r="AMM88" s="28"/>
      <c r="AMN88" s="28"/>
      <c r="AMO88" s="28"/>
      <c r="AMP88" s="28"/>
      <c r="AMQ88" s="28"/>
      <c r="AMR88" s="28"/>
      <c r="AMS88" s="28"/>
      <c r="AMT88" s="28"/>
      <c r="AMU88" s="28"/>
      <c r="AMV88" s="28"/>
      <c r="AMW88" s="28"/>
      <c r="AMX88" s="28"/>
      <c r="AMY88" s="28"/>
      <c r="AMZ88" s="28"/>
      <c r="ANA88" s="28"/>
      <c r="ANB88" s="28"/>
    </row>
    <row r="89" spans="3:1042" s="6" customFormat="1" ht="15" customHeight="1" x14ac:dyDescent="0.25">
      <c r="C89" s="6" t="str">
        <f t="shared" si="21"/>
        <v>American</v>
      </c>
      <c r="D89" s="6" t="str">
        <f t="shared" si="22"/>
        <v>HPE6280H045DV 102  (80 gal)</v>
      </c>
      <c r="E89" s="6">
        <f t="shared" si="23"/>
        <v>120312</v>
      </c>
      <c r="F89" s="55">
        <f t="shared" si="24"/>
        <v>80</v>
      </c>
      <c r="G89" s="6" t="str">
        <f t="shared" si="25"/>
        <v>AOSmithPHPT80</v>
      </c>
      <c r="H89" s="117">
        <f t="shared" si="26"/>
        <v>0</v>
      </c>
      <c r="I89" s="157" t="str">
        <f t="shared" si="27"/>
        <v>AmericanHPE6280</v>
      </c>
      <c r="J89" s="91" t="s">
        <v>192</v>
      </c>
      <c r="K89" s="32">
        <v>1</v>
      </c>
      <c r="L89" s="75">
        <f t="shared" si="28"/>
        <v>12</v>
      </c>
      <c r="M89" s="9" t="s">
        <v>17</v>
      </c>
      <c r="N89" s="62">
        <f t="shared" si="59"/>
        <v>3</v>
      </c>
      <c r="O89" s="62">
        <f t="shared" si="50"/>
        <v>120312</v>
      </c>
      <c r="P89" s="59" t="str">
        <f t="shared" si="34"/>
        <v>HPE6280H045DV 102  (80 gal)</v>
      </c>
      <c r="Q89" s="156">
        <f t="shared" si="5"/>
        <v>1</v>
      </c>
      <c r="R89" s="10" t="s">
        <v>62</v>
      </c>
      <c r="S89" s="11">
        <v>80</v>
      </c>
      <c r="T89" s="30" t="s">
        <v>87</v>
      </c>
      <c r="U89" s="80" t="s">
        <v>105</v>
      </c>
      <c r="V89" s="85" t="str">
        <f t="shared" si="51"/>
        <v>AOSmithPHPT80</v>
      </c>
      <c r="W89" s="116">
        <v>0</v>
      </c>
      <c r="X89" s="42" t="s">
        <v>13</v>
      </c>
      <c r="Y89" s="43">
        <v>42591</v>
      </c>
      <c r="Z89" s="44" t="s">
        <v>80</v>
      </c>
      <c r="AA89" s="127" t="str">
        <f t="shared" si="7"/>
        <v>2,     120312,   "HPE6280H045DV 102  (80 gal)"</v>
      </c>
      <c r="AB89" s="129" t="str">
        <f t="shared" ref="AB89:AB106" si="60">AB88</f>
        <v>American</v>
      </c>
      <c r="AC89" s="130" t="s">
        <v>451</v>
      </c>
      <c r="AD89" s="154">
        <f t="shared" si="8"/>
        <v>1</v>
      </c>
      <c r="AE89" s="127" t="str">
        <f t="shared" si="9"/>
        <v xml:space="preserve">          case  HPE6280H045DV 102  (80 gal)   :   "AmericanHPE6280"</v>
      </c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3:1042" s="6" customFormat="1" ht="15" customHeight="1" x14ac:dyDescent="0.25">
      <c r="C90" s="6" t="str">
        <f t="shared" si="21"/>
        <v>American</v>
      </c>
      <c r="D90" s="6" t="str">
        <f t="shared" si="22"/>
        <v>HPHE10250H045DV 120  (50 gal)</v>
      </c>
      <c r="E90" s="6">
        <f t="shared" si="23"/>
        <v>120413</v>
      </c>
      <c r="F90" s="55">
        <f t="shared" si="24"/>
        <v>50</v>
      </c>
      <c r="G90" s="6" t="str">
        <f t="shared" si="25"/>
        <v>AOSmithHPTU50</v>
      </c>
      <c r="H90" s="117">
        <f t="shared" si="26"/>
        <v>0</v>
      </c>
      <c r="I90" s="157" t="str">
        <f t="shared" si="27"/>
        <v>AmericanHPHE10250</v>
      </c>
      <c r="J90" s="91" t="s">
        <v>192</v>
      </c>
      <c r="K90" s="32">
        <v>3</v>
      </c>
      <c r="L90" s="75">
        <f t="shared" si="28"/>
        <v>12</v>
      </c>
      <c r="M90" s="9" t="s">
        <v>17</v>
      </c>
      <c r="N90" s="62">
        <f t="shared" si="59"/>
        <v>4</v>
      </c>
      <c r="O90" s="62">
        <f t="shared" si="50"/>
        <v>120413</v>
      </c>
      <c r="P90" s="59" t="str">
        <f t="shared" si="34"/>
        <v>HPHE10250H045DV 120  (50 gal)</v>
      </c>
      <c r="Q90" s="156">
        <f t="shared" si="5"/>
        <v>1</v>
      </c>
      <c r="R90" s="10" t="s">
        <v>18</v>
      </c>
      <c r="S90" s="11">
        <v>50</v>
      </c>
      <c r="T90" s="30" t="s">
        <v>81</v>
      </c>
      <c r="U90" s="80" t="s">
        <v>106</v>
      </c>
      <c r="V90" s="85" t="str">
        <f t="shared" si="51"/>
        <v>AOSmithHPTU50</v>
      </c>
      <c r="W90" s="116">
        <v>0</v>
      </c>
      <c r="X90" s="42" t="s">
        <v>8</v>
      </c>
      <c r="Y90" s="43">
        <v>42545</v>
      </c>
      <c r="Z90" s="44" t="s">
        <v>80</v>
      </c>
      <c r="AA90" s="127" t="str">
        <f t="shared" si="7"/>
        <v>2,     120413,   "HPHE10250H045DV 120  (50 gal)"</v>
      </c>
      <c r="AB90" s="129" t="str">
        <f t="shared" si="60"/>
        <v>American</v>
      </c>
      <c r="AC90" s="130" t="s">
        <v>452</v>
      </c>
      <c r="AD90" s="154">
        <f t="shared" si="8"/>
        <v>1</v>
      </c>
      <c r="AE90" s="127" t="str">
        <f t="shared" si="9"/>
        <v xml:space="preserve">          case  HPHE10250H045DV 120  (50 gal)   :   "AmericanHPHE10250"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</row>
    <row r="91" spans="3:1042" s="6" customFormat="1" ht="15" customHeight="1" x14ac:dyDescent="0.25">
      <c r="C91" s="6" t="str">
        <f t="shared" si="21"/>
        <v>American</v>
      </c>
      <c r="D91" s="6" t="str">
        <f t="shared" si="22"/>
        <v>HPHE10250H045DVN 120  (50 gal)</v>
      </c>
      <c r="E91" s="6">
        <f t="shared" si="23"/>
        <v>120513</v>
      </c>
      <c r="F91" s="55">
        <f t="shared" si="24"/>
        <v>50</v>
      </c>
      <c r="G91" s="6" t="str">
        <f t="shared" si="25"/>
        <v>AOSmithHPTU50</v>
      </c>
      <c r="H91" s="117">
        <f t="shared" si="26"/>
        <v>0</v>
      </c>
      <c r="I91" s="157" t="str">
        <f t="shared" si="27"/>
        <v>AmericanHPHE10250N</v>
      </c>
      <c r="J91" s="91" t="s">
        <v>192</v>
      </c>
      <c r="K91" s="32">
        <v>3</v>
      </c>
      <c r="L91" s="75">
        <f t="shared" si="28"/>
        <v>12</v>
      </c>
      <c r="M91" s="9" t="s">
        <v>17</v>
      </c>
      <c r="N91" s="62">
        <f t="shared" si="59"/>
        <v>5</v>
      </c>
      <c r="O91" s="62">
        <f t="shared" si="50"/>
        <v>120513</v>
      </c>
      <c r="P91" s="59" t="str">
        <f t="shared" si="34"/>
        <v>HPHE10250H045DVN 120  (50 gal)</v>
      </c>
      <c r="Q91" s="156">
        <f t="shared" si="5"/>
        <v>1</v>
      </c>
      <c r="R91" s="10" t="s">
        <v>19</v>
      </c>
      <c r="S91" s="11">
        <v>50</v>
      </c>
      <c r="T91" s="30" t="s">
        <v>81</v>
      </c>
      <c r="U91" s="80" t="s">
        <v>106</v>
      </c>
      <c r="V91" s="85" t="str">
        <f t="shared" si="51"/>
        <v>AOSmithHPTU50</v>
      </c>
      <c r="W91" s="116">
        <v>0</v>
      </c>
      <c r="X91" s="42" t="s">
        <v>8</v>
      </c>
      <c r="Y91" s="43">
        <v>42545</v>
      </c>
      <c r="Z91" s="44" t="s">
        <v>80</v>
      </c>
      <c r="AA91" s="127" t="str">
        <f t="shared" si="7"/>
        <v>2,     120513,   "HPHE10250H045DVN 120  (50 gal)"</v>
      </c>
      <c r="AB91" s="129" t="str">
        <f t="shared" si="60"/>
        <v>American</v>
      </c>
      <c r="AC91" s="130" t="s">
        <v>453</v>
      </c>
      <c r="AD91" s="154">
        <f t="shared" si="8"/>
        <v>1</v>
      </c>
      <c r="AE91" s="127" t="str">
        <f t="shared" si="9"/>
        <v xml:space="preserve">          case  HPHE10250H045DVN 120  (50 gal)   :   "AmericanHPHE10250N"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</row>
    <row r="92" spans="3:1042" s="6" customFormat="1" ht="15" customHeight="1" x14ac:dyDescent="0.25">
      <c r="C92" s="121" t="str">
        <f t="shared" si="21"/>
        <v>American</v>
      </c>
      <c r="D92" s="121" t="str">
        <f t="shared" si="22"/>
        <v>HPHE10250H045DVDR 130  (50 gal, JA13)</v>
      </c>
      <c r="E92" s="121">
        <f t="shared" si="23"/>
        <v>121413</v>
      </c>
      <c r="F92" s="55">
        <f t="shared" ref="F92" si="61">S92</f>
        <v>50</v>
      </c>
      <c r="G92" s="6" t="str">
        <f t="shared" si="25"/>
        <v>AOSmithHPTU50</v>
      </c>
      <c r="H92" s="117">
        <f t="shared" ref="H92" si="62">W92</f>
        <v>1</v>
      </c>
      <c r="I92" s="157" t="str">
        <f t="shared" si="27"/>
        <v>AmericanHPHE10250DR</v>
      </c>
      <c r="J92" s="91" t="s">
        <v>192</v>
      </c>
      <c r="K92" s="32">
        <v>3</v>
      </c>
      <c r="L92" s="75">
        <f t="shared" ref="L92" si="63">VLOOKUP( M92, $M$2:$N$21, 2, FALSE )</f>
        <v>12</v>
      </c>
      <c r="M92" s="9" t="s">
        <v>17</v>
      </c>
      <c r="N92" s="122">
        <v>14</v>
      </c>
      <c r="O92" s="62">
        <f t="shared" ref="O92" si="64" xml:space="preserve"> (L92*10000) + (N92*100) + VLOOKUP( U92, $R$2:$T$56, 2, FALSE )</f>
        <v>121413</v>
      </c>
      <c r="P92" s="59" t="str">
        <f t="shared" si="34"/>
        <v>HPHE10250H045DVDR 130  (50 gal, JA13)</v>
      </c>
      <c r="Q92" s="156">
        <f t="shared" si="5"/>
        <v>1</v>
      </c>
      <c r="R92" s="10" t="s">
        <v>425</v>
      </c>
      <c r="S92" s="11">
        <v>50</v>
      </c>
      <c r="T92" s="30" t="s">
        <v>81</v>
      </c>
      <c r="U92" s="80" t="s">
        <v>106</v>
      </c>
      <c r="V92" s="85" t="str">
        <f t="shared" ref="V92" si="65">VLOOKUP( U92, $R$2:$T$56, 3, FALSE )</f>
        <v>AOSmithHPTU50</v>
      </c>
      <c r="W92" s="118">
        <v>1</v>
      </c>
      <c r="X92" s="42" t="s">
        <v>8</v>
      </c>
      <c r="Y92" s="43">
        <v>44118</v>
      </c>
      <c r="Z92" s="44" t="s">
        <v>80</v>
      </c>
      <c r="AA92" s="127" t="str">
        <f t="shared" si="7"/>
        <v>2,     121413,   "HPHE10250H045DVDR 130  (50 gal, JA13)"</v>
      </c>
      <c r="AB92" s="129" t="str">
        <f t="shared" si="60"/>
        <v>American</v>
      </c>
      <c r="AC92" s="131" t="s">
        <v>462</v>
      </c>
      <c r="AD92" s="154">
        <f t="shared" si="8"/>
        <v>1</v>
      </c>
      <c r="AE92" s="127" t="str">
        <f t="shared" si="9"/>
        <v xml:space="preserve">          case  HPHE10250H045DVDR 130  (50 gal, JA13)   :   "AmericanHPHE10250DR"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</row>
    <row r="93" spans="3:1042" s="6" customFormat="1" ht="15" customHeight="1" x14ac:dyDescent="0.25">
      <c r="C93" s="6" t="str">
        <f t="shared" si="21"/>
        <v>American</v>
      </c>
      <c r="D93" s="6" t="str">
        <f t="shared" si="22"/>
        <v>HPHE10266H045DV 120  (66 gal)</v>
      </c>
      <c r="E93" s="6">
        <f t="shared" si="23"/>
        <v>120614</v>
      </c>
      <c r="F93" s="55">
        <f t="shared" si="24"/>
        <v>66</v>
      </c>
      <c r="G93" s="6" t="str">
        <f t="shared" si="25"/>
        <v>AOSmithHPTU66</v>
      </c>
      <c r="H93" s="117">
        <f t="shared" si="26"/>
        <v>0</v>
      </c>
      <c r="I93" s="157" t="str">
        <f t="shared" si="27"/>
        <v>AmericanHPHE10266Res</v>
      </c>
      <c r="J93" s="91" t="s">
        <v>192</v>
      </c>
      <c r="K93" s="32">
        <v>3</v>
      </c>
      <c r="L93" s="75">
        <f t="shared" si="28"/>
        <v>12</v>
      </c>
      <c r="M93" s="9" t="s">
        <v>17</v>
      </c>
      <c r="N93" s="123">
        <f>N91+1</f>
        <v>6</v>
      </c>
      <c r="O93" s="62">
        <f xml:space="preserve"> (L93*10000) + (N93*100) + VLOOKUP( U93, $R$2:$T$56, 2, FALSE )</f>
        <v>120614</v>
      </c>
      <c r="P93" s="59" t="str">
        <f t="shared" si="34"/>
        <v>HPHE10266H045DV 120  (66 gal)</v>
      </c>
      <c r="Q93" s="156">
        <f t="shared" si="5"/>
        <v>1</v>
      </c>
      <c r="R93" s="10" t="s">
        <v>20</v>
      </c>
      <c r="S93" s="11">
        <v>66</v>
      </c>
      <c r="T93" s="30" t="s">
        <v>82</v>
      </c>
      <c r="U93" s="80" t="s">
        <v>102</v>
      </c>
      <c r="V93" s="85" t="str">
        <f>VLOOKUP( U93, $R$2:$T$56, 3, FALSE )</f>
        <v>AOSmithHPTU66</v>
      </c>
      <c r="W93" s="116">
        <v>0</v>
      </c>
      <c r="X93" s="42">
        <v>3</v>
      </c>
      <c r="Y93" s="43">
        <v>42545</v>
      </c>
      <c r="Z93" s="44" t="s">
        <v>80</v>
      </c>
      <c r="AA93" s="127" t="str">
        <f t="shared" si="7"/>
        <v>2,     120614,   "HPHE10266H045DV 120  (66 gal)"</v>
      </c>
      <c r="AB93" s="129" t="str">
        <f t="shared" si="60"/>
        <v>American</v>
      </c>
      <c r="AC93" s="130" t="s">
        <v>454</v>
      </c>
      <c r="AD93" s="154">
        <f t="shared" si="8"/>
        <v>1</v>
      </c>
      <c r="AE93" s="127" t="str">
        <f t="shared" si="9"/>
        <v xml:space="preserve">          case  HPHE10266H045DV 120  (66 gal)   :   "AmericanHPHE10266Res"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</row>
    <row r="94" spans="3:1042" s="6" customFormat="1" ht="15" customHeight="1" x14ac:dyDescent="0.25">
      <c r="C94" s="6" t="str">
        <f t="shared" si="21"/>
        <v>American</v>
      </c>
      <c r="D94" s="6" t="str">
        <f t="shared" si="22"/>
        <v>HPHE10266H045DVN 120  (66 gal)</v>
      </c>
      <c r="E94" s="6">
        <f t="shared" si="23"/>
        <v>120714</v>
      </c>
      <c r="F94" s="55">
        <f t="shared" si="24"/>
        <v>66</v>
      </c>
      <c r="G94" s="6" t="str">
        <f t="shared" si="25"/>
        <v>AOSmithHPTU66</v>
      </c>
      <c r="H94" s="117">
        <f t="shared" si="26"/>
        <v>0</v>
      </c>
      <c r="I94" s="157" t="str">
        <f t="shared" si="27"/>
        <v>AmericanHPHE10266NRes</v>
      </c>
      <c r="J94" s="91" t="s">
        <v>192</v>
      </c>
      <c r="K94" s="32">
        <v>3</v>
      </c>
      <c r="L94" s="75">
        <f t="shared" si="28"/>
        <v>12</v>
      </c>
      <c r="M94" s="9" t="s">
        <v>17</v>
      </c>
      <c r="N94" s="62">
        <f t="shared" si="59"/>
        <v>7</v>
      </c>
      <c r="O94" s="62">
        <f xml:space="preserve"> (L94*10000) + (N94*100) + VLOOKUP( U94, $R$2:$T$56, 2, FALSE )</f>
        <v>120714</v>
      </c>
      <c r="P94" s="59" t="str">
        <f t="shared" si="34"/>
        <v>HPHE10266H045DVN 120  (66 gal)</v>
      </c>
      <c r="Q94" s="156">
        <f t="shared" si="5"/>
        <v>1</v>
      </c>
      <c r="R94" s="10" t="s">
        <v>21</v>
      </c>
      <c r="S94" s="11">
        <v>66</v>
      </c>
      <c r="T94" s="30" t="s">
        <v>82</v>
      </c>
      <c r="U94" s="80" t="s">
        <v>102</v>
      </c>
      <c r="V94" s="85" t="str">
        <f>VLOOKUP( U94, $R$2:$T$56, 3, FALSE )</f>
        <v>AOSmithHPTU66</v>
      </c>
      <c r="W94" s="116">
        <v>0</v>
      </c>
      <c r="X94" s="42">
        <v>3</v>
      </c>
      <c r="Y94" s="43">
        <v>42545</v>
      </c>
      <c r="Z94" s="44" t="s">
        <v>80</v>
      </c>
      <c r="AA94" s="127" t="str">
        <f t="shared" si="7"/>
        <v>2,     120714,   "HPHE10266H045DVN 120  (66 gal)"</v>
      </c>
      <c r="AB94" s="129" t="str">
        <f t="shared" si="60"/>
        <v>American</v>
      </c>
      <c r="AC94" s="130" t="s">
        <v>455</v>
      </c>
      <c r="AD94" s="154">
        <f t="shared" si="8"/>
        <v>1</v>
      </c>
      <c r="AE94" s="127" t="str">
        <f t="shared" si="9"/>
        <v xml:space="preserve">          case  HPHE10266H045DVN 120  (66 gal)   :   "AmericanHPHE10266NRes"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</row>
    <row r="95" spans="3:1042" s="6" customFormat="1" ht="15" customHeight="1" x14ac:dyDescent="0.25">
      <c r="C95" s="121" t="str">
        <f t="shared" si="21"/>
        <v>American</v>
      </c>
      <c r="D95" s="121" t="str">
        <f t="shared" si="22"/>
        <v>HPHE10266H045DVDR 130  (66 gal, JA13)</v>
      </c>
      <c r="E95" s="121">
        <f t="shared" si="23"/>
        <v>121514</v>
      </c>
      <c r="F95" s="55">
        <f t="shared" ref="F95" si="66">S95</f>
        <v>66</v>
      </c>
      <c r="G95" s="6" t="str">
        <f t="shared" si="25"/>
        <v>AOSmithHPTU66</v>
      </c>
      <c r="H95" s="117">
        <f t="shared" ref="H95" si="67">W95</f>
        <v>1</v>
      </c>
      <c r="I95" s="157" t="str">
        <f t="shared" si="27"/>
        <v>AmericanHPHE10266DR</v>
      </c>
      <c r="J95" s="91" t="s">
        <v>192</v>
      </c>
      <c r="K95" s="32">
        <v>3</v>
      </c>
      <c r="L95" s="75">
        <f t="shared" ref="L95" si="68">VLOOKUP( M95, $M$2:$N$21, 2, FALSE )</f>
        <v>12</v>
      </c>
      <c r="M95" s="9" t="s">
        <v>17</v>
      </c>
      <c r="N95" s="122">
        <v>15</v>
      </c>
      <c r="O95" s="62">
        <f t="shared" ref="O95" si="69" xml:space="preserve"> (L95*10000) + (N95*100) + VLOOKUP( U95, $R$2:$T$56, 2, FALSE )</f>
        <v>121514</v>
      </c>
      <c r="P95" s="59" t="str">
        <f t="shared" si="34"/>
        <v>HPHE10266H045DVDR 130  (66 gal, JA13)</v>
      </c>
      <c r="Q95" s="156">
        <f t="shared" si="5"/>
        <v>1</v>
      </c>
      <c r="R95" s="10" t="s">
        <v>426</v>
      </c>
      <c r="S95" s="11">
        <v>66</v>
      </c>
      <c r="T95" s="30" t="s">
        <v>82</v>
      </c>
      <c r="U95" s="80" t="s">
        <v>102</v>
      </c>
      <c r="V95" s="85" t="str">
        <f t="shared" ref="V95" si="70">VLOOKUP( U95, $R$2:$T$56, 3, FALSE )</f>
        <v>AOSmithHPTU66</v>
      </c>
      <c r="W95" s="118">
        <v>1</v>
      </c>
      <c r="X95" s="42">
        <v>3</v>
      </c>
      <c r="Y95" s="43">
        <v>44118</v>
      </c>
      <c r="Z95" s="44" t="s">
        <v>80</v>
      </c>
      <c r="AA95" s="127" t="str">
        <f t="shared" si="7"/>
        <v>2,     121514,   "HPHE10266H045DVDR 130  (66 gal, JA13)"</v>
      </c>
      <c r="AB95" s="129" t="str">
        <f t="shared" si="60"/>
        <v>American</v>
      </c>
      <c r="AC95" s="131" t="s">
        <v>463</v>
      </c>
      <c r="AD95" s="154">
        <f t="shared" si="8"/>
        <v>1</v>
      </c>
      <c r="AE95" s="127" t="str">
        <f t="shared" si="9"/>
        <v xml:space="preserve">          case  HPHE10266H045DVDR 130  (66 gal, JA13)   :   "AmericanHPHE10266DR"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</row>
    <row r="96" spans="3:1042" s="6" customFormat="1" ht="15" customHeight="1" x14ac:dyDescent="0.25">
      <c r="C96" s="6" t="str">
        <f t="shared" si="21"/>
        <v>American</v>
      </c>
      <c r="D96" s="6" t="str">
        <f t="shared" si="22"/>
        <v>HPHE10280H045DV 120  (80 gal)</v>
      </c>
      <c r="E96" s="6">
        <f t="shared" si="23"/>
        <v>120815</v>
      </c>
      <c r="F96" s="55">
        <f t="shared" si="24"/>
        <v>80</v>
      </c>
      <c r="G96" s="6" t="str">
        <f t="shared" si="25"/>
        <v>AOSmithHPTU80</v>
      </c>
      <c r="H96" s="117">
        <f t="shared" si="26"/>
        <v>0</v>
      </c>
      <c r="I96" s="157" t="str">
        <f t="shared" si="27"/>
        <v>AmericanHPHE10280Res</v>
      </c>
      <c r="J96" s="91" t="s">
        <v>192</v>
      </c>
      <c r="K96" s="32">
        <v>3</v>
      </c>
      <c r="L96" s="75">
        <f t="shared" si="28"/>
        <v>12</v>
      </c>
      <c r="M96" s="9" t="s">
        <v>17</v>
      </c>
      <c r="N96" s="123">
        <f>N94+1</f>
        <v>8</v>
      </c>
      <c r="O96" s="62">
        <f xml:space="preserve"> (L96*10000) + (N96*100) + VLOOKUP( U96, $R$2:$T$56, 2, FALSE )</f>
        <v>120815</v>
      </c>
      <c r="P96" s="59" t="str">
        <f t="shared" si="34"/>
        <v>HPHE10280H045DV 120  (80 gal)</v>
      </c>
      <c r="Q96" s="156">
        <f t="shared" si="5"/>
        <v>1</v>
      </c>
      <c r="R96" s="10" t="s">
        <v>22</v>
      </c>
      <c r="S96" s="11">
        <v>80</v>
      </c>
      <c r="T96" s="30" t="s">
        <v>83</v>
      </c>
      <c r="U96" s="80" t="s">
        <v>103</v>
      </c>
      <c r="V96" s="85" t="str">
        <f>VLOOKUP( U96, $R$2:$T$56, 3, FALSE )</f>
        <v>AOSmithHPTU80</v>
      </c>
      <c r="W96" s="116">
        <v>0</v>
      </c>
      <c r="X96" s="42" t="s">
        <v>13</v>
      </c>
      <c r="Y96" s="43">
        <v>42545</v>
      </c>
      <c r="Z96" s="44" t="s">
        <v>80</v>
      </c>
      <c r="AA96" s="127" t="str">
        <f t="shared" si="7"/>
        <v>2,     120815,   "HPHE10280H045DV 120  (80 gal)"</v>
      </c>
      <c r="AB96" s="129" t="str">
        <f t="shared" si="60"/>
        <v>American</v>
      </c>
      <c r="AC96" s="130" t="s">
        <v>456</v>
      </c>
      <c r="AD96" s="154">
        <f t="shared" si="8"/>
        <v>1</v>
      </c>
      <c r="AE96" s="127" t="str">
        <f t="shared" si="9"/>
        <v xml:space="preserve">          case  HPHE10280H045DV 120  (80 gal)   :   "AmericanHPHE10280Res"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</row>
    <row r="97" spans="3:1042" s="6" customFormat="1" ht="15" customHeight="1" x14ac:dyDescent="0.25">
      <c r="C97" s="6" t="str">
        <f t="shared" si="21"/>
        <v>American</v>
      </c>
      <c r="D97" s="6" t="str">
        <f t="shared" si="22"/>
        <v>HPHE10280H045DVN 120  (80 gal)</v>
      </c>
      <c r="E97" s="6">
        <f t="shared" si="23"/>
        <v>120915</v>
      </c>
      <c r="F97" s="55">
        <f t="shared" si="24"/>
        <v>80</v>
      </c>
      <c r="G97" s="6" t="str">
        <f t="shared" si="25"/>
        <v>AOSmithHPTU80</v>
      </c>
      <c r="H97" s="117">
        <f t="shared" si="26"/>
        <v>0</v>
      </c>
      <c r="I97" s="157" t="str">
        <f t="shared" si="27"/>
        <v>AmericanHPHE10280NRes</v>
      </c>
      <c r="J97" s="91" t="s">
        <v>192</v>
      </c>
      <c r="K97" s="32">
        <v>3</v>
      </c>
      <c r="L97" s="75">
        <f t="shared" si="28"/>
        <v>12</v>
      </c>
      <c r="M97" s="9" t="s">
        <v>17</v>
      </c>
      <c r="N97" s="62">
        <f t="shared" si="59"/>
        <v>9</v>
      </c>
      <c r="O97" s="62">
        <f xml:space="preserve"> (L97*10000) + (N97*100) + VLOOKUP( U97, $R$2:$T$56, 2, FALSE )</f>
        <v>120915</v>
      </c>
      <c r="P97" s="59" t="str">
        <f t="shared" si="34"/>
        <v>HPHE10280H045DVN 120  (80 gal)</v>
      </c>
      <c r="Q97" s="156">
        <f t="shared" si="5"/>
        <v>1</v>
      </c>
      <c r="R97" s="10" t="s">
        <v>23</v>
      </c>
      <c r="S97" s="11">
        <v>80</v>
      </c>
      <c r="T97" s="30" t="s">
        <v>83</v>
      </c>
      <c r="U97" s="80" t="s">
        <v>103</v>
      </c>
      <c r="V97" s="85" t="str">
        <f>VLOOKUP( U97, $R$2:$T$56, 3, FALSE )</f>
        <v>AOSmithHPTU80</v>
      </c>
      <c r="W97" s="116">
        <v>0</v>
      </c>
      <c r="X97" s="42" t="s">
        <v>13</v>
      </c>
      <c r="Y97" s="43">
        <v>42545</v>
      </c>
      <c r="Z97" s="44" t="s">
        <v>80</v>
      </c>
      <c r="AA97" s="127" t="str">
        <f t="shared" si="7"/>
        <v>2,     120915,   "HPHE10280H045DVN 120  (80 gal)"</v>
      </c>
      <c r="AB97" s="129" t="str">
        <f t="shared" si="60"/>
        <v>American</v>
      </c>
      <c r="AC97" s="130" t="s">
        <v>457</v>
      </c>
      <c r="AD97" s="154">
        <f t="shared" si="8"/>
        <v>1</v>
      </c>
      <c r="AE97" s="127" t="str">
        <f t="shared" si="9"/>
        <v xml:space="preserve">          case  HPHE10280H045DVN 120  (80 gal)   :   "AmericanHPHE10280NRes"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</row>
    <row r="98" spans="3:1042" s="6" customFormat="1" ht="15" customHeight="1" x14ac:dyDescent="0.25">
      <c r="C98" s="121" t="str">
        <f t="shared" si="21"/>
        <v>American</v>
      </c>
      <c r="D98" s="121" t="str">
        <f t="shared" si="22"/>
        <v>HPHE10280H045DVDR 130  (80 gal, JA13)</v>
      </c>
      <c r="E98" s="121">
        <f t="shared" si="23"/>
        <v>121615</v>
      </c>
      <c r="F98" s="55">
        <f t="shared" ref="F98" si="71">S98</f>
        <v>80</v>
      </c>
      <c r="G98" s="6" t="str">
        <f t="shared" si="25"/>
        <v>AOSmithHPTU80</v>
      </c>
      <c r="H98" s="117">
        <f t="shared" ref="H98" si="72">W98</f>
        <v>1</v>
      </c>
      <c r="I98" s="157" t="str">
        <f t="shared" si="27"/>
        <v>AmericanHPHE10280DR</v>
      </c>
      <c r="J98" s="91" t="s">
        <v>192</v>
      </c>
      <c r="K98" s="32">
        <v>3</v>
      </c>
      <c r="L98" s="75">
        <f t="shared" ref="L98" si="73">VLOOKUP( M98, $M$2:$N$21, 2, FALSE )</f>
        <v>12</v>
      </c>
      <c r="M98" s="9" t="s">
        <v>17</v>
      </c>
      <c r="N98" s="122">
        <v>16</v>
      </c>
      <c r="O98" s="62">
        <f t="shared" ref="O98" si="74" xml:space="preserve"> (L98*10000) + (N98*100) + VLOOKUP( U98, $R$2:$T$56, 2, FALSE )</f>
        <v>121615</v>
      </c>
      <c r="P98" s="59" t="str">
        <f t="shared" si="34"/>
        <v>HPHE10280H045DVDR 130  (80 gal, JA13)</v>
      </c>
      <c r="Q98" s="156">
        <f t="shared" si="5"/>
        <v>1</v>
      </c>
      <c r="R98" s="10" t="s">
        <v>427</v>
      </c>
      <c r="S98" s="11">
        <v>80</v>
      </c>
      <c r="T98" s="30" t="s">
        <v>83</v>
      </c>
      <c r="U98" s="80" t="s">
        <v>103</v>
      </c>
      <c r="V98" s="85" t="str">
        <f t="shared" ref="V98" si="75">VLOOKUP( U98, $R$2:$T$56, 3, FALSE )</f>
        <v>AOSmithHPTU80</v>
      </c>
      <c r="W98" s="118">
        <v>1</v>
      </c>
      <c r="X98" s="42" t="s">
        <v>13</v>
      </c>
      <c r="Y98" s="43">
        <v>44118</v>
      </c>
      <c r="Z98" s="44" t="s">
        <v>80</v>
      </c>
      <c r="AA98" s="127" t="str">
        <f t="shared" si="7"/>
        <v>2,     121615,   "HPHE10280H045DVDR 130  (80 gal, JA13)"</v>
      </c>
      <c r="AB98" s="129" t="str">
        <f t="shared" si="60"/>
        <v>American</v>
      </c>
      <c r="AC98" s="131" t="s">
        <v>464</v>
      </c>
      <c r="AD98" s="154">
        <f t="shared" si="8"/>
        <v>1</v>
      </c>
      <c r="AE98" s="127" t="str">
        <f t="shared" si="9"/>
        <v xml:space="preserve">          case  HPHE10280H045DVDR 130  (80 gal, JA13)   :   "AmericanHPHE10280DR"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</row>
    <row r="99" spans="3:1042" s="6" customFormat="1" ht="15" customHeight="1" x14ac:dyDescent="0.25">
      <c r="C99" s="6" t="str">
        <f t="shared" si="21"/>
        <v>American</v>
      </c>
      <c r="D99" s="6" t="str">
        <f t="shared" si="22"/>
        <v>HPHE6250H045DV  (50 gal)</v>
      </c>
      <c r="E99" s="6">
        <f t="shared" si="23"/>
        <v>121013</v>
      </c>
      <c r="F99" s="55">
        <f t="shared" si="24"/>
        <v>50</v>
      </c>
      <c r="G99" s="6" t="str">
        <f t="shared" si="25"/>
        <v>AOSmithHPTU50</v>
      </c>
      <c r="H99" s="117">
        <f t="shared" si="26"/>
        <v>0</v>
      </c>
      <c r="I99" s="157" t="str">
        <f t="shared" si="27"/>
        <v>AmericanHPHE6250</v>
      </c>
      <c r="J99" s="91" t="s">
        <v>192</v>
      </c>
      <c r="K99" s="34"/>
      <c r="L99" s="75">
        <f t="shared" si="28"/>
        <v>12</v>
      </c>
      <c r="M99" s="18" t="s">
        <v>17</v>
      </c>
      <c r="N99" s="123">
        <f>N97+1</f>
        <v>10</v>
      </c>
      <c r="O99" s="62">
        <f t="shared" ref="O99:O137" si="76" xml:space="preserve"> (L99*10000) + (N99*100) + VLOOKUP( U99, $R$2:$T$56, 2, FALSE )</f>
        <v>121013</v>
      </c>
      <c r="P99" s="59" t="str">
        <f t="shared" si="34"/>
        <v>HPHE6250H045DV  (50 gal)</v>
      </c>
      <c r="Q99" s="156">
        <f t="shared" si="5"/>
        <v>1</v>
      </c>
      <c r="R99" s="19" t="s">
        <v>157</v>
      </c>
      <c r="S99" s="20">
        <v>50</v>
      </c>
      <c r="T99" s="31" t="s">
        <v>106</v>
      </c>
      <c r="U99" s="80" t="s">
        <v>106</v>
      </c>
      <c r="V99" s="85" t="str">
        <f t="shared" ref="V99:V137" si="77">VLOOKUP( U99, $R$2:$T$56, 3, FALSE )</f>
        <v>AOSmithHPTU50</v>
      </c>
      <c r="W99" s="116">
        <v>0</v>
      </c>
      <c r="X99" s="45"/>
      <c r="Y99" s="45"/>
      <c r="Z99" s="44"/>
      <c r="AA99" s="127" t="str">
        <f t="shared" si="7"/>
        <v>2,     121013,   "HPHE6250H045DV  (50 gal)"</v>
      </c>
      <c r="AB99" s="129" t="str">
        <f t="shared" si="60"/>
        <v>American</v>
      </c>
      <c r="AC99" s="130" t="s">
        <v>458</v>
      </c>
      <c r="AD99" s="154">
        <f t="shared" si="8"/>
        <v>1</v>
      </c>
      <c r="AE99" s="127" t="str">
        <f t="shared" si="9"/>
        <v xml:space="preserve">          case  HPHE6250H045DV  (50 gal)   :   "AmericanHPHE6250"</v>
      </c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  <c r="JA99" s="18"/>
      <c r="JB99" s="18"/>
      <c r="JC99" s="18"/>
      <c r="JD99" s="18"/>
      <c r="JE99" s="18"/>
      <c r="JF99" s="18"/>
      <c r="JG99" s="18"/>
      <c r="JH99" s="18"/>
      <c r="JI99" s="18"/>
      <c r="JJ99" s="18"/>
      <c r="JK99" s="18"/>
      <c r="JL99" s="18"/>
      <c r="JM99" s="18"/>
      <c r="JN99" s="18"/>
      <c r="JO99" s="18"/>
      <c r="JP99" s="18"/>
      <c r="JQ99" s="18"/>
      <c r="JR99" s="18"/>
      <c r="JS99" s="18"/>
      <c r="JT99" s="18"/>
      <c r="JU99" s="18"/>
      <c r="JV99" s="18"/>
      <c r="JW99" s="18"/>
      <c r="JX99" s="18"/>
      <c r="JY99" s="18"/>
      <c r="JZ99" s="18"/>
      <c r="KA99" s="18"/>
      <c r="KB99" s="18"/>
      <c r="KC99" s="18"/>
      <c r="KD99" s="18"/>
      <c r="KE99" s="18"/>
      <c r="KF99" s="18"/>
      <c r="KG99" s="18"/>
      <c r="KH99" s="18"/>
      <c r="KI99" s="18"/>
      <c r="KJ99" s="18"/>
      <c r="KK99" s="18"/>
      <c r="KL99" s="18"/>
      <c r="KM99" s="18"/>
      <c r="KN99" s="18"/>
      <c r="KO99" s="18"/>
      <c r="KP99" s="18"/>
      <c r="KQ99" s="18"/>
      <c r="KR99" s="18"/>
      <c r="KS99" s="18"/>
      <c r="KT99" s="18"/>
      <c r="KU99" s="18"/>
      <c r="KV99" s="18"/>
      <c r="KW99" s="18"/>
      <c r="KX99" s="18"/>
      <c r="KY99" s="18"/>
      <c r="KZ99" s="18"/>
      <c r="LA99" s="18"/>
      <c r="LB99" s="18"/>
      <c r="LC99" s="18"/>
      <c r="LD99" s="18"/>
      <c r="LE99" s="18"/>
      <c r="LF99" s="18"/>
      <c r="LG99" s="18"/>
      <c r="LH99" s="18"/>
      <c r="LI99" s="18"/>
      <c r="LJ99" s="18"/>
      <c r="LK99" s="18"/>
      <c r="LL99" s="18"/>
      <c r="LM99" s="18"/>
      <c r="LN99" s="18"/>
      <c r="LO99" s="18"/>
      <c r="LP99" s="18"/>
      <c r="LQ99" s="18"/>
      <c r="LR99" s="18"/>
      <c r="LS99" s="18"/>
      <c r="LT99" s="18"/>
      <c r="LU99" s="18"/>
      <c r="LV99" s="18"/>
      <c r="LW99" s="18"/>
      <c r="LX99" s="18"/>
      <c r="LY99" s="18"/>
      <c r="LZ99" s="18"/>
      <c r="MA99" s="18"/>
      <c r="MB99" s="18"/>
      <c r="MC99" s="18"/>
      <c r="MD99" s="18"/>
      <c r="ME99" s="18"/>
      <c r="MF99" s="18"/>
      <c r="MG99" s="18"/>
      <c r="MH99" s="18"/>
      <c r="MI99" s="18"/>
      <c r="MJ99" s="18"/>
      <c r="MK99" s="18"/>
      <c r="ML99" s="18"/>
      <c r="MM99" s="18"/>
      <c r="MN99" s="18"/>
      <c r="MO99" s="18"/>
      <c r="MP99" s="18"/>
      <c r="MQ99" s="18"/>
      <c r="MR99" s="18"/>
      <c r="MS99" s="18"/>
      <c r="MT99" s="18"/>
      <c r="MU99" s="18"/>
      <c r="MV99" s="18"/>
      <c r="MW99" s="18"/>
      <c r="MX99" s="18"/>
      <c r="MY99" s="18"/>
      <c r="MZ99" s="18"/>
      <c r="NA99" s="18"/>
      <c r="NB99" s="18"/>
      <c r="NC99" s="18"/>
      <c r="ND99" s="18"/>
      <c r="NE99" s="18"/>
      <c r="NF99" s="18"/>
      <c r="NG99" s="18"/>
      <c r="NH99" s="18"/>
      <c r="NI99" s="18"/>
      <c r="NJ99" s="18"/>
      <c r="NK99" s="18"/>
      <c r="NL99" s="18"/>
      <c r="NM99" s="18"/>
      <c r="NN99" s="18"/>
      <c r="NO99" s="18"/>
      <c r="NP99" s="18"/>
      <c r="NQ99" s="18"/>
      <c r="NR99" s="18"/>
      <c r="NS99" s="18"/>
      <c r="NT99" s="18"/>
      <c r="NU99" s="18"/>
      <c r="NV99" s="18"/>
      <c r="NW99" s="18"/>
      <c r="NX99" s="18"/>
      <c r="NY99" s="18"/>
      <c r="NZ99" s="18"/>
      <c r="OA99" s="18"/>
      <c r="OB99" s="18"/>
      <c r="OC99" s="18"/>
      <c r="OD99" s="18"/>
      <c r="OE99" s="18"/>
      <c r="OF99" s="18"/>
      <c r="OG99" s="18"/>
      <c r="OH99" s="18"/>
      <c r="OI99" s="18"/>
      <c r="OJ99" s="18"/>
      <c r="OK99" s="18"/>
      <c r="OL99" s="18"/>
      <c r="OM99" s="18"/>
      <c r="ON99" s="18"/>
      <c r="OO99" s="18"/>
      <c r="OP99" s="18"/>
      <c r="OQ99" s="18"/>
      <c r="OR99" s="18"/>
      <c r="OS99" s="18"/>
      <c r="OT99" s="18"/>
      <c r="OU99" s="18"/>
      <c r="OV99" s="18"/>
      <c r="OW99" s="18"/>
      <c r="OX99" s="18"/>
      <c r="OY99" s="18"/>
      <c r="OZ99" s="18"/>
      <c r="PA99" s="18"/>
      <c r="PB99" s="18"/>
      <c r="PC99" s="18"/>
      <c r="PD99" s="18"/>
      <c r="PE99" s="18"/>
      <c r="PF99" s="18"/>
      <c r="PG99" s="18"/>
      <c r="PH99" s="18"/>
      <c r="PI99" s="18"/>
      <c r="PJ99" s="18"/>
      <c r="PK99" s="18"/>
      <c r="PL99" s="18"/>
      <c r="PM99" s="18"/>
      <c r="PN99" s="18"/>
      <c r="PO99" s="18"/>
      <c r="PP99" s="18"/>
      <c r="PQ99" s="18"/>
      <c r="PR99" s="18"/>
      <c r="PS99" s="18"/>
      <c r="PT99" s="18"/>
      <c r="PU99" s="18"/>
      <c r="PV99" s="18"/>
      <c r="PW99" s="18"/>
      <c r="PX99" s="18"/>
      <c r="PY99" s="18"/>
      <c r="PZ99" s="18"/>
      <c r="QA99" s="18"/>
      <c r="QB99" s="18"/>
      <c r="QC99" s="18"/>
      <c r="QD99" s="18"/>
      <c r="QE99" s="18"/>
      <c r="QF99" s="18"/>
      <c r="QG99" s="18"/>
      <c r="QH99" s="18"/>
      <c r="QI99" s="18"/>
      <c r="QJ99" s="18"/>
      <c r="QK99" s="18"/>
      <c r="QL99" s="18"/>
      <c r="QM99" s="18"/>
      <c r="QN99" s="18"/>
      <c r="QO99" s="18"/>
      <c r="QP99" s="18"/>
      <c r="QQ99" s="18"/>
      <c r="QR99" s="18"/>
      <c r="QS99" s="18"/>
      <c r="QT99" s="18"/>
      <c r="QU99" s="18"/>
      <c r="QV99" s="18"/>
      <c r="QW99" s="18"/>
      <c r="QX99" s="18"/>
      <c r="QY99" s="18"/>
      <c r="QZ99" s="18"/>
      <c r="RA99" s="18"/>
      <c r="RB99" s="18"/>
      <c r="RC99" s="18"/>
      <c r="RD99" s="18"/>
      <c r="RE99" s="18"/>
      <c r="RF99" s="18"/>
      <c r="RG99" s="18"/>
      <c r="RH99" s="18"/>
      <c r="RI99" s="18"/>
      <c r="RJ99" s="18"/>
      <c r="RK99" s="18"/>
      <c r="RL99" s="18"/>
      <c r="RM99" s="18"/>
      <c r="RN99" s="18"/>
      <c r="RO99" s="18"/>
      <c r="RP99" s="18"/>
      <c r="RQ99" s="18"/>
      <c r="RR99" s="18"/>
      <c r="RS99" s="18"/>
      <c r="RT99" s="18"/>
      <c r="RU99" s="18"/>
      <c r="RV99" s="18"/>
      <c r="RW99" s="18"/>
      <c r="RX99" s="18"/>
      <c r="RY99" s="18"/>
      <c r="RZ99" s="18"/>
      <c r="SA99" s="18"/>
      <c r="SB99" s="18"/>
      <c r="SC99" s="18"/>
      <c r="SD99" s="18"/>
      <c r="SE99" s="18"/>
      <c r="SF99" s="18"/>
      <c r="SG99" s="18"/>
      <c r="SH99" s="18"/>
      <c r="SI99" s="18"/>
      <c r="SJ99" s="18"/>
      <c r="SK99" s="18"/>
      <c r="SL99" s="18"/>
      <c r="SM99" s="18"/>
      <c r="SN99" s="18"/>
      <c r="SO99" s="18"/>
      <c r="SP99" s="18"/>
      <c r="SQ99" s="18"/>
      <c r="SR99" s="18"/>
      <c r="SS99" s="18"/>
      <c r="ST99" s="18"/>
      <c r="SU99" s="18"/>
      <c r="SV99" s="18"/>
      <c r="SW99" s="18"/>
      <c r="SX99" s="18"/>
      <c r="SY99" s="18"/>
      <c r="SZ99" s="18"/>
      <c r="TA99" s="18"/>
      <c r="TB99" s="18"/>
      <c r="TC99" s="18"/>
      <c r="TD99" s="18"/>
      <c r="TE99" s="18"/>
      <c r="TF99" s="18"/>
      <c r="TG99" s="18"/>
      <c r="TH99" s="18"/>
      <c r="TI99" s="18"/>
      <c r="TJ99" s="18"/>
      <c r="TK99" s="18"/>
      <c r="TL99" s="18"/>
      <c r="TM99" s="18"/>
      <c r="TN99" s="18"/>
      <c r="TO99" s="18"/>
      <c r="TP99" s="18"/>
      <c r="TQ99" s="18"/>
      <c r="TR99" s="18"/>
      <c r="TS99" s="18"/>
      <c r="TT99" s="18"/>
      <c r="TU99" s="18"/>
      <c r="TV99" s="18"/>
      <c r="TW99" s="18"/>
      <c r="TX99" s="18"/>
      <c r="TY99" s="18"/>
      <c r="TZ99" s="18"/>
      <c r="UA99" s="18"/>
      <c r="UB99" s="18"/>
      <c r="UC99" s="18"/>
      <c r="UD99" s="18"/>
      <c r="UE99" s="18"/>
      <c r="UF99" s="18"/>
      <c r="UG99" s="18"/>
      <c r="UH99" s="18"/>
      <c r="UI99" s="18"/>
      <c r="UJ99" s="18"/>
      <c r="UK99" s="18"/>
      <c r="UL99" s="18"/>
      <c r="UM99" s="18"/>
      <c r="UN99" s="18"/>
      <c r="UO99" s="18"/>
      <c r="UP99" s="18"/>
      <c r="UQ99" s="18"/>
      <c r="UR99" s="18"/>
      <c r="US99" s="18"/>
      <c r="UT99" s="18"/>
      <c r="UU99" s="18"/>
      <c r="UV99" s="18"/>
      <c r="UW99" s="18"/>
      <c r="UX99" s="18"/>
      <c r="UY99" s="18"/>
      <c r="UZ99" s="18"/>
      <c r="VA99" s="18"/>
      <c r="VB99" s="18"/>
      <c r="VC99" s="18"/>
      <c r="VD99" s="18"/>
      <c r="VE99" s="18"/>
      <c r="VF99" s="18"/>
      <c r="VG99" s="18"/>
      <c r="VH99" s="18"/>
      <c r="VI99" s="18"/>
      <c r="VJ99" s="18"/>
      <c r="VK99" s="18"/>
      <c r="VL99" s="18"/>
      <c r="VM99" s="18"/>
      <c r="VN99" s="18"/>
      <c r="VO99" s="18"/>
      <c r="VP99" s="18"/>
      <c r="VQ99" s="18"/>
      <c r="VR99" s="18"/>
      <c r="VS99" s="18"/>
      <c r="VT99" s="18"/>
      <c r="VU99" s="18"/>
      <c r="VV99" s="18"/>
      <c r="VW99" s="18"/>
      <c r="VX99" s="18"/>
      <c r="VY99" s="18"/>
      <c r="VZ99" s="18"/>
      <c r="WA99" s="18"/>
      <c r="WB99" s="18"/>
      <c r="WC99" s="18"/>
      <c r="WD99" s="18"/>
      <c r="WE99" s="18"/>
      <c r="WF99" s="18"/>
      <c r="WG99" s="18"/>
      <c r="WH99" s="18"/>
      <c r="WI99" s="18"/>
      <c r="WJ99" s="18"/>
      <c r="WK99" s="18"/>
      <c r="WL99" s="18"/>
      <c r="WM99" s="18"/>
      <c r="WN99" s="18"/>
      <c r="WO99" s="18"/>
      <c r="WP99" s="18"/>
      <c r="WQ99" s="18"/>
      <c r="WR99" s="18"/>
      <c r="WS99" s="18"/>
      <c r="WT99" s="18"/>
      <c r="WU99" s="18"/>
      <c r="WV99" s="18"/>
      <c r="WW99" s="18"/>
      <c r="WX99" s="18"/>
      <c r="WY99" s="18"/>
      <c r="WZ99" s="18"/>
      <c r="XA99" s="18"/>
      <c r="XB99" s="18"/>
      <c r="XC99" s="18"/>
      <c r="XD99" s="18"/>
      <c r="XE99" s="18"/>
      <c r="XF99" s="18"/>
      <c r="XG99" s="18"/>
      <c r="XH99" s="18"/>
      <c r="XI99" s="18"/>
      <c r="XJ99" s="18"/>
      <c r="XK99" s="18"/>
      <c r="XL99" s="18"/>
      <c r="XM99" s="18"/>
      <c r="XN99" s="18"/>
      <c r="XO99" s="18"/>
      <c r="XP99" s="18"/>
      <c r="XQ99" s="18"/>
      <c r="XR99" s="18"/>
      <c r="XS99" s="18"/>
      <c r="XT99" s="18"/>
      <c r="XU99" s="18"/>
      <c r="XV99" s="18"/>
      <c r="XW99" s="18"/>
      <c r="XX99" s="18"/>
      <c r="XY99" s="18"/>
      <c r="XZ99" s="18"/>
      <c r="YA99" s="18"/>
      <c r="YB99" s="18"/>
      <c r="YC99" s="18"/>
      <c r="YD99" s="18"/>
      <c r="YE99" s="18"/>
      <c r="YF99" s="18"/>
      <c r="YG99" s="18"/>
      <c r="YH99" s="18"/>
      <c r="YI99" s="18"/>
      <c r="YJ99" s="18"/>
      <c r="YK99" s="18"/>
      <c r="YL99" s="18"/>
      <c r="YM99" s="18"/>
      <c r="YN99" s="18"/>
      <c r="YO99" s="18"/>
      <c r="YP99" s="18"/>
      <c r="YQ99" s="18"/>
      <c r="YR99" s="18"/>
      <c r="YS99" s="18"/>
      <c r="YT99" s="18"/>
      <c r="YU99" s="18"/>
      <c r="YV99" s="18"/>
      <c r="YW99" s="18"/>
      <c r="YX99" s="18"/>
      <c r="YY99" s="18"/>
      <c r="YZ99" s="18"/>
      <c r="ZA99" s="18"/>
      <c r="ZB99" s="18"/>
      <c r="ZC99" s="18"/>
      <c r="ZD99" s="18"/>
      <c r="ZE99" s="18"/>
      <c r="ZF99" s="18"/>
      <c r="ZG99" s="18"/>
      <c r="ZH99" s="18"/>
      <c r="ZI99" s="18"/>
      <c r="ZJ99" s="18"/>
      <c r="ZK99" s="18"/>
      <c r="ZL99" s="18"/>
      <c r="ZM99" s="18"/>
      <c r="ZN99" s="18"/>
      <c r="ZO99" s="18"/>
      <c r="ZP99" s="18"/>
      <c r="ZQ99" s="18"/>
      <c r="ZR99" s="18"/>
      <c r="ZS99" s="18"/>
      <c r="ZT99" s="18"/>
      <c r="ZU99" s="18"/>
      <c r="ZV99" s="18"/>
      <c r="ZW99" s="18"/>
      <c r="ZX99" s="18"/>
      <c r="ZY99" s="18"/>
      <c r="ZZ99" s="18"/>
      <c r="AAA99" s="18"/>
      <c r="AAB99" s="18"/>
      <c r="AAC99" s="18"/>
      <c r="AAD99" s="18"/>
      <c r="AAE99" s="18"/>
      <c r="AAF99" s="18"/>
      <c r="AAG99" s="18"/>
      <c r="AAH99" s="18"/>
      <c r="AAI99" s="18"/>
      <c r="AAJ99" s="18"/>
      <c r="AAK99" s="18"/>
      <c r="AAL99" s="18"/>
      <c r="AAM99" s="18"/>
      <c r="AAN99" s="18"/>
      <c r="AAO99" s="18"/>
      <c r="AAP99" s="18"/>
      <c r="AAQ99" s="18"/>
      <c r="AAR99" s="18"/>
      <c r="AAS99" s="18"/>
      <c r="AAT99" s="18"/>
      <c r="AAU99" s="18"/>
      <c r="AAV99" s="18"/>
      <c r="AAW99" s="18"/>
      <c r="AAX99" s="18"/>
      <c r="AAY99" s="18"/>
      <c r="AAZ99" s="18"/>
      <c r="ABA99" s="18"/>
      <c r="ABB99" s="18"/>
      <c r="ABC99" s="18"/>
      <c r="ABD99" s="18"/>
      <c r="ABE99" s="18"/>
      <c r="ABF99" s="18"/>
      <c r="ABG99" s="18"/>
      <c r="ABH99" s="18"/>
      <c r="ABI99" s="18"/>
      <c r="ABJ99" s="18"/>
      <c r="ABK99" s="18"/>
      <c r="ABL99" s="18"/>
      <c r="ABM99" s="18"/>
      <c r="ABN99" s="18"/>
      <c r="ABO99" s="18"/>
      <c r="ABP99" s="18"/>
      <c r="ABQ99" s="18"/>
      <c r="ABR99" s="18"/>
      <c r="ABS99" s="18"/>
      <c r="ABT99" s="18"/>
      <c r="ABU99" s="18"/>
      <c r="ABV99" s="18"/>
      <c r="ABW99" s="18"/>
      <c r="ABX99" s="18"/>
      <c r="ABY99" s="18"/>
      <c r="ABZ99" s="18"/>
      <c r="ACA99" s="18"/>
      <c r="ACB99" s="18"/>
      <c r="ACC99" s="18"/>
      <c r="ACD99" s="18"/>
      <c r="ACE99" s="18"/>
      <c r="ACF99" s="18"/>
      <c r="ACG99" s="18"/>
      <c r="ACH99" s="18"/>
      <c r="ACI99" s="18"/>
      <c r="ACJ99" s="18"/>
      <c r="ACK99" s="18"/>
      <c r="ACL99" s="18"/>
      <c r="ACM99" s="18"/>
      <c r="ACN99" s="18"/>
      <c r="ACO99" s="18"/>
      <c r="ACP99" s="18"/>
      <c r="ACQ99" s="18"/>
      <c r="ACR99" s="18"/>
      <c r="ACS99" s="18"/>
      <c r="ACT99" s="18"/>
      <c r="ACU99" s="18"/>
      <c r="ACV99" s="18"/>
      <c r="ACW99" s="18"/>
      <c r="ACX99" s="18"/>
      <c r="ACY99" s="18"/>
      <c r="ACZ99" s="18"/>
      <c r="ADA99" s="18"/>
      <c r="ADB99" s="18"/>
      <c r="ADC99" s="18"/>
      <c r="ADD99" s="18"/>
      <c r="ADE99" s="18"/>
      <c r="ADF99" s="18"/>
      <c r="ADG99" s="18"/>
      <c r="ADH99" s="18"/>
      <c r="ADI99" s="18"/>
      <c r="ADJ99" s="18"/>
      <c r="ADK99" s="18"/>
      <c r="ADL99" s="18"/>
      <c r="ADM99" s="18"/>
      <c r="ADN99" s="18"/>
      <c r="ADO99" s="18"/>
      <c r="ADP99" s="18"/>
      <c r="ADQ99" s="18"/>
      <c r="ADR99" s="18"/>
      <c r="ADS99" s="18"/>
      <c r="ADT99" s="18"/>
      <c r="ADU99" s="18"/>
      <c r="ADV99" s="18"/>
      <c r="ADW99" s="18"/>
      <c r="ADX99" s="18"/>
      <c r="ADY99" s="18"/>
      <c r="ADZ99" s="18"/>
      <c r="AEA99" s="18"/>
      <c r="AEB99" s="18"/>
      <c r="AEC99" s="18"/>
      <c r="AED99" s="18"/>
      <c r="AEE99" s="18"/>
      <c r="AEF99" s="18"/>
      <c r="AEG99" s="18"/>
      <c r="AEH99" s="18"/>
      <c r="AEI99" s="18"/>
      <c r="AEJ99" s="18"/>
      <c r="AEK99" s="18"/>
      <c r="AEL99" s="18"/>
      <c r="AEM99" s="18"/>
      <c r="AEN99" s="18"/>
      <c r="AEO99" s="18"/>
      <c r="AEP99" s="18"/>
      <c r="AEQ99" s="18"/>
      <c r="AER99" s="18"/>
      <c r="AES99" s="18"/>
      <c r="AET99" s="18"/>
      <c r="AEU99" s="18"/>
      <c r="AEV99" s="18"/>
      <c r="AEW99" s="18"/>
      <c r="AEX99" s="18"/>
      <c r="AEY99" s="18"/>
      <c r="AEZ99" s="18"/>
      <c r="AFA99" s="18"/>
      <c r="AFB99" s="18"/>
      <c r="AFC99" s="18"/>
      <c r="AFD99" s="18"/>
      <c r="AFE99" s="18"/>
      <c r="AFF99" s="18"/>
      <c r="AFG99" s="18"/>
      <c r="AFH99" s="18"/>
      <c r="AFI99" s="18"/>
      <c r="AFJ99" s="18"/>
      <c r="AFK99" s="18"/>
      <c r="AFL99" s="18"/>
      <c r="AFM99" s="18"/>
      <c r="AFN99" s="18"/>
      <c r="AFO99" s="18"/>
      <c r="AFP99" s="18"/>
      <c r="AFQ99" s="18"/>
      <c r="AFR99" s="18"/>
      <c r="AFS99" s="18"/>
      <c r="AFT99" s="18"/>
      <c r="AFU99" s="18"/>
      <c r="AFV99" s="18"/>
      <c r="AFW99" s="18"/>
      <c r="AFX99" s="18"/>
      <c r="AFY99" s="18"/>
      <c r="AFZ99" s="18"/>
      <c r="AGA99" s="18"/>
      <c r="AGB99" s="18"/>
      <c r="AGC99" s="18"/>
      <c r="AGD99" s="18"/>
      <c r="AGE99" s="18"/>
      <c r="AGF99" s="18"/>
      <c r="AGG99" s="18"/>
      <c r="AGH99" s="18"/>
      <c r="AGI99" s="18"/>
      <c r="AGJ99" s="18"/>
      <c r="AGK99" s="18"/>
      <c r="AGL99" s="18"/>
      <c r="AGM99" s="18"/>
      <c r="AGN99" s="18"/>
      <c r="AGO99" s="18"/>
      <c r="AGP99" s="18"/>
      <c r="AGQ99" s="18"/>
      <c r="AGR99" s="18"/>
      <c r="AGS99" s="18"/>
      <c r="AGT99" s="18"/>
      <c r="AGU99" s="18"/>
      <c r="AGV99" s="18"/>
      <c r="AGW99" s="18"/>
      <c r="AGX99" s="18"/>
      <c r="AGY99" s="18"/>
      <c r="AGZ99" s="18"/>
      <c r="AHA99" s="18"/>
      <c r="AHB99" s="18"/>
      <c r="AHC99" s="18"/>
      <c r="AHD99" s="18"/>
      <c r="AHE99" s="18"/>
      <c r="AHF99" s="18"/>
      <c r="AHG99" s="18"/>
      <c r="AHH99" s="18"/>
      <c r="AHI99" s="18"/>
      <c r="AHJ99" s="18"/>
      <c r="AHK99" s="18"/>
      <c r="AHL99" s="18"/>
      <c r="AHM99" s="18"/>
      <c r="AHN99" s="18"/>
      <c r="AHO99" s="18"/>
      <c r="AHP99" s="18"/>
      <c r="AHQ99" s="18"/>
      <c r="AHR99" s="18"/>
      <c r="AHS99" s="18"/>
      <c r="AHT99" s="18"/>
      <c r="AHU99" s="18"/>
      <c r="AHV99" s="18"/>
      <c r="AHW99" s="18"/>
      <c r="AHX99" s="18"/>
      <c r="AHY99" s="18"/>
      <c r="AHZ99" s="18"/>
      <c r="AIA99" s="18"/>
      <c r="AIB99" s="18"/>
      <c r="AIC99" s="18"/>
      <c r="AID99" s="18"/>
      <c r="AIE99" s="18"/>
      <c r="AIF99" s="18"/>
      <c r="AIG99" s="18"/>
      <c r="AIH99" s="18"/>
      <c r="AII99" s="18"/>
      <c r="AIJ99" s="18"/>
      <c r="AIK99" s="18"/>
      <c r="AIL99" s="18"/>
      <c r="AIM99" s="18"/>
      <c r="AIN99" s="18"/>
      <c r="AIO99" s="18"/>
      <c r="AIP99" s="18"/>
      <c r="AIQ99" s="18"/>
      <c r="AIR99" s="18"/>
      <c r="AIS99" s="18"/>
      <c r="AIT99" s="18"/>
      <c r="AIU99" s="18"/>
      <c r="AIV99" s="18"/>
      <c r="AIW99" s="18"/>
      <c r="AIX99" s="18"/>
      <c r="AIY99" s="18"/>
      <c r="AIZ99" s="18"/>
      <c r="AJA99" s="18"/>
      <c r="AJB99" s="18"/>
      <c r="AJC99" s="18"/>
      <c r="AJD99" s="18"/>
      <c r="AJE99" s="18"/>
      <c r="AJF99" s="18"/>
      <c r="AJG99" s="18"/>
      <c r="AJH99" s="18"/>
      <c r="AJI99" s="18"/>
      <c r="AJJ99" s="18"/>
      <c r="AJK99" s="18"/>
      <c r="AJL99" s="18"/>
      <c r="AJM99" s="18"/>
      <c r="AJN99" s="18"/>
      <c r="AJO99" s="18"/>
      <c r="AJP99" s="18"/>
      <c r="AJQ99" s="18"/>
      <c r="AJR99" s="18"/>
      <c r="AJS99" s="18"/>
      <c r="AJT99" s="18"/>
      <c r="AJU99" s="18"/>
      <c r="AJV99" s="18"/>
      <c r="AJW99" s="18"/>
      <c r="AJX99" s="18"/>
      <c r="AJY99" s="18"/>
      <c r="AJZ99" s="18"/>
      <c r="AKA99" s="18"/>
      <c r="AKB99" s="18"/>
      <c r="AKC99" s="18"/>
      <c r="AKD99" s="18"/>
      <c r="AKE99" s="18"/>
      <c r="AKF99" s="18"/>
      <c r="AKG99" s="18"/>
      <c r="AKH99" s="18"/>
      <c r="AKI99" s="18"/>
      <c r="AKJ99" s="18"/>
      <c r="AKK99" s="18"/>
      <c r="AKL99" s="18"/>
      <c r="AKM99" s="18"/>
      <c r="AKN99" s="18"/>
      <c r="AKO99" s="18"/>
      <c r="AKP99" s="18"/>
      <c r="AKQ99" s="18"/>
      <c r="AKR99" s="18"/>
      <c r="AKS99" s="18"/>
      <c r="AKT99" s="18"/>
      <c r="AKU99" s="18"/>
      <c r="AKV99" s="18"/>
      <c r="AKW99" s="18"/>
      <c r="AKX99" s="18"/>
      <c r="AKY99" s="18"/>
      <c r="AKZ99" s="18"/>
      <c r="ALA99" s="18"/>
      <c r="ALB99" s="18"/>
      <c r="ALC99" s="18"/>
      <c r="ALD99" s="18"/>
      <c r="ALE99" s="18"/>
      <c r="ALF99" s="18"/>
      <c r="ALG99" s="18"/>
      <c r="ALH99" s="18"/>
      <c r="ALI99" s="18"/>
      <c r="ALJ99" s="18"/>
      <c r="ALK99" s="18"/>
      <c r="ALL99" s="18"/>
      <c r="ALM99" s="18"/>
      <c r="ALN99" s="18"/>
      <c r="ALO99" s="18"/>
      <c r="ALP99" s="18"/>
      <c r="ALQ99" s="18"/>
      <c r="ALR99" s="18"/>
      <c r="ALS99" s="18"/>
      <c r="ALT99" s="18"/>
      <c r="ALU99" s="18"/>
      <c r="ALV99" s="18"/>
      <c r="ALW99" s="18"/>
      <c r="ALX99" s="18"/>
      <c r="ALY99" s="18"/>
      <c r="ALZ99" s="18"/>
      <c r="AMA99" s="18"/>
      <c r="AMB99" s="18"/>
      <c r="AMC99" s="18"/>
      <c r="AMD99" s="18"/>
      <c r="AME99" s="18"/>
      <c r="AMF99" s="18"/>
      <c r="AMG99" s="18"/>
      <c r="AMH99" s="18"/>
      <c r="AMI99" s="18"/>
      <c r="AMJ99" s="18"/>
      <c r="AMK99" s="18"/>
      <c r="AML99" s="18"/>
      <c r="AMM99" s="18"/>
      <c r="AMN99" s="18"/>
      <c r="AMO99" s="18"/>
      <c r="AMP99" s="18"/>
      <c r="AMQ99" s="18"/>
      <c r="AMR99" s="18"/>
      <c r="AMS99" s="18"/>
      <c r="AMT99" s="18"/>
      <c r="AMU99" s="18"/>
      <c r="AMV99" s="18"/>
      <c r="AMW99" s="18"/>
      <c r="AMX99" s="18"/>
      <c r="AMY99" s="18"/>
      <c r="AMZ99" s="18"/>
      <c r="ANA99" s="18"/>
      <c r="ANB99" s="18"/>
    </row>
    <row r="100" spans="3:1042" s="6" customFormat="1" ht="15" customHeight="1" x14ac:dyDescent="0.25">
      <c r="C100" s="6" t="str">
        <f t="shared" si="21"/>
        <v>American</v>
      </c>
      <c r="D100" s="6" t="str">
        <f t="shared" si="22"/>
        <v>HPHE6266H045DV 120  (66 gal)</v>
      </c>
      <c r="E100" s="6">
        <f t="shared" si="23"/>
        <v>121114</v>
      </c>
      <c r="F100" s="55">
        <f t="shared" si="24"/>
        <v>66</v>
      </c>
      <c r="G100" s="6" t="str">
        <f t="shared" si="25"/>
        <v>AOSmithHPTU66</v>
      </c>
      <c r="H100" s="117">
        <f t="shared" si="26"/>
        <v>0</v>
      </c>
      <c r="I100" s="157" t="str">
        <f t="shared" si="27"/>
        <v>AmericanHPHE6266Res</v>
      </c>
      <c r="J100" s="91" t="s">
        <v>192</v>
      </c>
      <c r="K100" s="32">
        <v>1</v>
      </c>
      <c r="L100" s="75">
        <f t="shared" si="28"/>
        <v>12</v>
      </c>
      <c r="M100" s="9" t="s">
        <v>17</v>
      </c>
      <c r="N100" s="62">
        <f t="shared" si="59"/>
        <v>11</v>
      </c>
      <c r="O100" s="62">
        <f t="shared" si="76"/>
        <v>121114</v>
      </c>
      <c r="P100" s="59" t="str">
        <f t="shared" si="34"/>
        <v>HPHE6266H045DV 120  (66 gal)</v>
      </c>
      <c r="Q100" s="156">
        <f t="shared" si="5"/>
        <v>1</v>
      </c>
      <c r="R100" s="10" t="s">
        <v>63</v>
      </c>
      <c r="S100" s="11">
        <v>66</v>
      </c>
      <c r="T100" s="30" t="s">
        <v>82</v>
      </c>
      <c r="U100" s="80" t="s">
        <v>102</v>
      </c>
      <c r="V100" s="85" t="str">
        <f t="shared" si="77"/>
        <v>AOSmithHPTU66</v>
      </c>
      <c r="W100" s="116">
        <v>0</v>
      </c>
      <c r="X100" s="42">
        <v>3</v>
      </c>
      <c r="Y100" s="43">
        <v>42591</v>
      </c>
      <c r="Z100" s="44" t="s">
        <v>80</v>
      </c>
      <c r="AA100" s="127" t="str">
        <f t="shared" si="7"/>
        <v>2,     121114,   "HPHE6266H045DV 120  (66 gal)"</v>
      </c>
      <c r="AB100" s="129" t="str">
        <f t="shared" si="60"/>
        <v>American</v>
      </c>
      <c r="AC100" s="130" t="s">
        <v>459</v>
      </c>
      <c r="AD100" s="154">
        <f t="shared" si="8"/>
        <v>1</v>
      </c>
      <c r="AE100" s="127" t="str">
        <f t="shared" si="9"/>
        <v xml:space="preserve">          case  HPHE6266H045DV 120  (66 gal)   :   "AmericanHPHE6266Res"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spans="3:1042" s="6" customFormat="1" ht="15" customHeight="1" x14ac:dyDescent="0.25">
      <c r="C101" s="6" t="str">
        <f t="shared" si="21"/>
        <v>American</v>
      </c>
      <c r="D101" s="6" t="str">
        <f t="shared" si="22"/>
        <v>HPHE6280H045DV 120  (80 gal)</v>
      </c>
      <c r="E101" s="6">
        <f t="shared" si="23"/>
        <v>121215</v>
      </c>
      <c r="F101" s="55">
        <f t="shared" si="24"/>
        <v>80</v>
      </c>
      <c r="G101" s="6" t="str">
        <f t="shared" si="25"/>
        <v>AOSmithHPTU80</v>
      </c>
      <c r="H101" s="117">
        <f t="shared" si="26"/>
        <v>0</v>
      </c>
      <c r="I101" s="157" t="str">
        <f t="shared" si="27"/>
        <v>AmericanHPHE6280Res</v>
      </c>
      <c r="J101" s="91" t="s">
        <v>192</v>
      </c>
      <c r="K101" s="32">
        <v>1</v>
      </c>
      <c r="L101" s="75">
        <f t="shared" si="28"/>
        <v>12</v>
      </c>
      <c r="M101" s="9" t="s">
        <v>17</v>
      </c>
      <c r="N101" s="62">
        <f t="shared" si="59"/>
        <v>12</v>
      </c>
      <c r="O101" s="62">
        <f t="shared" si="76"/>
        <v>121215</v>
      </c>
      <c r="P101" s="59" t="str">
        <f t="shared" si="34"/>
        <v>HPHE6280H045DV 120  (80 gal)</v>
      </c>
      <c r="Q101" s="156">
        <f t="shared" si="5"/>
        <v>1</v>
      </c>
      <c r="R101" s="10" t="s">
        <v>64</v>
      </c>
      <c r="S101" s="11">
        <v>80</v>
      </c>
      <c r="T101" s="30" t="s">
        <v>83</v>
      </c>
      <c r="U101" s="80" t="s">
        <v>103</v>
      </c>
      <c r="V101" s="85" t="str">
        <f t="shared" si="77"/>
        <v>AOSmithHPTU80</v>
      </c>
      <c r="W101" s="116">
        <v>0</v>
      </c>
      <c r="X101" s="42" t="s">
        <v>13</v>
      </c>
      <c r="Y101" s="43">
        <v>42591</v>
      </c>
      <c r="Z101" s="44" t="s">
        <v>80</v>
      </c>
      <c r="AA101" s="127" t="str">
        <f t="shared" si="7"/>
        <v>2,     121215,   "HPHE6280H045DV 120  (80 gal)"</v>
      </c>
      <c r="AB101" s="129" t="str">
        <f t="shared" si="60"/>
        <v>American</v>
      </c>
      <c r="AC101" s="130" t="s">
        <v>460</v>
      </c>
      <c r="AD101" s="154">
        <f t="shared" si="8"/>
        <v>1</v>
      </c>
      <c r="AE101" s="127" t="str">
        <f t="shared" si="9"/>
        <v xml:space="preserve">          case  HPHE6280H045DV 120  (80 gal)   :   "AmericanHPHE6280Res"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3:1042" s="6" customFormat="1" ht="15" customHeight="1" x14ac:dyDescent="0.25">
      <c r="C102" s="6" t="str">
        <f t="shared" si="21"/>
        <v>American</v>
      </c>
      <c r="D102" s="6" t="str">
        <f t="shared" si="22"/>
        <v>HPHE650H045DV 120  (50 gal)</v>
      </c>
      <c r="E102" s="6">
        <f t="shared" si="23"/>
        <v>121313</v>
      </c>
      <c r="F102" s="55">
        <f t="shared" si="24"/>
        <v>50</v>
      </c>
      <c r="G102" s="6" t="str">
        <f t="shared" si="25"/>
        <v>AOSmithHPTU50</v>
      </c>
      <c r="H102" s="117">
        <f t="shared" si="26"/>
        <v>0</v>
      </c>
      <c r="I102" s="157" t="str">
        <f t="shared" si="27"/>
        <v>AmericanHPHE650Res</v>
      </c>
      <c r="J102" s="91" t="s">
        <v>192</v>
      </c>
      <c r="K102" s="32">
        <v>1</v>
      </c>
      <c r="L102" s="75">
        <f t="shared" si="28"/>
        <v>12</v>
      </c>
      <c r="M102" s="9" t="s">
        <v>17</v>
      </c>
      <c r="N102" s="62">
        <f t="shared" si="59"/>
        <v>13</v>
      </c>
      <c r="O102" s="62">
        <f t="shared" si="76"/>
        <v>121313</v>
      </c>
      <c r="P102" s="59" t="str">
        <f t="shared" si="34"/>
        <v>HPHE650H045DV 120  (50 gal)</v>
      </c>
      <c r="Q102" s="156">
        <f t="shared" si="5"/>
        <v>1</v>
      </c>
      <c r="R102" s="10" t="s">
        <v>65</v>
      </c>
      <c r="S102" s="11">
        <v>50</v>
      </c>
      <c r="T102" s="30" t="s">
        <v>81</v>
      </c>
      <c r="U102" s="80" t="s">
        <v>106</v>
      </c>
      <c r="V102" s="85" t="str">
        <f t="shared" si="77"/>
        <v>AOSmithHPTU50</v>
      </c>
      <c r="W102" s="116">
        <v>0</v>
      </c>
      <c r="X102" s="42" t="s">
        <v>8</v>
      </c>
      <c r="Y102" s="43">
        <v>42591</v>
      </c>
      <c r="Z102" s="44" t="s">
        <v>80</v>
      </c>
      <c r="AA102" s="127" t="str">
        <f t="shared" si="7"/>
        <v>2,     121313,   "HPHE650H045DV 120  (50 gal)"</v>
      </c>
      <c r="AB102" s="129" t="str">
        <f t="shared" si="60"/>
        <v>American</v>
      </c>
      <c r="AC102" s="130" t="s">
        <v>461</v>
      </c>
      <c r="AD102" s="154">
        <f t="shared" si="8"/>
        <v>1</v>
      </c>
      <c r="AE102" s="127" t="str">
        <f t="shared" si="9"/>
        <v xml:space="preserve">          case  HPHE650H045DV 120  (50 gal)   :   "AmericanHPHE650Res"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3:1042" s="6" customFormat="1" ht="15" customHeight="1" x14ac:dyDescent="0.25">
      <c r="C103" s="163" t="str">
        <f t="shared" ref="C103:C106" si="78">M103</f>
        <v>AquaThermAire</v>
      </c>
      <c r="D103" s="163" t="str">
        <f t="shared" ref="D103:D106" si="79">P103</f>
        <v>CHT2021-36A  (54 gal)</v>
      </c>
      <c r="E103" s="163">
        <f t="shared" ref="E103:E106" si="80">O103</f>
        <v>290186</v>
      </c>
      <c r="F103" s="55">
        <f t="shared" ref="F103:F106" si="81">S103</f>
        <v>54</v>
      </c>
      <c r="G103" s="6" t="str">
        <f t="shared" ref="G103:G106" si="82">V103</f>
        <v>AquaThermAire</v>
      </c>
      <c r="H103" s="117">
        <f t="shared" ref="H103:H106" si="83">W103</f>
        <v>0</v>
      </c>
      <c r="I103" s="157" t="str">
        <f t="shared" ref="I103:I106" si="84">AC103</f>
        <v>AquaThermAireCHT202136A</v>
      </c>
      <c r="J103" s="91" t="s">
        <v>192</v>
      </c>
      <c r="K103" s="34">
        <v>2</v>
      </c>
      <c r="L103" s="75">
        <f t="shared" ref="L103:L106" si="85">VLOOKUP( M103, $M$2:$N$21, 2, FALSE )</f>
        <v>29</v>
      </c>
      <c r="M103" s="158" t="s">
        <v>885</v>
      </c>
      <c r="N103" s="169">
        <v>1</v>
      </c>
      <c r="O103" s="62">
        <f t="shared" ref="O103:O106" si="86" xml:space="preserve"> (L103*10000) + (N103*100) + VLOOKUP( U103, $R$2:$T$56, 2, FALSE )</f>
        <v>290186</v>
      </c>
      <c r="P103" s="59" t="str">
        <f t="shared" ref="P103:P106" si="87">R103 &amp; "  (" &amp; S103 &amp; " gal" &amp; IF(W103&gt;0, ", JA13)", ")")</f>
        <v>CHT2021-36A  (54 gal)</v>
      </c>
      <c r="Q103" s="156">
        <f t="shared" si="5"/>
        <v>1</v>
      </c>
      <c r="R103" s="19" t="s">
        <v>886</v>
      </c>
      <c r="S103" s="20">
        <v>54</v>
      </c>
      <c r="T103" s="31" t="s">
        <v>885</v>
      </c>
      <c r="U103" s="80" t="s">
        <v>885</v>
      </c>
      <c r="V103" s="85" t="str">
        <f t="shared" ref="V103:V106" si="88">VLOOKUP( U103, $R$2:$T$56, 3, FALSE )</f>
        <v>AquaThermAire</v>
      </c>
      <c r="W103" s="116">
        <v>0</v>
      </c>
      <c r="X103" s="45"/>
      <c r="Y103" s="153">
        <v>44874</v>
      </c>
      <c r="Z103" s="44" t="s">
        <v>885</v>
      </c>
      <c r="AA103" s="127" t="str">
        <f t="shared" ref="AA103:AA106" si="89">"2,     "&amp;E103&amp;",   """&amp;P103&amp;""""</f>
        <v>2,     290186,   "CHT2021-36A  (54 gal)"</v>
      </c>
      <c r="AB103" s="128" t="s">
        <v>885</v>
      </c>
      <c r="AC103" s="130" t="s">
        <v>890</v>
      </c>
      <c r="AD103" s="154">
        <f t="shared" si="8"/>
        <v>1</v>
      </c>
      <c r="AE103" s="127" t="str">
        <f t="shared" ref="AE103:AE106" si="90">"          case  "&amp;D103&amp;"   :   """&amp;AC103&amp;""""</f>
        <v xml:space="preserve">          case  CHT2021-36A  (54 gal)   :   "AquaThermAireCHT202136A"</v>
      </c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  <c r="IW103" s="18"/>
      <c r="IX103" s="18"/>
      <c r="IY103" s="18"/>
      <c r="IZ103" s="18"/>
      <c r="JA103" s="18"/>
      <c r="JB103" s="18"/>
      <c r="JC103" s="18"/>
      <c r="JD103" s="18"/>
      <c r="JE103" s="18"/>
      <c r="JF103" s="18"/>
      <c r="JG103" s="18"/>
      <c r="JH103" s="18"/>
      <c r="JI103" s="18"/>
      <c r="JJ103" s="18"/>
      <c r="JK103" s="18"/>
      <c r="JL103" s="18"/>
      <c r="JM103" s="18"/>
      <c r="JN103" s="18"/>
      <c r="JO103" s="18"/>
      <c r="JP103" s="18"/>
      <c r="JQ103" s="18"/>
      <c r="JR103" s="18"/>
      <c r="JS103" s="18"/>
      <c r="JT103" s="18"/>
      <c r="JU103" s="18"/>
      <c r="JV103" s="18"/>
      <c r="JW103" s="18"/>
      <c r="JX103" s="18"/>
      <c r="JY103" s="18"/>
      <c r="JZ103" s="18"/>
      <c r="KA103" s="18"/>
      <c r="KB103" s="18"/>
      <c r="KC103" s="18"/>
      <c r="KD103" s="18"/>
      <c r="KE103" s="18"/>
      <c r="KF103" s="18"/>
      <c r="KG103" s="18"/>
      <c r="KH103" s="18"/>
      <c r="KI103" s="18"/>
      <c r="KJ103" s="18"/>
      <c r="KK103" s="18"/>
      <c r="KL103" s="18"/>
      <c r="KM103" s="18"/>
      <c r="KN103" s="18"/>
      <c r="KO103" s="18"/>
      <c r="KP103" s="18"/>
      <c r="KQ103" s="18"/>
      <c r="KR103" s="18"/>
      <c r="KS103" s="18"/>
      <c r="KT103" s="18"/>
      <c r="KU103" s="18"/>
      <c r="KV103" s="18"/>
      <c r="KW103" s="18"/>
      <c r="KX103" s="18"/>
      <c r="KY103" s="18"/>
      <c r="KZ103" s="18"/>
      <c r="LA103" s="18"/>
      <c r="LB103" s="18"/>
      <c r="LC103" s="18"/>
      <c r="LD103" s="18"/>
      <c r="LE103" s="18"/>
      <c r="LF103" s="18"/>
      <c r="LG103" s="18"/>
      <c r="LH103" s="18"/>
      <c r="LI103" s="18"/>
      <c r="LJ103" s="18"/>
      <c r="LK103" s="18"/>
      <c r="LL103" s="18"/>
      <c r="LM103" s="18"/>
      <c r="LN103" s="18"/>
      <c r="LO103" s="18"/>
      <c r="LP103" s="18"/>
      <c r="LQ103" s="18"/>
      <c r="LR103" s="18"/>
      <c r="LS103" s="18"/>
      <c r="LT103" s="18"/>
      <c r="LU103" s="18"/>
      <c r="LV103" s="18"/>
      <c r="LW103" s="18"/>
      <c r="LX103" s="18"/>
      <c r="LY103" s="18"/>
      <c r="LZ103" s="18"/>
      <c r="MA103" s="18"/>
      <c r="MB103" s="18"/>
      <c r="MC103" s="18"/>
      <c r="MD103" s="18"/>
      <c r="ME103" s="18"/>
      <c r="MF103" s="18"/>
      <c r="MG103" s="18"/>
      <c r="MH103" s="18"/>
      <c r="MI103" s="18"/>
      <c r="MJ103" s="18"/>
      <c r="MK103" s="18"/>
      <c r="ML103" s="18"/>
      <c r="MM103" s="18"/>
      <c r="MN103" s="18"/>
      <c r="MO103" s="18"/>
      <c r="MP103" s="18"/>
      <c r="MQ103" s="18"/>
      <c r="MR103" s="18"/>
      <c r="MS103" s="18"/>
      <c r="MT103" s="18"/>
      <c r="MU103" s="18"/>
      <c r="MV103" s="18"/>
      <c r="MW103" s="18"/>
      <c r="MX103" s="18"/>
      <c r="MY103" s="18"/>
      <c r="MZ103" s="18"/>
      <c r="NA103" s="18"/>
      <c r="NB103" s="18"/>
      <c r="NC103" s="18"/>
      <c r="ND103" s="18"/>
      <c r="NE103" s="18"/>
      <c r="NF103" s="18"/>
      <c r="NG103" s="18"/>
      <c r="NH103" s="18"/>
      <c r="NI103" s="18"/>
      <c r="NJ103" s="18"/>
      <c r="NK103" s="18"/>
      <c r="NL103" s="18"/>
      <c r="NM103" s="18"/>
      <c r="NN103" s="18"/>
      <c r="NO103" s="18"/>
      <c r="NP103" s="18"/>
      <c r="NQ103" s="18"/>
      <c r="NR103" s="18"/>
      <c r="NS103" s="18"/>
      <c r="NT103" s="18"/>
      <c r="NU103" s="18"/>
      <c r="NV103" s="18"/>
      <c r="NW103" s="18"/>
      <c r="NX103" s="18"/>
      <c r="NY103" s="18"/>
      <c r="NZ103" s="18"/>
      <c r="OA103" s="18"/>
      <c r="OB103" s="18"/>
      <c r="OC103" s="18"/>
      <c r="OD103" s="18"/>
      <c r="OE103" s="18"/>
      <c r="OF103" s="18"/>
      <c r="OG103" s="18"/>
      <c r="OH103" s="18"/>
      <c r="OI103" s="18"/>
      <c r="OJ103" s="18"/>
      <c r="OK103" s="18"/>
      <c r="OL103" s="18"/>
      <c r="OM103" s="18"/>
      <c r="ON103" s="18"/>
      <c r="OO103" s="18"/>
      <c r="OP103" s="18"/>
      <c r="OQ103" s="18"/>
      <c r="OR103" s="18"/>
      <c r="OS103" s="18"/>
      <c r="OT103" s="18"/>
      <c r="OU103" s="18"/>
      <c r="OV103" s="18"/>
      <c r="OW103" s="18"/>
      <c r="OX103" s="18"/>
      <c r="OY103" s="18"/>
      <c r="OZ103" s="18"/>
      <c r="PA103" s="18"/>
      <c r="PB103" s="18"/>
      <c r="PC103" s="18"/>
      <c r="PD103" s="18"/>
      <c r="PE103" s="18"/>
      <c r="PF103" s="18"/>
      <c r="PG103" s="18"/>
      <c r="PH103" s="18"/>
      <c r="PI103" s="18"/>
      <c r="PJ103" s="18"/>
      <c r="PK103" s="18"/>
      <c r="PL103" s="18"/>
      <c r="PM103" s="18"/>
      <c r="PN103" s="18"/>
      <c r="PO103" s="18"/>
      <c r="PP103" s="18"/>
      <c r="PQ103" s="18"/>
      <c r="PR103" s="18"/>
      <c r="PS103" s="18"/>
      <c r="PT103" s="18"/>
      <c r="PU103" s="18"/>
      <c r="PV103" s="18"/>
      <c r="PW103" s="18"/>
      <c r="PX103" s="18"/>
      <c r="PY103" s="18"/>
      <c r="PZ103" s="18"/>
      <c r="QA103" s="18"/>
      <c r="QB103" s="18"/>
      <c r="QC103" s="18"/>
      <c r="QD103" s="18"/>
      <c r="QE103" s="18"/>
      <c r="QF103" s="18"/>
      <c r="QG103" s="18"/>
      <c r="QH103" s="18"/>
      <c r="QI103" s="18"/>
      <c r="QJ103" s="18"/>
      <c r="QK103" s="18"/>
      <c r="QL103" s="18"/>
      <c r="QM103" s="18"/>
      <c r="QN103" s="18"/>
      <c r="QO103" s="18"/>
      <c r="QP103" s="18"/>
      <c r="QQ103" s="18"/>
      <c r="QR103" s="18"/>
      <c r="QS103" s="18"/>
      <c r="QT103" s="18"/>
      <c r="QU103" s="18"/>
      <c r="QV103" s="18"/>
      <c r="QW103" s="18"/>
      <c r="QX103" s="18"/>
      <c r="QY103" s="18"/>
      <c r="QZ103" s="18"/>
      <c r="RA103" s="18"/>
      <c r="RB103" s="18"/>
      <c r="RC103" s="18"/>
      <c r="RD103" s="18"/>
      <c r="RE103" s="18"/>
      <c r="RF103" s="18"/>
      <c r="RG103" s="18"/>
      <c r="RH103" s="18"/>
      <c r="RI103" s="18"/>
      <c r="RJ103" s="18"/>
      <c r="RK103" s="18"/>
      <c r="RL103" s="18"/>
      <c r="RM103" s="18"/>
      <c r="RN103" s="18"/>
      <c r="RO103" s="18"/>
      <c r="RP103" s="18"/>
      <c r="RQ103" s="18"/>
      <c r="RR103" s="18"/>
      <c r="RS103" s="18"/>
      <c r="RT103" s="18"/>
      <c r="RU103" s="18"/>
      <c r="RV103" s="18"/>
      <c r="RW103" s="18"/>
      <c r="RX103" s="18"/>
      <c r="RY103" s="18"/>
      <c r="RZ103" s="18"/>
      <c r="SA103" s="18"/>
      <c r="SB103" s="18"/>
      <c r="SC103" s="18"/>
      <c r="SD103" s="18"/>
      <c r="SE103" s="18"/>
      <c r="SF103" s="18"/>
      <c r="SG103" s="18"/>
      <c r="SH103" s="18"/>
      <c r="SI103" s="18"/>
      <c r="SJ103" s="18"/>
      <c r="SK103" s="18"/>
      <c r="SL103" s="18"/>
      <c r="SM103" s="18"/>
      <c r="SN103" s="18"/>
      <c r="SO103" s="18"/>
      <c r="SP103" s="18"/>
      <c r="SQ103" s="18"/>
      <c r="SR103" s="18"/>
      <c r="SS103" s="18"/>
      <c r="ST103" s="18"/>
      <c r="SU103" s="18"/>
      <c r="SV103" s="18"/>
      <c r="SW103" s="18"/>
      <c r="SX103" s="18"/>
      <c r="SY103" s="18"/>
      <c r="SZ103" s="18"/>
      <c r="TA103" s="18"/>
      <c r="TB103" s="18"/>
      <c r="TC103" s="18"/>
      <c r="TD103" s="18"/>
      <c r="TE103" s="18"/>
      <c r="TF103" s="18"/>
      <c r="TG103" s="18"/>
      <c r="TH103" s="18"/>
      <c r="TI103" s="18"/>
      <c r="TJ103" s="18"/>
      <c r="TK103" s="18"/>
      <c r="TL103" s="18"/>
      <c r="TM103" s="18"/>
      <c r="TN103" s="18"/>
      <c r="TO103" s="18"/>
      <c r="TP103" s="18"/>
      <c r="TQ103" s="18"/>
      <c r="TR103" s="18"/>
      <c r="TS103" s="18"/>
      <c r="TT103" s="18"/>
      <c r="TU103" s="18"/>
      <c r="TV103" s="18"/>
      <c r="TW103" s="18"/>
      <c r="TX103" s="18"/>
      <c r="TY103" s="18"/>
      <c r="TZ103" s="18"/>
      <c r="UA103" s="18"/>
      <c r="UB103" s="18"/>
      <c r="UC103" s="18"/>
      <c r="UD103" s="18"/>
      <c r="UE103" s="18"/>
      <c r="UF103" s="18"/>
      <c r="UG103" s="18"/>
      <c r="UH103" s="18"/>
      <c r="UI103" s="18"/>
      <c r="UJ103" s="18"/>
      <c r="UK103" s="18"/>
      <c r="UL103" s="18"/>
      <c r="UM103" s="18"/>
      <c r="UN103" s="18"/>
      <c r="UO103" s="18"/>
      <c r="UP103" s="18"/>
      <c r="UQ103" s="18"/>
      <c r="UR103" s="18"/>
      <c r="US103" s="18"/>
      <c r="UT103" s="18"/>
      <c r="UU103" s="18"/>
      <c r="UV103" s="18"/>
      <c r="UW103" s="18"/>
      <c r="UX103" s="18"/>
      <c r="UY103" s="18"/>
      <c r="UZ103" s="18"/>
      <c r="VA103" s="18"/>
      <c r="VB103" s="18"/>
      <c r="VC103" s="18"/>
      <c r="VD103" s="18"/>
      <c r="VE103" s="18"/>
      <c r="VF103" s="18"/>
      <c r="VG103" s="18"/>
      <c r="VH103" s="18"/>
      <c r="VI103" s="18"/>
      <c r="VJ103" s="18"/>
      <c r="VK103" s="18"/>
      <c r="VL103" s="18"/>
      <c r="VM103" s="18"/>
      <c r="VN103" s="18"/>
      <c r="VO103" s="18"/>
      <c r="VP103" s="18"/>
      <c r="VQ103" s="18"/>
      <c r="VR103" s="18"/>
      <c r="VS103" s="18"/>
      <c r="VT103" s="18"/>
      <c r="VU103" s="18"/>
      <c r="VV103" s="18"/>
      <c r="VW103" s="18"/>
      <c r="VX103" s="18"/>
      <c r="VY103" s="18"/>
      <c r="VZ103" s="18"/>
      <c r="WA103" s="18"/>
      <c r="WB103" s="18"/>
      <c r="WC103" s="18"/>
      <c r="WD103" s="18"/>
      <c r="WE103" s="18"/>
      <c r="WF103" s="18"/>
      <c r="WG103" s="18"/>
      <c r="WH103" s="18"/>
      <c r="WI103" s="18"/>
      <c r="WJ103" s="18"/>
      <c r="WK103" s="18"/>
      <c r="WL103" s="18"/>
      <c r="WM103" s="18"/>
      <c r="WN103" s="18"/>
      <c r="WO103" s="18"/>
      <c r="WP103" s="18"/>
      <c r="WQ103" s="18"/>
      <c r="WR103" s="18"/>
      <c r="WS103" s="18"/>
      <c r="WT103" s="18"/>
      <c r="WU103" s="18"/>
      <c r="WV103" s="18"/>
      <c r="WW103" s="18"/>
      <c r="WX103" s="18"/>
      <c r="WY103" s="18"/>
      <c r="WZ103" s="18"/>
      <c r="XA103" s="18"/>
      <c r="XB103" s="18"/>
      <c r="XC103" s="18"/>
      <c r="XD103" s="18"/>
      <c r="XE103" s="18"/>
      <c r="XF103" s="18"/>
      <c r="XG103" s="18"/>
      <c r="XH103" s="18"/>
      <c r="XI103" s="18"/>
      <c r="XJ103" s="18"/>
      <c r="XK103" s="18"/>
      <c r="XL103" s="18"/>
      <c r="XM103" s="18"/>
      <c r="XN103" s="18"/>
      <c r="XO103" s="18"/>
      <c r="XP103" s="18"/>
      <c r="XQ103" s="18"/>
      <c r="XR103" s="18"/>
      <c r="XS103" s="18"/>
      <c r="XT103" s="18"/>
      <c r="XU103" s="18"/>
      <c r="XV103" s="18"/>
      <c r="XW103" s="18"/>
      <c r="XX103" s="18"/>
      <c r="XY103" s="18"/>
      <c r="XZ103" s="18"/>
      <c r="YA103" s="18"/>
      <c r="YB103" s="18"/>
      <c r="YC103" s="18"/>
      <c r="YD103" s="18"/>
      <c r="YE103" s="18"/>
      <c r="YF103" s="18"/>
      <c r="YG103" s="18"/>
      <c r="YH103" s="18"/>
      <c r="YI103" s="18"/>
      <c r="YJ103" s="18"/>
      <c r="YK103" s="18"/>
      <c r="YL103" s="18"/>
      <c r="YM103" s="18"/>
      <c r="YN103" s="18"/>
      <c r="YO103" s="18"/>
      <c r="YP103" s="18"/>
      <c r="YQ103" s="18"/>
      <c r="YR103" s="18"/>
      <c r="YS103" s="18"/>
      <c r="YT103" s="18"/>
      <c r="YU103" s="18"/>
      <c r="YV103" s="18"/>
      <c r="YW103" s="18"/>
      <c r="YX103" s="18"/>
      <c r="YY103" s="18"/>
      <c r="YZ103" s="18"/>
      <c r="ZA103" s="18"/>
      <c r="ZB103" s="18"/>
      <c r="ZC103" s="18"/>
      <c r="ZD103" s="18"/>
      <c r="ZE103" s="18"/>
      <c r="ZF103" s="18"/>
      <c r="ZG103" s="18"/>
      <c r="ZH103" s="18"/>
      <c r="ZI103" s="18"/>
      <c r="ZJ103" s="18"/>
      <c r="ZK103" s="18"/>
      <c r="ZL103" s="18"/>
      <c r="ZM103" s="18"/>
      <c r="ZN103" s="18"/>
      <c r="ZO103" s="18"/>
      <c r="ZP103" s="18"/>
      <c r="ZQ103" s="18"/>
      <c r="ZR103" s="18"/>
      <c r="ZS103" s="18"/>
      <c r="ZT103" s="18"/>
      <c r="ZU103" s="18"/>
      <c r="ZV103" s="18"/>
      <c r="ZW103" s="18"/>
      <c r="ZX103" s="18"/>
      <c r="ZY103" s="18"/>
      <c r="ZZ103" s="18"/>
      <c r="AAA103" s="18"/>
      <c r="AAB103" s="18"/>
      <c r="AAC103" s="18"/>
      <c r="AAD103" s="18"/>
      <c r="AAE103" s="18"/>
      <c r="AAF103" s="18"/>
      <c r="AAG103" s="18"/>
      <c r="AAH103" s="18"/>
      <c r="AAI103" s="18"/>
      <c r="AAJ103" s="18"/>
      <c r="AAK103" s="18"/>
      <c r="AAL103" s="18"/>
      <c r="AAM103" s="18"/>
      <c r="AAN103" s="18"/>
      <c r="AAO103" s="18"/>
      <c r="AAP103" s="18"/>
      <c r="AAQ103" s="18"/>
      <c r="AAR103" s="18"/>
      <c r="AAS103" s="18"/>
      <c r="AAT103" s="18"/>
      <c r="AAU103" s="18"/>
      <c r="AAV103" s="18"/>
      <c r="AAW103" s="18"/>
      <c r="AAX103" s="18"/>
      <c r="AAY103" s="18"/>
      <c r="AAZ103" s="18"/>
      <c r="ABA103" s="18"/>
      <c r="ABB103" s="18"/>
      <c r="ABC103" s="18"/>
      <c r="ABD103" s="18"/>
      <c r="ABE103" s="18"/>
      <c r="ABF103" s="18"/>
      <c r="ABG103" s="18"/>
      <c r="ABH103" s="18"/>
      <c r="ABI103" s="18"/>
      <c r="ABJ103" s="18"/>
      <c r="ABK103" s="18"/>
      <c r="ABL103" s="18"/>
      <c r="ABM103" s="18"/>
      <c r="ABN103" s="18"/>
      <c r="ABO103" s="18"/>
      <c r="ABP103" s="18"/>
      <c r="ABQ103" s="18"/>
      <c r="ABR103" s="18"/>
      <c r="ABS103" s="18"/>
      <c r="ABT103" s="18"/>
      <c r="ABU103" s="18"/>
      <c r="ABV103" s="18"/>
      <c r="ABW103" s="18"/>
      <c r="ABX103" s="18"/>
      <c r="ABY103" s="18"/>
      <c r="ABZ103" s="18"/>
      <c r="ACA103" s="18"/>
      <c r="ACB103" s="18"/>
      <c r="ACC103" s="18"/>
      <c r="ACD103" s="18"/>
      <c r="ACE103" s="18"/>
      <c r="ACF103" s="18"/>
      <c r="ACG103" s="18"/>
      <c r="ACH103" s="18"/>
      <c r="ACI103" s="18"/>
      <c r="ACJ103" s="18"/>
      <c r="ACK103" s="18"/>
      <c r="ACL103" s="18"/>
      <c r="ACM103" s="18"/>
      <c r="ACN103" s="18"/>
      <c r="ACO103" s="18"/>
      <c r="ACP103" s="18"/>
      <c r="ACQ103" s="18"/>
      <c r="ACR103" s="18"/>
      <c r="ACS103" s="18"/>
      <c r="ACT103" s="18"/>
      <c r="ACU103" s="18"/>
      <c r="ACV103" s="18"/>
      <c r="ACW103" s="18"/>
      <c r="ACX103" s="18"/>
      <c r="ACY103" s="18"/>
      <c r="ACZ103" s="18"/>
      <c r="ADA103" s="18"/>
      <c r="ADB103" s="18"/>
      <c r="ADC103" s="18"/>
      <c r="ADD103" s="18"/>
      <c r="ADE103" s="18"/>
      <c r="ADF103" s="18"/>
      <c r="ADG103" s="18"/>
      <c r="ADH103" s="18"/>
      <c r="ADI103" s="18"/>
      <c r="ADJ103" s="18"/>
      <c r="ADK103" s="18"/>
      <c r="ADL103" s="18"/>
      <c r="ADM103" s="18"/>
      <c r="ADN103" s="18"/>
      <c r="ADO103" s="18"/>
      <c r="ADP103" s="18"/>
      <c r="ADQ103" s="18"/>
      <c r="ADR103" s="18"/>
      <c r="ADS103" s="18"/>
      <c r="ADT103" s="18"/>
      <c r="ADU103" s="18"/>
      <c r="ADV103" s="18"/>
      <c r="ADW103" s="18"/>
      <c r="ADX103" s="18"/>
      <c r="ADY103" s="18"/>
      <c r="ADZ103" s="18"/>
      <c r="AEA103" s="18"/>
      <c r="AEB103" s="18"/>
      <c r="AEC103" s="18"/>
      <c r="AED103" s="18"/>
      <c r="AEE103" s="18"/>
      <c r="AEF103" s="18"/>
      <c r="AEG103" s="18"/>
      <c r="AEH103" s="18"/>
      <c r="AEI103" s="18"/>
      <c r="AEJ103" s="18"/>
      <c r="AEK103" s="18"/>
      <c r="AEL103" s="18"/>
      <c r="AEM103" s="18"/>
      <c r="AEN103" s="18"/>
      <c r="AEO103" s="18"/>
      <c r="AEP103" s="18"/>
      <c r="AEQ103" s="18"/>
      <c r="AER103" s="18"/>
      <c r="AES103" s="18"/>
      <c r="AET103" s="18"/>
      <c r="AEU103" s="18"/>
      <c r="AEV103" s="18"/>
      <c r="AEW103" s="18"/>
      <c r="AEX103" s="18"/>
      <c r="AEY103" s="18"/>
      <c r="AEZ103" s="18"/>
      <c r="AFA103" s="18"/>
      <c r="AFB103" s="18"/>
      <c r="AFC103" s="18"/>
      <c r="AFD103" s="18"/>
      <c r="AFE103" s="18"/>
      <c r="AFF103" s="18"/>
      <c r="AFG103" s="18"/>
      <c r="AFH103" s="18"/>
      <c r="AFI103" s="18"/>
      <c r="AFJ103" s="18"/>
      <c r="AFK103" s="18"/>
      <c r="AFL103" s="18"/>
      <c r="AFM103" s="18"/>
      <c r="AFN103" s="18"/>
      <c r="AFO103" s="18"/>
      <c r="AFP103" s="18"/>
      <c r="AFQ103" s="18"/>
      <c r="AFR103" s="18"/>
      <c r="AFS103" s="18"/>
      <c r="AFT103" s="18"/>
      <c r="AFU103" s="18"/>
      <c r="AFV103" s="18"/>
      <c r="AFW103" s="18"/>
      <c r="AFX103" s="18"/>
      <c r="AFY103" s="18"/>
      <c r="AFZ103" s="18"/>
      <c r="AGA103" s="18"/>
      <c r="AGB103" s="18"/>
      <c r="AGC103" s="18"/>
      <c r="AGD103" s="18"/>
      <c r="AGE103" s="18"/>
      <c r="AGF103" s="18"/>
      <c r="AGG103" s="18"/>
      <c r="AGH103" s="18"/>
      <c r="AGI103" s="18"/>
      <c r="AGJ103" s="18"/>
      <c r="AGK103" s="18"/>
      <c r="AGL103" s="18"/>
      <c r="AGM103" s="18"/>
      <c r="AGN103" s="18"/>
      <c r="AGO103" s="18"/>
      <c r="AGP103" s="18"/>
      <c r="AGQ103" s="18"/>
      <c r="AGR103" s="18"/>
      <c r="AGS103" s="18"/>
      <c r="AGT103" s="18"/>
      <c r="AGU103" s="18"/>
      <c r="AGV103" s="18"/>
      <c r="AGW103" s="18"/>
      <c r="AGX103" s="18"/>
      <c r="AGY103" s="18"/>
      <c r="AGZ103" s="18"/>
      <c r="AHA103" s="18"/>
      <c r="AHB103" s="18"/>
      <c r="AHC103" s="18"/>
      <c r="AHD103" s="18"/>
      <c r="AHE103" s="18"/>
      <c r="AHF103" s="18"/>
      <c r="AHG103" s="18"/>
      <c r="AHH103" s="18"/>
      <c r="AHI103" s="18"/>
      <c r="AHJ103" s="18"/>
      <c r="AHK103" s="18"/>
      <c r="AHL103" s="18"/>
      <c r="AHM103" s="18"/>
      <c r="AHN103" s="18"/>
      <c r="AHO103" s="18"/>
      <c r="AHP103" s="18"/>
      <c r="AHQ103" s="18"/>
      <c r="AHR103" s="18"/>
      <c r="AHS103" s="18"/>
      <c r="AHT103" s="18"/>
      <c r="AHU103" s="18"/>
      <c r="AHV103" s="18"/>
      <c r="AHW103" s="18"/>
      <c r="AHX103" s="18"/>
      <c r="AHY103" s="18"/>
      <c r="AHZ103" s="18"/>
      <c r="AIA103" s="18"/>
      <c r="AIB103" s="18"/>
      <c r="AIC103" s="18"/>
      <c r="AID103" s="18"/>
      <c r="AIE103" s="18"/>
      <c r="AIF103" s="18"/>
      <c r="AIG103" s="18"/>
      <c r="AIH103" s="18"/>
      <c r="AII103" s="18"/>
      <c r="AIJ103" s="18"/>
      <c r="AIK103" s="18"/>
      <c r="AIL103" s="18"/>
      <c r="AIM103" s="18"/>
      <c r="AIN103" s="18"/>
      <c r="AIO103" s="18"/>
      <c r="AIP103" s="18"/>
      <c r="AIQ103" s="18"/>
      <c r="AIR103" s="18"/>
      <c r="AIS103" s="18"/>
      <c r="AIT103" s="18"/>
      <c r="AIU103" s="18"/>
      <c r="AIV103" s="18"/>
      <c r="AIW103" s="18"/>
      <c r="AIX103" s="18"/>
      <c r="AIY103" s="18"/>
      <c r="AIZ103" s="18"/>
      <c r="AJA103" s="18"/>
      <c r="AJB103" s="18"/>
      <c r="AJC103" s="18"/>
      <c r="AJD103" s="18"/>
      <c r="AJE103" s="18"/>
      <c r="AJF103" s="18"/>
      <c r="AJG103" s="18"/>
      <c r="AJH103" s="18"/>
      <c r="AJI103" s="18"/>
      <c r="AJJ103" s="18"/>
      <c r="AJK103" s="18"/>
      <c r="AJL103" s="18"/>
      <c r="AJM103" s="18"/>
      <c r="AJN103" s="18"/>
      <c r="AJO103" s="18"/>
      <c r="AJP103" s="18"/>
      <c r="AJQ103" s="18"/>
      <c r="AJR103" s="18"/>
      <c r="AJS103" s="18"/>
      <c r="AJT103" s="18"/>
      <c r="AJU103" s="18"/>
      <c r="AJV103" s="18"/>
      <c r="AJW103" s="18"/>
      <c r="AJX103" s="18"/>
      <c r="AJY103" s="18"/>
      <c r="AJZ103" s="18"/>
      <c r="AKA103" s="18"/>
      <c r="AKB103" s="18"/>
      <c r="AKC103" s="18"/>
      <c r="AKD103" s="18"/>
      <c r="AKE103" s="18"/>
      <c r="AKF103" s="18"/>
      <c r="AKG103" s="18"/>
      <c r="AKH103" s="18"/>
      <c r="AKI103" s="18"/>
      <c r="AKJ103" s="18"/>
      <c r="AKK103" s="18"/>
      <c r="AKL103" s="18"/>
      <c r="AKM103" s="18"/>
      <c r="AKN103" s="18"/>
      <c r="AKO103" s="18"/>
      <c r="AKP103" s="18"/>
      <c r="AKQ103" s="18"/>
      <c r="AKR103" s="18"/>
      <c r="AKS103" s="18"/>
      <c r="AKT103" s="18"/>
      <c r="AKU103" s="18"/>
      <c r="AKV103" s="18"/>
      <c r="AKW103" s="18"/>
      <c r="AKX103" s="18"/>
      <c r="AKY103" s="18"/>
      <c r="AKZ103" s="18"/>
      <c r="ALA103" s="18"/>
      <c r="ALB103" s="18"/>
      <c r="ALC103" s="18"/>
      <c r="ALD103" s="18"/>
      <c r="ALE103" s="18"/>
      <c r="ALF103" s="18"/>
      <c r="ALG103" s="18"/>
      <c r="ALH103" s="18"/>
      <c r="ALI103" s="18"/>
      <c r="ALJ103" s="18"/>
      <c r="ALK103" s="18"/>
      <c r="ALL103" s="18"/>
      <c r="ALM103" s="18"/>
      <c r="ALN103" s="18"/>
      <c r="ALO103" s="18"/>
      <c r="ALP103" s="18"/>
      <c r="ALQ103" s="18"/>
      <c r="ALR103" s="18"/>
      <c r="ALS103" s="18"/>
      <c r="ALT103" s="18"/>
      <c r="ALU103" s="18"/>
      <c r="ALV103" s="18"/>
      <c r="ALW103" s="18"/>
      <c r="ALX103" s="18"/>
      <c r="ALY103" s="18"/>
      <c r="ALZ103" s="18"/>
      <c r="AMA103" s="18"/>
      <c r="AMB103" s="18"/>
      <c r="AMC103" s="18"/>
      <c r="AMD103" s="18"/>
      <c r="AME103" s="18"/>
      <c r="AMF103" s="18"/>
      <c r="AMG103" s="18"/>
      <c r="AMH103" s="18"/>
      <c r="AMI103" s="18"/>
      <c r="AMJ103" s="18"/>
      <c r="AMK103" s="18"/>
      <c r="AML103" s="18"/>
      <c r="AMM103" s="18"/>
      <c r="AMN103" s="18"/>
      <c r="AMO103" s="18"/>
      <c r="AMP103" s="18"/>
      <c r="AMQ103" s="18"/>
      <c r="AMR103" s="18"/>
      <c r="AMS103" s="18"/>
      <c r="AMT103" s="18"/>
      <c r="AMU103" s="18"/>
      <c r="AMV103" s="18"/>
      <c r="AMW103" s="18"/>
      <c r="AMX103" s="18"/>
      <c r="AMY103" s="18"/>
      <c r="AMZ103" s="18"/>
      <c r="ANA103" s="18"/>
      <c r="ANB103" s="18"/>
    </row>
    <row r="104" spans="3:1042" s="6" customFormat="1" ht="15" customHeight="1" x14ac:dyDescent="0.25">
      <c r="C104" s="163" t="str">
        <f t="shared" si="78"/>
        <v>AquaThermAire</v>
      </c>
      <c r="D104" s="163" t="str">
        <f t="shared" si="79"/>
        <v>CHT2021-36C  (54 gal)</v>
      </c>
      <c r="E104" s="163">
        <f t="shared" si="80"/>
        <v>290286</v>
      </c>
      <c r="F104" s="55">
        <f t="shared" si="81"/>
        <v>54</v>
      </c>
      <c r="G104" s="6" t="str">
        <f t="shared" si="82"/>
        <v>AquaThermAire</v>
      </c>
      <c r="H104" s="117">
        <f t="shared" si="83"/>
        <v>0</v>
      </c>
      <c r="I104" s="157" t="str">
        <f t="shared" si="84"/>
        <v>AquaThermAireCHT202136C</v>
      </c>
      <c r="J104" s="91" t="s">
        <v>192</v>
      </c>
      <c r="K104" s="32">
        <v>2</v>
      </c>
      <c r="L104" s="75">
        <f t="shared" si="85"/>
        <v>29</v>
      </c>
      <c r="M104" s="9" t="s">
        <v>885</v>
      </c>
      <c r="N104" s="62">
        <f t="shared" si="59"/>
        <v>2</v>
      </c>
      <c r="O104" s="62">
        <f t="shared" si="86"/>
        <v>290286</v>
      </c>
      <c r="P104" s="59" t="str">
        <f t="shared" si="87"/>
        <v>CHT2021-36C  (54 gal)</v>
      </c>
      <c r="Q104" s="156">
        <f t="shared" si="5"/>
        <v>1</v>
      </c>
      <c r="R104" s="10" t="s">
        <v>887</v>
      </c>
      <c r="S104" s="11">
        <v>54</v>
      </c>
      <c r="T104" s="30" t="s">
        <v>885</v>
      </c>
      <c r="U104" s="80" t="s">
        <v>885</v>
      </c>
      <c r="V104" s="85" t="str">
        <f t="shared" si="88"/>
        <v>AquaThermAire</v>
      </c>
      <c r="W104" s="116">
        <v>0</v>
      </c>
      <c r="X104" s="42"/>
      <c r="Y104" s="153">
        <v>44874</v>
      </c>
      <c r="Z104" s="44" t="s">
        <v>885</v>
      </c>
      <c r="AA104" s="127" t="str">
        <f t="shared" si="89"/>
        <v>2,     290286,   "CHT2021-36C  (54 gal)"</v>
      </c>
      <c r="AB104" s="129" t="str">
        <f t="shared" si="60"/>
        <v>AquaThermAire</v>
      </c>
      <c r="AC104" s="130" t="s">
        <v>891</v>
      </c>
      <c r="AD104" s="154">
        <f t="shared" si="8"/>
        <v>1</v>
      </c>
      <c r="AE104" s="127" t="str">
        <f t="shared" si="90"/>
        <v xml:space="preserve">          case  CHT2021-36C  (54 gal)   :   "AquaThermAireCHT202136C"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</row>
    <row r="105" spans="3:1042" s="6" customFormat="1" ht="15" customHeight="1" x14ac:dyDescent="0.25">
      <c r="C105" s="163" t="str">
        <f t="shared" si="78"/>
        <v>AquaThermAire</v>
      </c>
      <c r="D105" s="163" t="str">
        <f t="shared" si="79"/>
        <v>CHT2021-48A  (54 gal)</v>
      </c>
      <c r="E105" s="163">
        <f t="shared" si="80"/>
        <v>290386</v>
      </c>
      <c r="F105" s="55">
        <f t="shared" si="81"/>
        <v>54</v>
      </c>
      <c r="G105" s="6" t="str">
        <f t="shared" si="82"/>
        <v>AquaThermAire</v>
      </c>
      <c r="H105" s="117">
        <f t="shared" si="83"/>
        <v>0</v>
      </c>
      <c r="I105" s="157" t="str">
        <f t="shared" si="84"/>
        <v>AquaThermAireCHT202148A</v>
      </c>
      <c r="J105" s="91" t="s">
        <v>192</v>
      </c>
      <c r="K105" s="32">
        <v>2</v>
      </c>
      <c r="L105" s="75">
        <f t="shared" si="85"/>
        <v>29</v>
      </c>
      <c r="M105" s="9" t="s">
        <v>885</v>
      </c>
      <c r="N105" s="62">
        <f t="shared" si="59"/>
        <v>3</v>
      </c>
      <c r="O105" s="62">
        <f t="shared" si="86"/>
        <v>290386</v>
      </c>
      <c r="P105" s="59" t="str">
        <f t="shared" si="87"/>
        <v>CHT2021-48A  (54 gal)</v>
      </c>
      <c r="Q105" s="156">
        <f t="shared" si="5"/>
        <v>1</v>
      </c>
      <c r="R105" s="10" t="s">
        <v>888</v>
      </c>
      <c r="S105" s="11">
        <v>54</v>
      </c>
      <c r="T105" s="30" t="s">
        <v>885</v>
      </c>
      <c r="U105" s="80" t="s">
        <v>885</v>
      </c>
      <c r="V105" s="85" t="str">
        <f t="shared" si="88"/>
        <v>AquaThermAire</v>
      </c>
      <c r="W105" s="116">
        <v>0</v>
      </c>
      <c r="X105" s="42"/>
      <c r="Y105" s="153">
        <v>44874</v>
      </c>
      <c r="Z105" s="44" t="s">
        <v>885</v>
      </c>
      <c r="AA105" s="127" t="str">
        <f t="shared" si="89"/>
        <v>2,     290386,   "CHT2021-48A  (54 gal)"</v>
      </c>
      <c r="AB105" s="129" t="str">
        <f t="shared" si="60"/>
        <v>AquaThermAire</v>
      </c>
      <c r="AC105" s="130" t="s">
        <v>892</v>
      </c>
      <c r="AD105" s="154">
        <f t="shared" si="8"/>
        <v>1</v>
      </c>
      <c r="AE105" s="127" t="str">
        <f t="shared" si="90"/>
        <v xml:space="preserve">          case  CHT2021-48A  (54 gal)   :   "AquaThermAireCHT202148A"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spans="3:1042" s="6" customFormat="1" ht="15" customHeight="1" x14ac:dyDescent="0.25">
      <c r="C106" s="163" t="str">
        <f t="shared" si="78"/>
        <v>AquaThermAire</v>
      </c>
      <c r="D106" s="163" t="str">
        <f t="shared" si="79"/>
        <v>CHT2021-48C  (54 gal)</v>
      </c>
      <c r="E106" s="163">
        <f t="shared" si="80"/>
        <v>290486</v>
      </c>
      <c r="F106" s="55">
        <f t="shared" si="81"/>
        <v>54</v>
      </c>
      <c r="G106" s="6" t="str">
        <f t="shared" si="82"/>
        <v>AquaThermAire</v>
      </c>
      <c r="H106" s="117">
        <f t="shared" si="83"/>
        <v>0</v>
      </c>
      <c r="I106" s="157" t="str">
        <f t="shared" si="84"/>
        <v>AquaThermAireCHT202148C</v>
      </c>
      <c r="J106" s="91" t="s">
        <v>192</v>
      </c>
      <c r="K106" s="32">
        <v>2</v>
      </c>
      <c r="L106" s="75">
        <f t="shared" si="85"/>
        <v>29</v>
      </c>
      <c r="M106" s="9" t="s">
        <v>885</v>
      </c>
      <c r="N106" s="62">
        <f t="shared" si="59"/>
        <v>4</v>
      </c>
      <c r="O106" s="62">
        <f t="shared" si="86"/>
        <v>290486</v>
      </c>
      <c r="P106" s="59" t="str">
        <f t="shared" si="87"/>
        <v>CHT2021-48C  (54 gal)</v>
      </c>
      <c r="Q106" s="156">
        <f t="shared" si="5"/>
        <v>1</v>
      </c>
      <c r="R106" s="10" t="s">
        <v>889</v>
      </c>
      <c r="S106" s="11">
        <v>54</v>
      </c>
      <c r="T106" s="30" t="s">
        <v>885</v>
      </c>
      <c r="U106" s="80" t="s">
        <v>885</v>
      </c>
      <c r="V106" s="85" t="str">
        <f t="shared" si="88"/>
        <v>AquaThermAire</v>
      </c>
      <c r="W106" s="116">
        <v>0</v>
      </c>
      <c r="X106" s="42"/>
      <c r="Y106" s="153">
        <v>44874</v>
      </c>
      <c r="Z106" s="44" t="s">
        <v>885</v>
      </c>
      <c r="AA106" s="127" t="str">
        <f t="shared" si="89"/>
        <v>2,     290486,   "CHT2021-48C  (54 gal)"</v>
      </c>
      <c r="AB106" s="129" t="str">
        <f t="shared" si="60"/>
        <v>AquaThermAire</v>
      </c>
      <c r="AC106" s="130" t="s">
        <v>893</v>
      </c>
      <c r="AD106" s="154">
        <f t="shared" si="8"/>
        <v>1</v>
      </c>
      <c r="AE106" s="127" t="str">
        <f t="shared" si="90"/>
        <v xml:space="preserve">          case  CHT2021-48C  (54 gal)   :   "AquaThermAireCHT202148C"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spans="3:1042" s="6" customFormat="1" ht="15" customHeight="1" x14ac:dyDescent="0.25">
      <c r="C107" s="106" t="str">
        <f>M107</f>
        <v>Bradford White</v>
      </c>
      <c r="D107" s="6" t="str">
        <f>P107</f>
        <v>RE2H50S*-*****  (50 gal)</v>
      </c>
      <c r="E107" s="106">
        <f t="shared" si="23"/>
        <v>130760</v>
      </c>
      <c r="F107" s="55">
        <f>S107</f>
        <v>50</v>
      </c>
      <c r="G107" s="6" t="str">
        <f t="shared" si="25"/>
        <v>Rheem2020Prem50</v>
      </c>
      <c r="H107" s="117">
        <f>W107</f>
        <v>0</v>
      </c>
      <c r="I107" s="157" t="str">
        <f t="shared" si="27"/>
        <v>BradfordWhiteRE2H50S_Rheem2020Prem50</v>
      </c>
      <c r="J107" s="91" t="s">
        <v>192</v>
      </c>
      <c r="K107" s="32"/>
      <c r="L107" s="75">
        <f t="shared" si="28"/>
        <v>13</v>
      </c>
      <c r="M107" s="159" t="s">
        <v>93</v>
      </c>
      <c r="N107" s="166">
        <v>7</v>
      </c>
      <c r="O107" s="62">
        <f t="shared" si="76"/>
        <v>130760</v>
      </c>
      <c r="P107" s="59" t="str">
        <f>R107 &amp; "  (" &amp; S107 &amp; " gal" &amp; IF(W107&gt;0, ", JA13)", ")")</f>
        <v>RE2H50S*-*****  (50 gal)</v>
      </c>
      <c r="Q107" s="156">
        <f t="shared" si="5"/>
        <v>2</v>
      </c>
      <c r="R107" s="13" t="s">
        <v>878</v>
      </c>
      <c r="S107" s="14">
        <v>50</v>
      </c>
      <c r="T107" s="30"/>
      <c r="U107" s="80" t="s">
        <v>278</v>
      </c>
      <c r="V107" s="85" t="str">
        <f t="shared" si="77"/>
        <v>Rheem2020Prem50</v>
      </c>
      <c r="W107" s="116">
        <v>0</v>
      </c>
      <c r="X107" s="46"/>
      <c r="Y107" s="47"/>
      <c r="Z107" s="44"/>
      <c r="AA107" s="127" t="str">
        <f t="shared" si="7"/>
        <v>2,     130760,   "RE2H50S*-*****  (50 gal)"</v>
      </c>
      <c r="AB107" s="128" t="s">
        <v>435</v>
      </c>
      <c r="AC107" s="130" t="s">
        <v>881</v>
      </c>
      <c r="AD107" s="154">
        <f t="shared" si="8"/>
        <v>1</v>
      </c>
      <c r="AE107" s="127" t="str">
        <f t="shared" si="9"/>
        <v xml:space="preserve">          case  RE2H50S*-*****  (50 gal)   :   "BradfordWhiteRE2H50S_Rheem2020Prem50"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</row>
    <row r="108" spans="3:1042" s="6" customFormat="1" ht="15" customHeight="1" x14ac:dyDescent="0.25">
      <c r="C108" s="106" t="str">
        <f>M108</f>
        <v>Bradford White</v>
      </c>
      <c r="D108" s="6" t="str">
        <f>P108</f>
        <v>RE2H65T*-*****  (65 gal)</v>
      </c>
      <c r="E108" s="106">
        <f t="shared" si="23"/>
        <v>130861</v>
      </c>
      <c r="F108" s="55">
        <f>S108</f>
        <v>65</v>
      </c>
      <c r="G108" s="6" t="str">
        <f t="shared" si="25"/>
        <v>Rheem2020Prem65</v>
      </c>
      <c r="H108" s="117">
        <f>W108</f>
        <v>0</v>
      </c>
      <c r="I108" s="157" t="str">
        <f t="shared" si="27"/>
        <v>BradfordWhiteRE2H65T_Rheem2020Prem65</v>
      </c>
      <c r="J108" s="91" t="s">
        <v>192</v>
      </c>
      <c r="K108" s="32"/>
      <c r="L108" s="75">
        <f t="shared" si="28"/>
        <v>13</v>
      </c>
      <c r="M108" s="167" t="s">
        <v>93</v>
      </c>
      <c r="N108" s="166">
        <v>8</v>
      </c>
      <c r="O108" s="62">
        <f t="shared" si="76"/>
        <v>130861</v>
      </c>
      <c r="P108" s="59" t="str">
        <f>R108 &amp; "  (" &amp; S108 &amp; " gal" &amp; IF(W108&gt;0, ", JA13)", ")")</f>
        <v>RE2H65T*-*****  (65 gal)</v>
      </c>
      <c r="Q108" s="156">
        <f t="shared" si="5"/>
        <v>3</v>
      </c>
      <c r="R108" s="13" t="s">
        <v>879</v>
      </c>
      <c r="S108" s="14">
        <v>65</v>
      </c>
      <c r="T108" s="30"/>
      <c r="U108" s="80" t="s">
        <v>279</v>
      </c>
      <c r="V108" s="85" t="str">
        <f t="shared" si="77"/>
        <v>Rheem2020Prem65</v>
      </c>
      <c r="W108" s="116">
        <v>0</v>
      </c>
      <c r="X108" s="46"/>
      <c r="Y108" s="47"/>
      <c r="Z108" s="44"/>
      <c r="AA108" s="127" t="str">
        <f t="shared" si="7"/>
        <v>2,     130861,   "RE2H65T*-*****  (65 gal)"</v>
      </c>
      <c r="AB108" s="129" t="str">
        <f>AB107</f>
        <v>BradfordWhite</v>
      </c>
      <c r="AC108" s="130" t="s">
        <v>882</v>
      </c>
      <c r="AD108" s="154">
        <f t="shared" si="8"/>
        <v>1</v>
      </c>
      <c r="AE108" s="127" t="str">
        <f t="shared" si="9"/>
        <v xml:space="preserve">          case  RE2H65T*-*****  (65 gal)   :   "BradfordWhiteRE2H65T_Rheem2020Prem65"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  <c r="AMN108"/>
      <c r="AMO108"/>
      <c r="AMP108"/>
      <c r="AMQ108"/>
      <c r="AMR108"/>
      <c r="AMS108"/>
      <c r="AMT108"/>
      <c r="AMU108"/>
      <c r="AMV108"/>
      <c r="AMW108"/>
      <c r="AMX108"/>
      <c r="AMY108"/>
    </row>
    <row r="109" spans="3:1042" s="6" customFormat="1" ht="15" customHeight="1" x14ac:dyDescent="0.25">
      <c r="C109" s="106" t="str">
        <f>M109</f>
        <v>Bradford White</v>
      </c>
      <c r="D109" s="6" t="str">
        <f>P109</f>
        <v>RE2H80T*-*****  (80 gal)</v>
      </c>
      <c r="E109" s="106">
        <f t="shared" si="23"/>
        <v>130962</v>
      </c>
      <c r="F109" s="55">
        <f>S109</f>
        <v>80</v>
      </c>
      <c r="G109" s="6" t="str">
        <f t="shared" si="25"/>
        <v>Rheem2020Prem80</v>
      </c>
      <c r="H109" s="117">
        <f>W109</f>
        <v>0</v>
      </c>
      <c r="I109" s="157" t="str">
        <f t="shared" si="27"/>
        <v>BradfordWhiteRE2H80T_Rheem2020Prem80</v>
      </c>
      <c r="J109" s="91" t="s">
        <v>192</v>
      </c>
      <c r="K109" s="32"/>
      <c r="L109" s="75">
        <f t="shared" si="28"/>
        <v>13</v>
      </c>
      <c r="M109" s="167" t="s">
        <v>93</v>
      </c>
      <c r="N109" s="168">
        <v>9</v>
      </c>
      <c r="O109" s="62">
        <f t="shared" si="76"/>
        <v>130962</v>
      </c>
      <c r="P109" s="59" t="str">
        <f>R109 &amp; "  (" &amp; S109 &amp; " gal" &amp; IF(W109&gt;0, ", JA13)", ")")</f>
        <v>RE2H80T*-*****  (80 gal)</v>
      </c>
      <c r="Q109" s="156">
        <f t="shared" si="5"/>
        <v>2</v>
      </c>
      <c r="R109" s="13" t="s">
        <v>880</v>
      </c>
      <c r="S109" s="14">
        <v>80</v>
      </c>
      <c r="T109" s="30"/>
      <c r="U109" s="80" t="s">
        <v>280</v>
      </c>
      <c r="V109" s="85" t="str">
        <f t="shared" si="77"/>
        <v>Rheem2020Prem80</v>
      </c>
      <c r="W109" s="116">
        <v>0</v>
      </c>
      <c r="X109" s="46"/>
      <c r="Y109" s="47"/>
      <c r="Z109" s="44"/>
      <c r="AA109" s="127" t="str">
        <f t="shared" si="7"/>
        <v>2,     130962,   "RE2H80T*-*****  (80 gal)"</v>
      </c>
      <c r="AB109" s="129" t="str">
        <f>AB108</f>
        <v>BradfordWhite</v>
      </c>
      <c r="AC109" s="130" t="s">
        <v>883</v>
      </c>
      <c r="AD109" s="154">
        <f t="shared" si="8"/>
        <v>1</v>
      </c>
      <c r="AE109" s="127" t="str">
        <f t="shared" si="9"/>
        <v xml:space="preserve">          case  RE2H80T*-*****  (80 gal)   :   "BradfordWhiteRE2H80T_Rheem2020Prem80"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  <c r="AMN109"/>
      <c r="AMO109"/>
      <c r="AMP109"/>
      <c r="AMQ109"/>
      <c r="AMR109"/>
      <c r="AMS109"/>
      <c r="AMT109"/>
      <c r="AMU109"/>
      <c r="AMV109"/>
      <c r="AMW109"/>
      <c r="AMX109"/>
      <c r="AMY109"/>
    </row>
    <row r="110" spans="3:1042" s="6" customFormat="1" ht="15" customHeight="1" x14ac:dyDescent="0.25">
      <c r="C110" s="106" t="str">
        <f t="shared" si="21"/>
        <v>Bradford White</v>
      </c>
      <c r="D110" s="106" t="str">
        <f t="shared" si="22"/>
        <v>RE2H50R10B-1NCWT  (50 gal)</v>
      </c>
      <c r="E110" s="106">
        <f t="shared" si="23"/>
        <v>130119</v>
      </c>
      <c r="F110" s="55">
        <f t="shared" si="24"/>
        <v>50</v>
      </c>
      <c r="G110" s="6" t="str">
        <f t="shared" si="25"/>
        <v>GE2014</v>
      </c>
      <c r="H110" s="117">
        <f t="shared" si="26"/>
        <v>0</v>
      </c>
      <c r="I110" s="157" t="str">
        <f t="shared" si="27"/>
        <v>BradfordWhiteRE2H50</v>
      </c>
      <c r="J110" s="91" t="s">
        <v>192</v>
      </c>
      <c r="K110" s="32">
        <v>3</v>
      </c>
      <c r="L110" s="75">
        <f t="shared" si="28"/>
        <v>13</v>
      </c>
      <c r="M110" s="167" t="s">
        <v>93</v>
      </c>
      <c r="N110" s="166">
        <v>1</v>
      </c>
      <c r="O110" s="62">
        <f t="shared" si="76"/>
        <v>130119</v>
      </c>
      <c r="P110" s="59" t="str">
        <f t="shared" si="34"/>
        <v>RE2H50R10B-1NCWT  (50 gal)</v>
      </c>
      <c r="Q110" s="156">
        <f t="shared" si="5"/>
        <v>1</v>
      </c>
      <c r="R110" s="13" t="s">
        <v>115</v>
      </c>
      <c r="S110" s="14">
        <v>50</v>
      </c>
      <c r="T110" s="30" t="s">
        <v>228</v>
      </c>
      <c r="U110" s="80" t="s">
        <v>172</v>
      </c>
      <c r="V110" s="85" t="str">
        <f t="shared" si="77"/>
        <v>GE2014</v>
      </c>
      <c r="W110" s="116">
        <v>0</v>
      </c>
      <c r="X110" s="46" t="str">
        <f>[1]ESTAR_to_AWHS!I18</f>
        <v>2-3</v>
      </c>
      <c r="Y110" s="47">
        <f>[1]ESTAR_to_AWHS!J18</f>
        <v>42775</v>
      </c>
      <c r="Z110" s="44" t="s">
        <v>84</v>
      </c>
      <c r="AA110" s="127" t="str">
        <f>"2,     "&amp;E110&amp;",   """&amp;P110&amp;""""</f>
        <v>2,     130119,   "RE2H50R10B-1NCWT  (50 gal)"</v>
      </c>
      <c r="AB110" s="129" t="str">
        <f t="shared" ref="AB110" si="91">AB109</f>
        <v>BradfordWhite</v>
      </c>
      <c r="AC110" s="130" t="s">
        <v>465</v>
      </c>
      <c r="AD110" s="154">
        <f t="shared" si="8"/>
        <v>1</v>
      </c>
      <c r="AE110" s="127" t="str">
        <f t="shared" si="9"/>
        <v xml:space="preserve">          case  RE2H50R10B-1NCWT  (50 gal)   :   "BradfordWhiteRE2H50"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  <c r="AMM110"/>
      <c r="AMN110"/>
      <c r="AMO110"/>
      <c r="AMP110"/>
      <c r="AMQ110"/>
      <c r="AMR110"/>
      <c r="AMS110"/>
      <c r="AMT110"/>
      <c r="AMU110"/>
      <c r="AMV110"/>
      <c r="AMW110"/>
      <c r="AMX110"/>
      <c r="AMY110"/>
    </row>
    <row r="111" spans="3:1042" s="6" customFormat="1" ht="15" customHeight="1" x14ac:dyDescent="0.25">
      <c r="C111" s="106" t="str">
        <f t="shared" si="21"/>
        <v>Bradford White</v>
      </c>
      <c r="D111" s="106" t="str">
        <f t="shared" si="22"/>
        <v>RE2H65T10-1NCWT  (65 gal)</v>
      </c>
      <c r="E111" s="106">
        <f t="shared" si="23"/>
        <v>130358</v>
      </c>
      <c r="F111" s="55">
        <f t="shared" ref="F111" si="92">S111</f>
        <v>65</v>
      </c>
      <c r="G111" s="6" t="str">
        <f t="shared" si="25"/>
        <v>BWC202065</v>
      </c>
      <c r="H111" s="117">
        <f t="shared" si="26"/>
        <v>0</v>
      </c>
      <c r="I111" s="157" t="str">
        <f t="shared" si="27"/>
        <v>BradfordWhiteRE2H65T101NCWT</v>
      </c>
      <c r="J111" s="91" t="s">
        <v>192</v>
      </c>
      <c r="K111" s="32">
        <v>3</v>
      </c>
      <c r="L111" s="75">
        <f t="shared" si="28"/>
        <v>13</v>
      </c>
      <c r="M111" s="12" t="s">
        <v>93</v>
      </c>
      <c r="N111" s="110">
        <v>3</v>
      </c>
      <c r="O111" s="62">
        <f t="shared" si="76"/>
        <v>130358</v>
      </c>
      <c r="P111" s="59" t="str">
        <f t="shared" si="34"/>
        <v>RE2H65T10-1NCWT  (65 gal)</v>
      </c>
      <c r="Q111" s="156">
        <f t="shared" si="5"/>
        <v>1</v>
      </c>
      <c r="R111" s="13" t="s">
        <v>319</v>
      </c>
      <c r="S111" s="14">
        <v>65</v>
      </c>
      <c r="T111" s="30"/>
      <c r="U111" s="80" t="s">
        <v>285</v>
      </c>
      <c r="V111" s="85" t="str">
        <f t="shared" si="77"/>
        <v>BWC202065</v>
      </c>
      <c r="W111" s="116">
        <v>0</v>
      </c>
      <c r="X111" s="46">
        <v>3</v>
      </c>
      <c r="Y111" s="47">
        <v>43916</v>
      </c>
      <c r="Z111" s="44"/>
      <c r="AA111" s="127" t="str">
        <f t="shared" si="7"/>
        <v>2,     130358,   "RE2H65T10-1NCWT  (65 gal)"</v>
      </c>
      <c r="AB111" s="129" t="str">
        <f>AB110</f>
        <v>BradfordWhite</v>
      </c>
      <c r="AC111" t="s">
        <v>468</v>
      </c>
      <c r="AD111" s="154">
        <f t="shared" si="8"/>
        <v>1</v>
      </c>
      <c r="AE111" s="127" t="str">
        <f t="shared" si="9"/>
        <v xml:space="preserve">          case  RE2H65T10-1NCWT  (65 gal)   :   "BradfordWhiteRE2H65T101NCWT"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  <c r="AMM111"/>
      <c r="AMN111"/>
      <c r="AMO111"/>
      <c r="AMP111"/>
      <c r="AMQ111"/>
      <c r="AMR111"/>
      <c r="AMS111"/>
      <c r="AMT111"/>
      <c r="AMU111"/>
      <c r="AMV111"/>
      <c r="AMW111"/>
      <c r="AMX111"/>
      <c r="AMY111"/>
    </row>
    <row r="112" spans="3:1042" s="6" customFormat="1" ht="15" customHeight="1" x14ac:dyDescent="0.25">
      <c r="C112" s="106" t="str">
        <f t="shared" si="21"/>
        <v>Bradford White</v>
      </c>
      <c r="D112" s="106" t="str">
        <f t="shared" si="22"/>
        <v>RE2H80R10B-1NCWT  (80 gal)</v>
      </c>
      <c r="E112" s="6">
        <f t="shared" si="23"/>
        <v>130223</v>
      </c>
      <c r="F112" s="55">
        <f t="shared" si="24"/>
        <v>80</v>
      </c>
      <c r="G112" s="6" t="str">
        <f t="shared" si="25"/>
        <v>GE2014_80</v>
      </c>
      <c r="H112" s="117">
        <f t="shared" si="26"/>
        <v>0</v>
      </c>
      <c r="I112" s="157" t="str">
        <f t="shared" si="27"/>
        <v>BradfordWhiteRE2H80</v>
      </c>
      <c r="J112" s="91" t="s">
        <v>192</v>
      </c>
      <c r="K112" s="32">
        <v>3</v>
      </c>
      <c r="L112" s="75">
        <f t="shared" si="28"/>
        <v>13</v>
      </c>
      <c r="M112" s="12" t="s">
        <v>93</v>
      </c>
      <c r="N112" s="62">
        <f>N110+1</f>
        <v>2</v>
      </c>
      <c r="O112" s="62">
        <f t="shared" si="76"/>
        <v>130223</v>
      </c>
      <c r="P112" s="59" t="str">
        <f t="shared" si="34"/>
        <v>RE2H80R10B-1NCWT  (80 gal)</v>
      </c>
      <c r="Q112" s="156">
        <f t="shared" si="5"/>
        <v>1</v>
      </c>
      <c r="R112" s="13" t="s">
        <v>116</v>
      </c>
      <c r="S112" s="14">
        <v>80</v>
      </c>
      <c r="T112" s="30" t="s">
        <v>229</v>
      </c>
      <c r="U112" s="80" t="s">
        <v>230</v>
      </c>
      <c r="V112" s="85" t="str">
        <f t="shared" si="77"/>
        <v>GE2014_80</v>
      </c>
      <c r="W112" s="116">
        <v>0</v>
      </c>
      <c r="X112" s="46" t="str">
        <f>[1]ESTAR_to_AWHS!I19</f>
        <v>4+</v>
      </c>
      <c r="Y112" s="47">
        <f>[1]ESTAR_to_AWHS!J19</f>
        <v>42775</v>
      </c>
      <c r="Z112" s="44" t="s">
        <v>84</v>
      </c>
      <c r="AA112" s="127" t="str">
        <f t="shared" si="7"/>
        <v>2,     130223,   "RE2H80R10B-1NCWT  (80 gal)"</v>
      </c>
      <c r="AB112" s="129" t="str">
        <f>AB111</f>
        <v>BradfordWhite</v>
      </c>
      <c r="AC112" s="130" t="s">
        <v>466</v>
      </c>
      <c r="AD112" s="154">
        <f t="shared" si="8"/>
        <v>1</v>
      </c>
      <c r="AE112" s="127" t="str">
        <f t="shared" si="9"/>
        <v xml:space="preserve">          case  RE2H80R10B-1NCWT  (80 gal)   :   "BradfordWhiteRE2H80"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  <c r="AMM112"/>
      <c r="AMN112"/>
      <c r="AMO112"/>
      <c r="AMP112"/>
      <c r="AMQ112"/>
      <c r="AMR112"/>
      <c r="AMS112"/>
      <c r="AMT112"/>
      <c r="AMU112"/>
      <c r="AMV112"/>
      <c r="AMW112"/>
      <c r="AMX112"/>
      <c r="AMY112"/>
    </row>
    <row r="113" spans="3:1039" s="6" customFormat="1" ht="15" customHeight="1" x14ac:dyDescent="0.25">
      <c r="C113" s="106" t="str">
        <f t="shared" si="21"/>
        <v>Bradford White</v>
      </c>
      <c r="D113" s="106" t="str">
        <f t="shared" si="22"/>
        <v>RE2H50S6-1NCWT  (50 gal)</v>
      </c>
      <c r="E113" s="106">
        <f t="shared" si="23"/>
        <v>130419</v>
      </c>
      <c r="F113" s="55">
        <f t="shared" si="24"/>
        <v>50</v>
      </c>
      <c r="G113" s="6" t="str">
        <f t="shared" si="25"/>
        <v>GE2014</v>
      </c>
      <c r="H113" s="117">
        <f t="shared" si="26"/>
        <v>0</v>
      </c>
      <c r="I113" s="157" t="str">
        <f t="shared" si="27"/>
        <v>BradfordWhiteRE2H50S61NCWT</v>
      </c>
      <c r="J113" s="91" t="s">
        <v>192</v>
      </c>
      <c r="K113" s="32">
        <v>1</v>
      </c>
      <c r="L113" s="75">
        <f t="shared" si="28"/>
        <v>13</v>
      </c>
      <c r="M113" s="12" t="s">
        <v>93</v>
      </c>
      <c r="N113" s="110">
        <v>4</v>
      </c>
      <c r="O113" s="62">
        <f t="shared" si="76"/>
        <v>130419</v>
      </c>
      <c r="P113" s="59" t="str">
        <f t="shared" si="34"/>
        <v>RE2H50S6-1NCWT  (50 gal)</v>
      </c>
      <c r="Q113" s="156">
        <f t="shared" si="5"/>
        <v>1</v>
      </c>
      <c r="R113" s="13" t="s">
        <v>320</v>
      </c>
      <c r="S113" s="14">
        <v>50</v>
      </c>
      <c r="T113" s="30"/>
      <c r="U113" s="80" t="s">
        <v>172</v>
      </c>
      <c r="V113" s="85" t="str">
        <f t="shared" si="77"/>
        <v>GE2014</v>
      </c>
      <c r="W113" s="116">
        <v>0</v>
      </c>
      <c r="X113" s="46" t="s">
        <v>8</v>
      </c>
      <c r="Y113" s="47">
        <v>43944</v>
      </c>
      <c r="Z113" s="44"/>
      <c r="AA113" s="127" t="str">
        <f t="shared" si="7"/>
        <v>2,     130419,   "RE2H50S6-1NCWT  (50 gal)"</v>
      </c>
      <c r="AB113" s="129" t="str">
        <f t="shared" ref="AB113:AB181" si="93">AB112</f>
        <v>BradfordWhite</v>
      </c>
      <c r="AC113" t="s">
        <v>467</v>
      </c>
      <c r="AD113" s="154">
        <f t="shared" si="8"/>
        <v>1</v>
      </c>
      <c r="AE113" s="127" t="str">
        <f t="shared" si="9"/>
        <v xml:space="preserve">          case  RE2H50S6-1NCWT  (50 gal)   :   "BradfordWhiteRE2H50S61NCWT"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  <c r="AMM113"/>
      <c r="AMN113"/>
      <c r="AMO113"/>
      <c r="AMP113"/>
      <c r="AMQ113"/>
      <c r="AMR113"/>
      <c r="AMS113"/>
      <c r="AMT113"/>
      <c r="AMU113"/>
      <c r="AMV113"/>
      <c r="AMW113"/>
      <c r="AMX113"/>
      <c r="AMY113"/>
    </row>
    <row r="114" spans="3:1039" s="6" customFormat="1" ht="15" customHeight="1" x14ac:dyDescent="0.25">
      <c r="C114" s="106" t="str">
        <f t="shared" si="21"/>
        <v>Bradford White</v>
      </c>
      <c r="D114" s="106" t="str">
        <f t="shared" si="22"/>
        <v>RE2H65T6-1NCWT  (65 gal)</v>
      </c>
      <c r="E114" s="106">
        <f t="shared" si="23"/>
        <v>130558</v>
      </c>
      <c r="F114" s="55">
        <f t="shared" si="24"/>
        <v>65</v>
      </c>
      <c r="G114" s="6" t="str">
        <f t="shared" si="25"/>
        <v>BWC202065</v>
      </c>
      <c r="H114" s="117">
        <f t="shared" si="26"/>
        <v>0</v>
      </c>
      <c r="I114" s="157" t="str">
        <f t="shared" si="27"/>
        <v>BradfordWhiteRE2H65T61NCWT</v>
      </c>
      <c r="J114" s="91" t="s">
        <v>192</v>
      </c>
      <c r="K114" s="32">
        <v>1</v>
      </c>
      <c r="L114" s="75">
        <f t="shared" si="28"/>
        <v>13</v>
      </c>
      <c r="M114" s="12" t="s">
        <v>93</v>
      </c>
      <c r="N114" s="62">
        <f t="shared" ref="N114" si="94">N113+1</f>
        <v>5</v>
      </c>
      <c r="O114" s="62">
        <f t="shared" si="76"/>
        <v>130558</v>
      </c>
      <c r="P114" s="59" t="str">
        <f t="shared" si="34"/>
        <v>RE2H65T6-1NCWT  (65 gal)</v>
      </c>
      <c r="Q114" s="156">
        <f t="shared" si="5"/>
        <v>1</v>
      </c>
      <c r="R114" s="13" t="s">
        <v>321</v>
      </c>
      <c r="S114" s="14">
        <v>65</v>
      </c>
      <c r="T114" s="30"/>
      <c r="U114" s="80" t="s">
        <v>285</v>
      </c>
      <c r="V114" s="85" t="str">
        <f t="shared" si="77"/>
        <v>BWC202065</v>
      </c>
      <c r="W114" s="116">
        <v>0</v>
      </c>
      <c r="X114" s="46">
        <v>3</v>
      </c>
      <c r="Y114" s="47">
        <v>43944</v>
      </c>
      <c r="Z114" s="44"/>
      <c r="AA114" s="127" t="str">
        <f t="shared" si="7"/>
        <v>2,     130558,   "RE2H65T6-1NCWT  (65 gal)"</v>
      </c>
      <c r="AB114" s="129" t="str">
        <f t="shared" si="93"/>
        <v>BradfordWhite</v>
      </c>
      <c r="AC114" t="s">
        <v>469</v>
      </c>
      <c r="AD114" s="154">
        <f t="shared" si="8"/>
        <v>1</v>
      </c>
      <c r="AE114" s="127" t="str">
        <f t="shared" si="9"/>
        <v xml:space="preserve">          case  RE2H65T6-1NCWT  (65 gal)   :   "BradfordWhiteRE2H65T61NCWT"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/>
      <c r="AMN114"/>
      <c r="AMO114"/>
      <c r="AMP114"/>
      <c r="AMQ114"/>
      <c r="AMR114"/>
      <c r="AMS114"/>
      <c r="AMT114"/>
      <c r="AMU114"/>
      <c r="AMV114"/>
      <c r="AMW114"/>
      <c r="AMX114"/>
      <c r="AMY114"/>
    </row>
    <row r="115" spans="3:1039" s="6" customFormat="1" ht="15" customHeight="1" x14ac:dyDescent="0.25">
      <c r="C115" s="106" t="str">
        <f t="shared" si="21"/>
        <v>Bradford White</v>
      </c>
      <c r="D115" s="106" t="str">
        <f t="shared" si="22"/>
        <v>RE2H80T6-1NCWT  (80 gal)</v>
      </c>
      <c r="E115" s="106">
        <f t="shared" si="23"/>
        <v>130623</v>
      </c>
      <c r="F115" s="55">
        <f t="shared" ref="F115:F131" si="95">S115</f>
        <v>80</v>
      </c>
      <c r="G115" s="6" t="str">
        <f t="shared" si="25"/>
        <v>GE2014_80</v>
      </c>
      <c r="H115" s="117">
        <f t="shared" si="26"/>
        <v>0</v>
      </c>
      <c r="I115" s="157" t="str">
        <f t="shared" si="27"/>
        <v>BradfordWhiteRE2H80T61NCWT</v>
      </c>
      <c r="J115" s="91" t="s">
        <v>192</v>
      </c>
      <c r="K115" s="32">
        <v>1</v>
      </c>
      <c r="L115" s="75">
        <f t="shared" si="28"/>
        <v>13</v>
      </c>
      <c r="M115" s="12" t="s">
        <v>93</v>
      </c>
      <c r="N115" s="62">
        <f>N114+1</f>
        <v>6</v>
      </c>
      <c r="O115" s="62">
        <f t="shared" si="76"/>
        <v>130623</v>
      </c>
      <c r="P115" s="59" t="str">
        <f t="shared" si="34"/>
        <v>RE2H80T6-1NCWT  (80 gal)</v>
      </c>
      <c r="Q115" s="156">
        <f t="shared" si="5"/>
        <v>1</v>
      </c>
      <c r="R115" s="13" t="s">
        <v>322</v>
      </c>
      <c r="S115" s="14">
        <v>80</v>
      </c>
      <c r="T115" s="30"/>
      <c r="U115" s="80" t="s">
        <v>174</v>
      </c>
      <c r="V115" s="85" t="str">
        <f t="shared" si="77"/>
        <v>GE2014_80</v>
      </c>
      <c r="W115" s="116">
        <v>0</v>
      </c>
      <c r="X115" s="46" t="s">
        <v>13</v>
      </c>
      <c r="Y115" s="47">
        <v>43944</v>
      </c>
      <c r="Z115" s="44"/>
      <c r="AA115" s="127" t="str">
        <f t="shared" si="7"/>
        <v>2,     130623,   "RE2H80T6-1NCWT  (80 gal)"</v>
      </c>
      <c r="AB115" s="129" t="str">
        <f>AB114</f>
        <v>BradfordWhite</v>
      </c>
      <c r="AC115" t="s">
        <v>470</v>
      </c>
      <c r="AD115" s="154">
        <f t="shared" si="8"/>
        <v>1</v>
      </c>
      <c r="AE115" s="127" t="str">
        <f t="shared" si="9"/>
        <v xml:space="preserve">          case  RE2H80T6-1NCWT  (80 gal)   :   "BradfordWhiteRE2H80T61NCWT"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  <c r="AMM115"/>
      <c r="AMN115"/>
      <c r="AMO115"/>
      <c r="AMP115"/>
      <c r="AMQ115"/>
      <c r="AMR115"/>
      <c r="AMS115"/>
      <c r="AMT115"/>
      <c r="AMU115"/>
      <c r="AMV115"/>
      <c r="AMW115"/>
      <c r="AMX115"/>
      <c r="AMY115"/>
    </row>
    <row r="116" spans="3:1039" s="6" customFormat="1" ht="15" customHeight="1" x14ac:dyDescent="0.25">
      <c r="C116" s="121" t="str">
        <f t="shared" si="21"/>
        <v>Direct Energy</v>
      </c>
      <c r="D116" s="121" t="str">
        <f t="shared" si="22"/>
        <v>ECEPH40 T2 RH375-15  (40 gal)</v>
      </c>
      <c r="E116" s="121">
        <f t="shared" si="23"/>
        <v>270159</v>
      </c>
      <c r="F116" s="55">
        <f t="shared" si="95"/>
        <v>40</v>
      </c>
      <c r="G116" s="6" t="str">
        <f t="shared" si="25"/>
        <v>Rheem2020Prem40</v>
      </c>
      <c r="H116" s="117">
        <f t="shared" si="26"/>
        <v>0</v>
      </c>
      <c r="I116" s="157" t="str">
        <f t="shared" si="27"/>
        <v>DirectEnergyECEPH4015</v>
      </c>
      <c r="J116" s="91" t="s">
        <v>192</v>
      </c>
      <c r="K116" s="32">
        <v>4</v>
      </c>
      <c r="L116" s="75">
        <f t="shared" si="28"/>
        <v>27</v>
      </c>
      <c r="M116" s="159" t="s">
        <v>350</v>
      </c>
      <c r="N116" s="61">
        <v>1</v>
      </c>
      <c r="O116" s="62">
        <f t="shared" si="76"/>
        <v>270159</v>
      </c>
      <c r="P116" s="59" t="str">
        <f t="shared" si="34"/>
        <v>ECEPH40 T2 RH375-15  (40 gal)</v>
      </c>
      <c r="Q116" s="156">
        <f t="shared" si="5"/>
        <v>1</v>
      </c>
      <c r="R116" s="13" t="s">
        <v>403</v>
      </c>
      <c r="S116" s="14">
        <v>40</v>
      </c>
      <c r="T116" s="99"/>
      <c r="U116" s="80" t="s">
        <v>277</v>
      </c>
      <c r="V116" s="85" t="str">
        <f t="shared" si="77"/>
        <v>Rheem2020Prem40</v>
      </c>
      <c r="W116" s="116">
        <v>0</v>
      </c>
      <c r="X116" s="107">
        <v>2</v>
      </c>
      <c r="Y116" s="108">
        <v>44127</v>
      </c>
      <c r="Z116" s="109"/>
      <c r="AA116" s="127" t="str">
        <f t="shared" si="7"/>
        <v>2,     270159,   "ECEPH40 T2 RH375-15  (40 gal)"</v>
      </c>
      <c r="AB116" s="128" t="s">
        <v>434</v>
      </c>
      <c r="AC116" s="131" t="s">
        <v>472</v>
      </c>
      <c r="AD116" s="154">
        <f t="shared" si="8"/>
        <v>1</v>
      </c>
      <c r="AE116" s="127" t="str">
        <f t="shared" si="9"/>
        <v xml:space="preserve">          case  ECEPH40 T2 RH375-15  (40 gal)   :   "DirectEnergyECEPH4015"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spans="3:1039" s="6" customFormat="1" ht="15" customHeight="1" x14ac:dyDescent="0.25">
      <c r="C117" s="121" t="str">
        <f t="shared" si="21"/>
        <v>Direct Energy</v>
      </c>
      <c r="D117" s="121" t="str">
        <f t="shared" si="22"/>
        <v>ECEPH50 T2 RH375-15  (50 gal)</v>
      </c>
      <c r="E117" s="121">
        <f t="shared" si="23"/>
        <v>270260</v>
      </c>
      <c r="F117" s="55">
        <f t="shared" si="95"/>
        <v>50</v>
      </c>
      <c r="G117" s="6" t="str">
        <f t="shared" si="25"/>
        <v>Rheem2020Prem50</v>
      </c>
      <c r="H117" s="117">
        <f t="shared" si="26"/>
        <v>0</v>
      </c>
      <c r="I117" s="157" t="str">
        <f t="shared" si="27"/>
        <v>DirectEnergyECEPH5015</v>
      </c>
      <c r="J117" s="91" t="s">
        <v>192</v>
      </c>
      <c r="K117" s="32">
        <v>4</v>
      </c>
      <c r="L117" s="75">
        <f t="shared" si="28"/>
        <v>27</v>
      </c>
      <c r="M117" s="12" t="s">
        <v>350</v>
      </c>
      <c r="N117" s="62">
        <f t="shared" ref="N117:N131" si="96">N116+1</f>
        <v>2</v>
      </c>
      <c r="O117" s="62">
        <f t="shared" si="76"/>
        <v>270260</v>
      </c>
      <c r="P117" s="59" t="str">
        <f t="shared" si="34"/>
        <v>ECEPH50 T2 RH375-15  (50 gal)</v>
      </c>
      <c r="Q117" s="156">
        <f t="shared" si="5"/>
        <v>1</v>
      </c>
      <c r="R117" s="13" t="s">
        <v>404</v>
      </c>
      <c r="S117" s="14">
        <v>50</v>
      </c>
      <c r="T117" s="99"/>
      <c r="U117" s="80" t="s">
        <v>278</v>
      </c>
      <c r="V117" s="85" t="str">
        <f t="shared" si="77"/>
        <v>Rheem2020Prem50</v>
      </c>
      <c r="W117" s="116">
        <v>0</v>
      </c>
      <c r="X117" s="46" t="s">
        <v>8</v>
      </c>
      <c r="Y117" s="47">
        <v>44127</v>
      </c>
      <c r="Z117" s="44"/>
      <c r="AA117" s="127" t="str">
        <f t="shared" si="7"/>
        <v>2,     270260,   "ECEPH50 T2 RH375-15  (50 gal)"</v>
      </c>
      <c r="AB117" s="129" t="str">
        <f t="shared" si="93"/>
        <v>DirectEnergy</v>
      </c>
      <c r="AC117" s="131" t="s">
        <v>473</v>
      </c>
      <c r="AD117" s="154">
        <f t="shared" si="8"/>
        <v>1</v>
      </c>
      <c r="AE117" s="127" t="str">
        <f t="shared" si="9"/>
        <v xml:space="preserve">          case  ECEPH50 T2 RH375-15  (50 gal)   :   "DirectEnergyECEPH5015"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spans="3:1039" s="6" customFormat="1" ht="15" customHeight="1" x14ac:dyDescent="0.25">
      <c r="C118" s="121" t="str">
        <f t="shared" si="21"/>
        <v>Direct Energy</v>
      </c>
      <c r="D118" s="121" t="str">
        <f t="shared" si="22"/>
        <v>ECEPH65 T2 RH375-15  (65 gal)</v>
      </c>
      <c r="E118" s="121">
        <f t="shared" si="23"/>
        <v>270361</v>
      </c>
      <c r="F118" s="55">
        <f t="shared" si="95"/>
        <v>65</v>
      </c>
      <c r="G118" s="6" t="str">
        <f t="shared" si="25"/>
        <v>Rheem2020Prem65</v>
      </c>
      <c r="H118" s="117">
        <f t="shared" si="26"/>
        <v>0</v>
      </c>
      <c r="I118" s="157" t="str">
        <f t="shared" si="27"/>
        <v>DirectEnergyECEPH6515</v>
      </c>
      <c r="J118" s="91" t="s">
        <v>192</v>
      </c>
      <c r="K118" s="32">
        <v>4</v>
      </c>
      <c r="L118" s="75">
        <f t="shared" si="28"/>
        <v>27</v>
      </c>
      <c r="M118" s="12" t="s">
        <v>350</v>
      </c>
      <c r="N118" s="62">
        <f t="shared" si="96"/>
        <v>3</v>
      </c>
      <c r="O118" s="62">
        <f t="shared" si="76"/>
        <v>270361</v>
      </c>
      <c r="P118" s="59" t="str">
        <f t="shared" si="34"/>
        <v>ECEPH65 T2 RH375-15  (65 gal)</v>
      </c>
      <c r="Q118" s="156">
        <f t="shared" si="5"/>
        <v>1</v>
      </c>
      <c r="R118" s="13" t="s">
        <v>405</v>
      </c>
      <c r="S118" s="14">
        <v>65</v>
      </c>
      <c r="T118" s="99"/>
      <c r="U118" s="80" t="s">
        <v>279</v>
      </c>
      <c r="V118" s="85" t="str">
        <f t="shared" si="77"/>
        <v>Rheem2020Prem65</v>
      </c>
      <c r="W118" s="116">
        <v>0</v>
      </c>
      <c r="X118" s="46" t="s">
        <v>8</v>
      </c>
      <c r="Y118" s="47">
        <v>44127</v>
      </c>
      <c r="Z118" s="44"/>
      <c r="AA118" s="127" t="str">
        <f t="shared" si="7"/>
        <v>2,     270361,   "ECEPH65 T2 RH375-15  (65 gal)"</v>
      </c>
      <c r="AB118" s="129" t="str">
        <f t="shared" si="93"/>
        <v>DirectEnergy</v>
      </c>
      <c r="AC118" s="131" t="s">
        <v>474</v>
      </c>
      <c r="AD118" s="154">
        <f t="shared" si="8"/>
        <v>1</v>
      </c>
      <c r="AE118" s="127" t="str">
        <f t="shared" si="9"/>
        <v xml:space="preserve">          case  ECEPH65 T2 RH375-15  (65 gal)   :   "DirectEnergyECEPH6515"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3:1039" s="6" customFormat="1" ht="15" customHeight="1" x14ac:dyDescent="0.25">
      <c r="C119" s="121" t="str">
        <f t="shared" si="21"/>
        <v>Direct Energy</v>
      </c>
      <c r="D119" s="121" t="str">
        <f t="shared" si="22"/>
        <v>ECEPH80 T2 RH375-15  (80 gal)</v>
      </c>
      <c r="E119" s="121">
        <f t="shared" si="23"/>
        <v>270462</v>
      </c>
      <c r="F119" s="55">
        <f t="shared" si="95"/>
        <v>80</v>
      </c>
      <c r="G119" s="6" t="str">
        <f t="shared" si="25"/>
        <v>Rheem2020Prem80</v>
      </c>
      <c r="H119" s="117">
        <f t="shared" si="26"/>
        <v>0</v>
      </c>
      <c r="I119" s="157" t="str">
        <f t="shared" si="27"/>
        <v>DirectEnergyECEPH8015</v>
      </c>
      <c r="J119" s="91" t="s">
        <v>192</v>
      </c>
      <c r="K119" s="32">
        <v>4</v>
      </c>
      <c r="L119" s="75">
        <f t="shared" si="28"/>
        <v>27</v>
      </c>
      <c r="M119" s="12" t="s">
        <v>350</v>
      </c>
      <c r="N119" s="62">
        <f t="shared" si="96"/>
        <v>4</v>
      </c>
      <c r="O119" s="62">
        <f t="shared" si="76"/>
        <v>270462</v>
      </c>
      <c r="P119" s="59" t="str">
        <f t="shared" si="34"/>
        <v>ECEPH80 T2 RH375-15  (80 gal)</v>
      </c>
      <c r="Q119" s="156">
        <f t="shared" si="5"/>
        <v>1</v>
      </c>
      <c r="R119" s="13" t="s">
        <v>406</v>
      </c>
      <c r="S119" s="14">
        <v>80</v>
      </c>
      <c r="T119" s="99"/>
      <c r="U119" s="80" t="s">
        <v>280</v>
      </c>
      <c r="V119" s="85" t="str">
        <f t="shared" si="77"/>
        <v>Rheem2020Prem80</v>
      </c>
      <c r="W119" s="116">
        <v>0</v>
      </c>
      <c r="X119" s="46">
        <v>4</v>
      </c>
      <c r="Y119" s="47">
        <v>44127</v>
      </c>
      <c r="Z119" s="44"/>
      <c r="AA119" s="127" t="str">
        <f t="shared" si="7"/>
        <v>2,     270462,   "ECEPH80 T2 RH375-15  (80 gal)"</v>
      </c>
      <c r="AB119" s="129" t="str">
        <f t="shared" si="93"/>
        <v>DirectEnergy</v>
      </c>
      <c r="AC119" s="131" t="s">
        <v>475</v>
      </c>
      <c r="AD119" s="154">
        <f t="shared" si="8"/>
        <v>1</v>
      </c>
      <c r="AE119" s="127" t="str">
        <f t="shared" si="9"/>
        <v xml:space="preserve">          case  ECEPH80 T2 RH375-15  (80 gal)   :   "DirectEnergyECEPH8015"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spans="3:1039" s="6" customFormat="1" ht="15" customHeight="1" x14ac:dyDescent="0.25">
      <c r="C120" s="121" t="str">
        <f t="shared" si="21"/>
        <v>Direct Energy</v>
      </c>
      <c r="D120" s="121" t="str">
        <f t="shared" si="22"/>
        <v>ECEPH40 T2 RH375-30  (40 gal)</v>
      </c>
      <c r="E120" s="121">
        <f t="shared" si="23"/>
        <v>270559</v>
      </c>
      <c r="F120" s="55">
        <f t="shared" si="95"/>
        <v>40</v>
      </c>
      <c r="G120" s="6" t="str">
        <f t="shared" si="25"/>
        <v>Rheem2020Prem40</v>
      </c>
      <c r="H120" s="117">
        <f t="shared" si="26"/>
        <v>0</v>
      </c>
      <c r="I120" s="157" t="str">
        <f t="shared" si="27"/>
        <v>DirectEnergyECEPH4030</v>
      </c>
      <c r="J120" s="91" t="s">
        <v>192</v>
      </c>
      <c r="K120" s="32">
        <v>4</v>
      </c>
      <c r="L120" s="75">
        <f t="shared" si="28"/>
        <v>27</v>
      </c>
      <c r="M120" s="12" t="s">
        <v>350</v>
      </c>
      <c r="N120" s="62">
        <f t="shared" si="96"/>
        <v>5</v>
      </c>
      <c r="O120" s="62">
        <f t="shared" si="76"/>
        <v>270559</v>
      </c>
      <c r="P120" s="59" t="str">
        <f t="shared" si="34"/>
        <v>ECEPH40 T2 RH375-30  (40 gal)</v>
      </c>
      <c r="Q120" s="156">
        <f t="shared" si="5"/>
        <v>1</v>
      </c>
      <c r="R120" s="13" t="s">
        <v>407</v>
      </c>
      <c r="S120" s="14">
        <v>40</v>
      </c>
      <c r="T120" s="99"/>
      <c r="U120" s="80" t="s">
        <v>277</v>
      </c>
      <c r="V120" s="85" t="str">
        <f t="shared" si="77"/>
        <v>Rheem2020Prem40</v>
      </c>
      <c r="W120" s="116">
        <v>0</v>
      </c>
      <c r="X120" s="46">
        <v>2</v>
      </c>
      <c r="Y120" s="47">
        <v>44127</v>
      </c>
      <c r="Z120" s="44"/>
      <c r="AA120" s="127" t="str">
        <f t="shared" si="7"/>
        <v>2,     270559,   "ECEPH40 T2 RH375-30  (40 gal)"</v>
      </c>
      <c r="AB120" s="129" t="str">
        <f t="shared" si="93"/>
        <v>DirectEnergy</v>
      </c>
      <c r="AC120" s="131" t="s">
        <v>476</v>
      </c>
      <c r="AD120" s="154">
        <f t="shared" si="8"/>
        <v>1</v>
      </c>
      <c r="AE120" s="127" t="str">
        <f t="shared" si="9"/>
        <v xml:space="preserve">          case  ECEPH40 T2 RH375-30  (40 gal)   :   "DirectEnergyECEPH4030"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spans="3:1039" s="6" customFormat="1" ht="15" customHeight="1" x14ac:dyDescent="0.25">
      <c r="C121" s="121" t="str">
        <f t="shared" si="21"/>
        <v>Direct Energy</v>
      </c>
      <c r="D121" s="121" t="str">
        <f t="shared" si="22"/>
        <v>ECEPH50 T2 RH375-30  (50 gal)</v>
      </c>
      <c r="E121" s="121">
        <f t="shared" si="23"/>
        <v>270660</v>
      </c>
      <c r="F121" s="55">
        <f t="shared" si="95"/>
        <v>50</v>
      </c>
      <c r="G121" s="6" t="str">
        <f t="shared" si="25"/>
        <v>Rheem2020Prem50</v>
      </c>
      <c r="H121" s="117">
        <f t="shared" si="26"/>
        <v>0</v>
      </c>
      <c r="I121" s="157" t="str">
        <f t="shared" si="27"/>
        <v>DirectEnergyECEPH5030</v>
      </c>
      <c r="J121" s="91" t="s">
        <v>192</v>
      </c>
      <c r="K121" s="32">
        <v>4</v>
      </c>
      <c r="L121" s="75">
        <f t="shared" si="28"/>
        <v>27</v>
      </c>
      <c r="M121" s="12" t="s">
        <v>350</v>
      </c>
      <c r="N121" s="62">
        <f t="shared" si="96"/>
        <v>6</v>
      </c>
      <c r="O121" s="62">
        <f t="shared" si="76"/>
        <v>270660</v>
      </c>
      <c r="P121" s="59" t="str">
        <f t="shared" si="34"/>
        <v>ECEPH50 T2 RH375-30  (50 gal)</v>
      </c>
      <c r="Q121" s="156">
        <f t="shared" si="5"/>
        <v>1</v>
      </c>
      <c r="R121" s="13" t="s">
        <v>408</v>
      </c>
      <c r="S121" s="14">
        <v>50</v>
      </c>
      <c r="T121" s="99"/>
      <c r="U121" s="80" t="s">
        <v>278</v>
      </c>
      <c r="V121" s="85" t="str">
        <f t="shared" si="77"/>
        <v>Rheem2020Prem50</v>
      </c>
      <c r="W121" s="116">
        <v>0</v>
      </c>
      <c r="X121" s="46" t="s">
        <v>8</v>
      </c>
      <c r="Y121" s="47">
        <v>44127</v>
      </c>
      <c r="Z121" s="44"/>
      <c r="AA121" s="127" t="str">
        <f t="shared" si="7"/>
        <v>2,     270660,   "ECEPH50 T2 RH375-30  (50 gal)"</v>
      </c>
      <c r="AB121" s="129" t="str">
        <f t="shared" si="93"/>
        <v>DirectEnergy</v>
      </c>
      <c r="AC121" s="131" t="s">
        <v>477</v>
      </c>
      <c r="AD121" s="154">
        <f t="shared" si="8"/>
        <v>1</v>
      </c>
      <c r="AE121" s="127" t="str">
        <f t="shared" si="9"/>
        <v xml:space="preserve">          case  ECEPH50 T2 RH375-30  (50 gal)   :   "DirectEnergyECEPH5030"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3:1039" s="6" customFormat="1" ht="15" customHeight="1" x14ac:dyDescent="0.25">
      <c r="C122" s="121" t="str">
        <f t="shared" si="21"/>
        <v>Direct Energy</v>
      </c>
      <c r="D122" s="121" t="str">
        <f t="shared" si="22"/>
        <v>ECEPH65 T2 RH375-30  (65 gal)</v>
      </c>
      <c r="E122" s="121">
        <f t="shared" si="23"/>
        <v>270761</v>
      </c>
      <c r="F122" s="55">
        <f t="shared" si="95"/>
        <v>65</v>
      </c>
      <c r="G122" s="6" t="str">
        <f t="shared" si="25"/>
        <v>Rheem2020Prem65</v>
      </c>
      <c r="H122" s="117">
        <f t="shared" si="26"/>
        <v>0</v>
      </c>
      <c r="I122" s="157" t="str">
        <f t="shared" si="27"/>
        <v>DirectEnergyECEPH6530</v>
      </c>
      <c r="J122" s="91" t="s">
        <v>192</v>
      </c>
      <c r="K122" s="32">
        <v>4</v>
      </c>
      <c r="L122" s="75">
        <f t="shared" si="28"/>
        <v>27</v>
      </c>
      <c r="M122" s="12" t="s">
        <v>350</v>
      </c>
      <c r="N122" s="62">
        <f t="shared" si="96"/>
        <v>7</v>
      </c>
      <c r="O122" s="62">
        <f t="shared" si="76"/>
        <v>270761</v>
      </c>
      <c r="P122" s="59" t="str">
        <f t="shared" si="34"/>
        <v>ECEPH65 T2 RH375-30  (65 gal)</v>
      </c>
      <c r="Q122" s="156">
        <f t="shared" si="5"/>
        <v>1</v>
      </c>
      <c r="R122" s="13" t="s">
        <v>409</v>
      </c>
      <c r="S122" s="14">
        <v>65</v>
      </c>
      <c r="T122" s="99"/>
      <c r="U122" s="80" t="s">
        <v>279</v>
      </c>
      <c r="V122" s="85" t="str">
        <f t="shared" si="77"/>
        <v>Rheem2020Prem65</v>
      </c>
      <c r="W122" s="116">
        <v>0</v>
      </c>
      <c r="X122" s="46" t="s">
        <v>8</v>
      </c>
      <c r="Y122" s="47">
        <v>44127</v>
      </c>
      <c r="Z122" s="44"/>
      <c r="AA122" s="127" t="str">
        <f t="shared" si="7"/>
        <v>2,     270761,   "ECEPH65 T2 RH375-30  (65 gal)"</v>
      </c>
      <c r="AB122" s="129" t="str">
        <f t="shared" si="93"/>
        <v>DirectEnergy</v>
      </c>
      <c r="AC122" s="131" t="s">
        <v>478</v>
      </c>
      <c r="AD122" s="154">
        <f t="shared" si="8"/>
        <v>1</v>
      </c>
      <c r="AE122" s="127" t="str">
        <f t="shared" si="9"/>
        <v xml:space="preserve">          case  ECEPH65 T2 RH375-30  (65 gal)   :   "DirectEnergyECEPH6530"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spans="3:1039" s="6" customFormat="1" ht="15" customHeight="1" x14ac:dyDescent="0.25">
      <c r="C123" s="121" t="str">
        <f t="shared" si="21"/>
        <v>Direct Energy</v>
      </c>
      <c r="D123" s="121" t="str">
        <f t="shared" si="22"/>
        <v>ECEPH80 T2 RH375-30  (80 gal)</v>
      </c>
      <c r="E123" s="121">
        <f t="shared" si="23"/>
        <v>270862</v>
      </c>
      <c r="F123" s="55">
        <f t="shared" si="95"/>
        <v>80</v>
      </c>
      <c r="G123" s="6" t="str">
        <f t="shared" si="25"/>
        <v>Rheem2020Prem80</v>
      </c>
      <c r="H123" s="117">
        <f t="shared" si="26"/>
        <v>0</v>
      </c>
      <c r="I123" s="157" t="str">
        <f t="shared" si="27"/>
        <v>DirectEnergyECEPH8030</v>
      </c>
      <c r="J123" s="91" t="s">
        <v>192</v>
      </c>
      <c r="K123" s="32">
        <v>4</v>
      </c>
      <c r="L123" s="75">
        <f t="shared" si="28"/>
        <v>27</v>
      </c>
      <c r="M123" s="12" t="s">
        <v>350</v>
      </c>
      <c r="N123" s="62">
        <f t="shared" si="96"/>
        <v>8</v>
      </c>
      <c r="O123" s="62">
        <f t="shared" si="76"/>
        <v>270862</v>
      </c>
      <c r="P123" s="59" t="str">
        <f t="shared" si="34"/>
        <v>ECEPH80 T2 RH375-30  (80 gal)</v>
      </c>
      <c r="Q123" s="156">
        <f t="shared" si="5"/>
        <v>1</v>
      </c>
      <c r="R123" s="13" t="s">
        <v>410</v>
      </c>
      <c r="S123" s="14">
        <v>80</v>
      </c>
      <c r="T123" s="99"/>
      <c r="U123" s="80" t="s">
        <v>280</v>
      </c>
      <c r="V123" s="85" t="str">
        <f t="shared" si="77"/>
        <v>Rheem2020Prem80</v>
      </c>
      <c r="W123" s="116">
        <v>0</v>
      </c>
      <c r="X123" s="46">
        <v>4</v>
      </c>
      <c r="Y123" s="47">
        <v>44127</v>
      </c>
      <c r="Z123" s="44"/>
      <c r="AA123" s="127" t="str">
        <f t="shared" si="7"/>
        <v>2,     270862,   "ECEPH80 T2 RH375-30  (80 gal)"</v>
      </c>
      <c r="AB123" s="129" t="str">
        <f t="shared" si="93"/>
        <v>DirectEnergy</v>
      </c>
      <c r="AC123" s="131" t="s">
        <v>479</v>
      </c>
      <c r="AD123" s="154">
        <f t="shared" si="8"/>
        <v>1</v>
      </c>
      <c r="AE123" s="127" t="str">
        <f t="shared" si="9"/>
        <v xml:space="preserve">          case  ECEPH80 T2 RH375-30  (80 gal)   :   "DirectEnergyECEPH8030"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spans="3:1039" s="6" customFormat="1" ht="15" customHeight="1" x14ac:dyDescent="0.25">
      <c r="C124" s="121" t="str">
        <f t="shared" si="21"/>
        <v>Direct Energy</v>
      </c>
      <c r="D124" s="121" t="str">
        <f t="shared" si="22"/>
        <v>ECEPH40 T2 RH375-SO  (40 gal)</v>
      </c>
      <c r="E124" s="121">
        <f t="shared" si="23"/>
        <v>270959</v>
      </c>
      <c r="F124" s="55">
        <f t="shared" si="95"/>
        <v>40</v>
      </c>
      <c r="G124" s="6" t="str">
        <f t="shared" si="25"/>
        <v>Rheem2020Prem40</v>
      </c>
      <c r="H124" s="117">
        <f t="shared" si="26"/>
        <v>0</v>
      </c>
      <c r="I124" s="157" t="str">
        <f t="shared" si="27"/>
        <v>DirectEnergyECEPH40SO</v>
      </c>
      <c r="J124" s="91" t="s">
        <v>192</v>
      </c>
      <c r="K124" s="32">
        <v>4</v>
      </c>
      <c r="L124" s="75">
        <f t="shared" si="28"/>
        <v>27</v>
      </c>
      <c r="M124" s="12" t="s">
        <v>350</v>
      </c>
      <c r="N124" s="62">
        <f t="shared" si="96"/>
        <v>9</v>
      </c>
      <c r="O124" s="62">
        <f t="shared" si="76"/>
        <v>270959</v>
      </c>
      <c r="P124" s="59" t="str">
        <f t="shared" si="34"/>
        <v>ECEPH40 T2 RH375-SO  (40 gal)</v>
      </c>
      <c r="Q124" s="156">
        <f t="shared" si="5"/>
        <v>1</v>
      </c>
      <c r="R124" s="13" t="s">
        <v>411</v>
      </c>
      <c r="S124" s="14">
        <v>40</v>
      </c>
      <c r="T124" s="99"/>
      <c r="U124" s="80" t="s">
        <v>277</v>
      </c>
      <c r="V124" s="85" t="str">
        <f t="shared" si="77"/>
        <v>Rheem2020Prem40</v>
      </c>
      <c r="W124" s="116">
        <v>0</v>
      </c>
      <c r="X124" s="46">
        <v>2</v>
      </c>
      <c r="Y124" s="47">
        <v>44127</v>
      </c>
      <c r="Z124" s="44"/>
      <c r="AA124" s="127" t="str">
        <f t="shared" si="7"/>
        <v>2,     270959,   "ECEPH40 T2 RH375-SO  (40 gal)"</v>
      </c>
      <c r="AB124" s="129" t="str">
        <f t="shared" si="93"/>
        <v>DirectEnergy</v>
      </c>
      <c r="AC124" s="131" t="s">
        <v>480</v>
      </c>
      <c r="AD124" s="154">
        <f t="shared" si="8"/>
        <v>1</v>
      </c>
      <c r="AE124" s="127" t="str">
        <f t="shared" si="9"/>
        <v xml:space="preserve">          case  ECEPH40 T2 RH375-SO  (40 gal)   :   "DirectEnergyECEPH40SO"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3:1039" s="6" customFormat="1" ht="15" customHeight="1" x14ac:dyDescent="0.25">
      <c r="C125" s="121" t="str">
        <f t="shared" si="21"/>
        <v>Direct Energy</v>
      </c>
      <c r="D125" s="121" t="str">
        <f t="shared" si="22"/>
        <v>ECEPH50 T2 RH375-SO  (50 gal)</v>
      </c>
      <c r="E125" s="121">
        <f t="shared" si="23"/>
        <v>271060</v>
      </c>
      <c r="F125" s="55">
        <f t="shared" si="95"/>
        <v>50</v>
      </c>
      <c r="G125" s="6" t="str">
        <f t="shared" si="25"/>
        <v>Rheem2020Prem50</v>
      </c>
      <c r="H125" s="117">
        <f t="shared" si="26"/>
        <v>0</v>
      </c>
      <c r="I125" s="157" t="str">
        <f t="shared" si="27"/>
        <v>DirectEnergyECEPH50SO</v>
      </c>
      <c r="J125" s="91" t="s">
        <v>192</v>
      </c>
      <c r="K125" s="32">
        <v>4</v>
      </c>
      <c r="L125" s="75">
        <f t="shared" si="28"/>
        <v>27</v>
      </c>
      <c r="M125" s="12" t="s">
        <v>350</v>
      </c>
      <c r="N125" s="62">
        <f t="shared" si="96"/>
        <v>10</v>
      </c>
      <c r="O125" s="62">
        <f t="shared" si="76"/>
        <v>271060</v>
      </c>
      <c r="P125" s="59" t="str">
        <f t="shared" si="34"/>
        <v>ECEPH50 T2 RH375-SO  (50 gal)</v>
      </c>
      <c r="Q125" s="156">
        <f t="shared" si="5"/>
        <v>1</v>
      </c>
      <c r="R125" s="13" t="s">
        <v>412</v>
      </c>
      <c r="S125" s="14">
        <v>50</v>
      </c>
      <c r="T125" s="99"/>
      <c r="U125" s="80" t="s">
        <v>278</v>
      </c>
      <c r="V125" s="85" t="str">
        <f t="shared" si="77"/>
        <v>Rheem2020Prem50</v>
      </c>
      <c r="W125" s="116">
        <v>0</v>
      </c>
      <c r="X125" s="46" t="s">
        <v>8</v>
      </c>
      <c r="Y125" s="47">
        <v>44127</v>
      </c>
      <c r="Z125" s="44"/>
      <c r="AA125" s="127" t="str">
        <f t="shared" si="7"/>
        <v>2,     271060,   "ECEPH50 T2 RH375-SO  (50 gal)"</v>
      </c>
      <c r="AB125" s="129" t="str">
        <f t="shared" si="93"/>
        <v>DirectEnergy</v>
      </c>
      <c r="AC125" s="131" t="s">
        <v>481</v>
      </c>
      <c r="AD125" s="154">
        <f t="shared" si="8"/>
        <v>1</v>
      </c>
      <c r="AE125" s="127" t="str">
        <f t="shared" si="9"/>
        <v xml:space="preserve">          case  ECEPH50 T2 RH375-SO  (50 gal)   :   "DirectEnergyECEPH50SO"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3:1039" s="6" customFormat="1" ht="15" customHeight="1" x14ac:dyDescent="0.25">
      <c r="C126" s="121" t="str">
        <f t="shared" si="21"/>
        <v>Direct Energy</v>
      </c>
      <c r="D126" s="121" t="str">
        <f t="shared" si="22"/>
        <v>ECEPH65 T2 RH375-SO  (65 gal)</v>
      </c>
      <c r="E126" s="121">
        <f t="shared" si="23"/>
        <v>271161</v>
      </c>
      <c r="F126" s="55">
        <f t="shared" si="95"/>
        <v>65</v>
      </c>
      <c r="G126" s="6" t="str">
        <f t="shared" si="25"/>
        <v>Rheem2020Prem65</v>
      </c>
      <c r="H126" s="117">
        <f t="shared" si="26"/>
        <v>0</v>
      </c>
      <c r="I126" s="157" t="str">
        <f t="shared" si="27"/>
        <v>DirectEnergyECEPH65SO</v>
      </c>
      <c r="J126" s="91" t="s">
        <v>192</v>
      </c>
      <c r="K126" s="32">
        <v>4</v>
      </c>
      <c r="L126" s="75">
        <f t="shared" si="28"/>
        <v>27</v>
      </c>
      <c r="M126" s="12" t="s">
        <v>350</v>
      </c>
      <c r="N126" s="62">
        <f t="shared" si="96"/>
        <v>11</v>
      </c>
      <c r="O126" s="62">
        <f t="shared" si="76"/>
        <v>271161</v>
      </c>
      <c r="P126" s="59" t="str">
        <f t="shared" si="34"/>
        <v>ECEPH65 T2 RH375-SO  (65 gal)</v>
      </c>
      <c r="Q126" s="156">
        <f t="shared" si="5"/>
        <v>1</v>
      </c>
      <c r="R126" s="13" t="s">
        <v>413</v>
      </c>
      <c r="S126" s="14">
        <v>65</v>
      </c>
      <c r="T126" s="99"/>
      <c r="U126" s="80" t="s">
        <v>279</v>
      </c>
      <c r="V126" s="85" t="str">
        <f t="shared" si="77"/>
        <v>Rheem2020Prem65</v>
      </c>
      <c r="W126" s="116">
        <v>0</v>
      </c>
      <c r="X126" s="46" t="s">
        <v>8</v>
      </c>
      <c r="Y126" s="47">
        <v>44127</v>
      </c>
      <c r="Z126" s="44"/>
      <c r="AA126" s="127" t="str">
        <f t="shared" si="7"/>
        <v>2,     271161,   "ECEPH65 T2 RH375-SO  (65 gal)"</v>
      </c>
      <c r="AB126" s="129" t="str">
        <f t="shared" si="93"/>
        <v>DirectEnergy</v>
      </c>
      <c r="AC126" s="131" t="s">
        <v>482</v>
      </c>
      <c r="AD126" s="154">
        <f t="shared" si="8"/>
        <v>1</v>
      </c>
      <c r="AE126" s="127" t="str">
        <f t="shared" si="9"/>
        <v xml:space="preserve">          case  ECEPH65 T2 RH375-SO  (65 gal)   :   "DirectEnergyECEPH65SO"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spans="3:1039" s="6" customFormat="1" ht="15" customHeight="1" x14ac:dyDescent="0.25">
      <c r="C127" s="121" t="str">
        <f t="shared" si="21"/>
        <v>Direct Energy</v>
      </c>
      <c r="D127" s="121" t="str">
        <f t="shared" si="22"/>
        <v>ECEPH80 T2 RH375-SO  (80 gal)</v>
      </c>
      <c r="E127" s="121">
        <f t="shared" si="23"/>
        <v>271262</v>
      </c>
      <c r="F127" s="55">
        <f t="shared" si="95"/>
        <v>80</v>
      </c>
      <c r="G127" s="6" t="str">
        <f t="shared" si="25"/>
        <v>Rheem2020Prem80</v>
      </c>
      <c r="H127" s="117">
        <f t="shared" si="26"/>
        <v>0</v>
      </c>
      <c r="I127" s="157" t="str">
        <f t="shared" si="27"/>
        <v>DirectEnergyECEPH80SO</v>
      </c>
      <c r="J127" s="91" t="s">
        <v>192</v>
      </c>
      <c r="K127" s="32">
        <v>4</v>
      </c>
      <c r="L127" s="75">
        <f t="shared" si="28"/>
        <v>27</v>
      </c>
      <c r="M127" s="12" t="s">
        <v>350</v>
      </c>
      <c r="N127" s="62">
        <f t="shared" si="96"/>
        <v>12</v>
      </c>
      <c r="O127" s="62">
        <f t="shared" si="76"/>
        <v>271262</v>
      </c>
      <c r="P127" s="59" t="str">
        <f t="shared" si="34"/>
        <v>ECEPH80 T2 RH375-SO  (80 gal)</v>
      </c>
      <c r="Q127" s="156">
        <f t="shared" ref="Q127:Q190" si="97">COUNTIF(P$59:P$418, P127)</f>
        <v>1</v>
      </c>
      <c r="R127" s="13" t="s">
        <v>414</v>
      </c>
      <c r="S127" s="14">
        <v>80</v>
      </c>
      <c r="T127" s="99"/>
      <c r="U127" s="80" t="s">
        <v>280</v>
      </c>
      <c r="V127" s="85" t="str">
        <f t="shared" si="77"/>
        <v>Rheem2020Prem80</v>
      </c>
      <c r="W127" s="116">
        <v>0</v>
      </c>
      <c r="X127" s="46">
        <v>4</v>
      </c>
      <c r="Y127" s="47">
        <v>44127</v>
      </c>
      <c r="Z127" s="44"/>
      <c r="AA127" s="127" t="str">
        <f t="shared" si="7"/>
        <v>2,     271262,   "ECEPH80 T2 RH375-SO  (80 gal)"</v>
      </c>
      <c r="AB127" s="129" t="str">
        <f t="shared" si="93"/>
        <v>DirectEnergy</v>
      </c>
      <c r="AC127" s="131" t="s">
        <v>483</v>
      </c>
      <c r="AD127" s="154">
        <f t="shared" ref="AD127:AD190" si="98">COUNTIF(AC$59:AC$418, AC127)</f>
        <v>1</v>
      </c>
      <c r="AE127" s="127" t="str">
        <f t="shared" si="9"/>
        <v xml:space="preserve">          case  ECEPH80 T2 RH375-SO  (80 gal)   :   "DirectEnergyECEPH80SO"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spans="3:1039" s="6" customFormat="1" ht="15" customHeight="1" x14ac:dyDescent="0.25">
      <c r="C128" s="121" t="str">
        <f t="shared" si="21"/>
        <v>Direct Energy</v>
      </c>
      <c r="D128" s="121" t="str">
        <f t="shared" si="22"/>
        <v>ECE H40 T2 RH310BM  (40 gal)</v>
      </c>
      <c r="E128" s="121">
        <f t="shared" si="23"/>
        <v>271363</v>
      </c>
      <c r="F128" s="55">
        <f t="shared" si="95"/>
        <v>40</v>
      </c>
      <c r="G128" s="6" t="str">
        <f t="shared" si="25"/>
        <v>Rheem2020Build40</v>
      </c>
      <c r="H128" s="117">
        <f t="shared" si="26"/>
        <v>0</v>
      </c>
      <c r="I128" s="157" t="str">
        <f t="shared" si="27"/>
        <v>DirectEnergyECEH40</v>
      </c>
      <c r="J128" s="91" t="s">
        <v>192</v>
      </c>
      <c r="K128" s="32">
        <v>3</v>
      </c>
      <c r="L128" s="75">
        <f t="shared" si="28"/>
        <v>27</v>
      </c>
      <c r="M128" s="12" t="s">
        <v>350</v>
      </c>
      <c r="N128" s="62">
        <f t="shared" si="96"/>
        <v>13</v>
      </c>
      <c r="O128" s="62">
        <f t="shared" si="76"/>
        <v>271363</v>
      </c>
      <c r="P128" s="59" t="str">
        <f t="shared" si="34"/>
        <v>ECE H40 T2 RH310BM  (40 gal)</v>
      </c>
      <c r="Q128" s="156">
        <f t="shared" si="97"/>
        <v>1</v>
      </c>
      <c r="R128" s="10" t="s">
        <v>415</v>
      </c>
      <c r="S128" s="11">
        <v>40</v>
      </c>
      <c r="T128" s="30"/>
      <c r="U128" s="80" t="s">
        <v>281</v>
      </c>
      <c r="V128" s="85" t="str">
        <f t="shared" si="77"/>
        <v>Rheem2020Build40</v>
      </c>
      <c r="W128" s="116">
        <v>0</v>
      </c>
      <c r="X128" s="42">
        <v>2</v>
      </c>
      <c r="Y128" s="43">
        <v>44127</v>
      </c>
      <c r="Z128" s="44"/>
      <c r="AA128" s="127" t="str">
        <f t="shared" si="7"/>
        <v>2,     271363,   "ECE H40 T2 RH310BM  (40 gal)"</v>
      </c>
      <c r="AB128" s="129" t="str">
        <f t="shared" si="93"/>
        <v>DirectEnergy</v>
      </c>
      <c r="AC128" s="131" t="s">
        <v>484</v>
      </c>
      <c r="AD128" s="154">
        <f t="shared" si="98"/>
        <v>1</v>
      </c>
      <c r="AE128" s="127" t="str">
        <f t="shared" si="9"/>
        <v xml:space="preserve">          case  ECE H40 T2 RH310BM  (40 gal)   :   "DirectEnergyECEH40"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spans="3:1042" s="6" customFormat="1" ht="15" customHeight="1" x14ac:dyDescent="0.25">
      <c r="C129" s="121" t="str">
        <f t="shared" si="21"/>
        <v>Direct Energy</v>
      </c>
      <c r="D129" s="121" t="str">
        <f t="shared" si="22"/>
        <v>ECE H50 T2 RH310BM  (50 gal)</v>
      </c>
      <c r="E129" s="121">
        <f t="shared" si="23"/>
        <v>271464</v>
      </c>
      <c r="F129" s="55">
        <f t="shared" si="95"/>
        <v>50</v>
      </c>
      <c r="G129" s="6" t="str">
        <f t="shared" si="25"/>
        <v>Rheem2020Build50</v>
      </c>
      <c r="H129" s="117">
        <f t="shared" si="26"/>
        <v>0</v>
      </c>
      <c r="I129" s="157" t="str">
        <f t="shared" si="27"/>
        <v>DirectEnergyECEH50</v>
      </c>
      <c r="J129" s="91" t="s">
        <v>192</v>
      </c>
      <c r="K129" s="32">
        <v>3</v>
      </c>
      <c r="L129" s="75">
        <f t="shared" si="28"/>
        <v>27</v>
      </c>
      <c r="M129" s="12" t="s">
        <v>350</v>
      </c>
      <c r="N129" s="62">
        <f t="shared" si="96"/>
        <v>14</v>
      </c>
      <c r="O129" s="62">
        <f t="shared" si="76"/>
        <v>271464</v>
      </c>
      <c r="P129" s="59" t="str">
        <f t="shared" si="34"/>
        <v>ECE H50 T2 RH310BM  (50 gal)</v>
      </c>
      <c r="Q129" s="156">
        <f t="shared" si="97"/>
        <v>1</v>
      </c>
      <c r="R129" s="10" t="s">
        <v>359</v>
      </c>
      <c r="S129" s="11">
        <v>50</v>
      </c>
      <c r="T129" s="30"/>
      <c r="U129" s="80" t="s">
        <v>282</v>
      </c>
      <c r="V129" s="85" t="str">
        <f t="shared" si="77"/>
        <v>Rheem2020Build50</v>
      </c>
      <c r="W129" s="116">
        <v>0</v>
      </c>
      <c r="X129" s="42" t="s">
        <v>8</v>
      </c>
      <c r="Y129" s="43">
        <v>44127</v>
      </c>
      <c r="Z129" s="44"/>
      <c r="AA129" s="127" t="str">
        <f t="shared" si="7"/>
        <v>2,     271464,   "ECE H50 T2 RH310BM  (50 gal)"</v>
      </c>
      <c r="AB129" s="129" t="str">
        <f t="shared" si="93"/>
        <v>DirectEnergy</v>
      </c>
      <c r="AC129" s="131" t="s">
        <v>485</v>
      </c>
      <c r="AD129" s="154">
        <f t="shared" si="98"/>
        <v>1</v>
      </c>
      <c r="AE129" s="127" t="str">
        <f t="shared" si="9"/>
        <v xml:space="preserve">          case  ECE H50 T2 RH310BM  (50 gal)   :   "DirectEnergyECEH50"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spans="3:1042" s="6" customFormat="1" ht="15" customHeight="1" x14ac:dyDescent="0.25">
      <c r="C130" s="121" t="str">
        <f t="shared" si="21"/>
        <v>Direct Energy</v>
      </c>
      <c r="D130" s="121" t="str">
        <f t="shared" si="22"/>
        <v>ECE H65 T2 RH310BM  (65 gal)</v>
      </c>
      <c r="E130" s="121">
        <f t="shared" si="23"/>
        <v>271565</v>
      </c>
      <c r="F130" s="55">
        <f t="shared" si="95"/>
        <v>65</v>
      </c>
      <c r="G130" s="6" t="str">
        <f t="shared" si="25"/>
        <v>Rheem2020Build65</v>
      </c>
      <c r="H130" s="117">
        <f t="shared" si="26"/>
        <v>0</v>
      </c>
      <c r="I130" s="157" t="str">
        <f t="shared" si="27"/>
        <v>DirectEnergyECEH65</v>
      </c>
      <c r="J130" s="91" t="s">
        <v>192</v>
      </c>
      <c r="K130" s="32">
        <v>3</v>
      </c>
      <c r="L130" s="75">
        <f t="shared" si="28"/>
        <v>27</v>
      </c>
      <c r="M130" s="12" t="s">
        <v>350</v>
      </c>
      <c r="N130" s="62">
        <f t="shared" si="96"/>
        <v>15</v>
      </c>
      <c r="O130" s="62">
        <f t="shared" si="76"/>
        <v>271565</v>
      </c>
      <c r="P130" s="59" t="str">
        <f t="shared" si="34"/>
        <v>ECE H65 T2 RH310BM  (65 gal)</v>
      </c>
      <c r="Q130" s="156">
        <f t="shared" si="97"/>
        <v>1</v>
      </c>
      <c r="R130" s="10" t="s">
        <v>360</v>
      </c>
      <c r="S130" s="11">
        <v>65</v>
      </c>
      <c r="T130" s="30"/>
      <c r="U130" s="80" t="s">
        <v>283</v>
      </c>
      <c r="V130" s="85" t="str">
        <f t="shared" si="77"/>
        <v>Rheem2020Build65</v>
      </c>
      <c r="W130" s="116">
        <v>0</v>
      </c>
      <c r="X130" s="42" t="s">
        <v>8</v>
      </c>
      <c r="Y130" s="43">
        <v>44127</v>
      </c>
      <c r="Z130" s="44"/>
      <c r="AA130" s="127" t="str">
        <f t="shared" ref="AA130:AA193" si="99">"2,     "&amp;E130&amp;",   """&amp;P130&amp;""""</f>
        <v>2,     271565,   "ECE H65 T2 RH310BM  (65 gal)"</v>
      </c>
      <c r="AB130" s="129" t="str">
        <f t="shared" si="93"/>
        <v>DirectEnergy</v>
      </c>
      <c r="AC130" s="131" t="s">
        <v>486</v>
      </c>
      <c r="AD130" s="154">
        <f t="shared" si="98"/>
        <v>1</v>
      </c>
      <c r="AE130" s="127" t="str">
        <f t="shared" ref="AE130:AE193" si="100">"          case  "&amp;D130&amp;"   :   """&amp;AC130&amp;""""</f>
        <v xml:space="preserve">          case  ECE H65 T2 RH310BM  (65 gal)   :   "DirectEnergyECEH65"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spans="3:1042" s="6" customFormat="1" ht="15" customHeight="1" x14ac:dyDescent="0.25">
      <c r="C131" s="121" t="str">
        <f t="shared" si="21"/>
        <v>Direct Energy</v>
      </c>
      <c r="D131" s="121" t="str">
        <f t="shared" si="22"/>
        <v>ECE H80 T2 RH310BM  (80 gal)</v>
      </c>
      <c r="E131" s="121">
        <f t="shared" si="23"/>
        <v>271666</v>
      </c>
      <c r="F131" s="55">
        <f t="shared" si="95"/>
        <v>80</v>
      </c>
      <c r="G131" s="6" t="str">
        <f t="shared" si="25"/>
        <v>Rheem2020Build80</v>
      </c>
      <c r="H131" s="117">
        <f t="shared" si="26"/>
        <v>0</v>
      </c>
      <c r="I131" s="157" t="str">
        <f t="shared" si="27"/>
        <v>DirectEnergyECEH80</v>
      </c>
      <c r="J131" s="91" t="s">
        <v>192</v>
      </c>
      <c r="K131" s="32">
        <v>3</v>
      </c>
      <c r="L131" s="75">
        <f t="shared" si="28"/>
        <v>27</v>
      </c>
      <c r="M131" s="12" t="s">
        <v>350</v>
      </c>
      <c r="N131" s="62">
        <f t="shared" si="96"/>
        <v>16</v>
      </c>
      <c r="O131" s="62">
        <f t="shared" si="76"/>
        <v>271666</v>
      </c>
      <c r="P131" s="59" t="str">
        <f t="shared" si="34"/>
        <v>ECE H80 T2 RH310BM  (80 gal)</v>
      </c>
      <c r="Q131" s="156">
        <f t="shared" si="97"/>
        <v>1</v>
      </c>
      <c r="R131" s="10" t="s">
        <v>416</v>
      </c>
      <c r="S131" s="11">
        <v>80</v>
      </c>
      <c r="T131" s="30"/>
      <c r="U131" s="80" t="s">
        <v>284</v>
      </c>
      <c r="V131" s="85" t="str">
        <f t="shared" si="77"/>
        <v>Rheem2020Build80</v>
      </c>
      <c r="W131" s="116">
        <v>0</v>
      </c>
      <c r="X131" s="42" t="s">
        <v>13</v>
      </c>
      <c r="Y131" s="43">
        <v>44127</v>
      </c>
      <c r="Z131" s="44"/>
      <c r="AA131" s="127" t="str">
        <f t="shared" si="99"/>
        <v>2,     271666,   "ECE H80 T2 RH310BM  (80 gal)"</v>
      </c>
      <c r="AB131" s="129" t="str">
        <f t="shared" si="93"/>
        <v>DirectEnergy</v>
      </c>
      <c r="AC131" s="131" t="s">
        <v>487</v>
      </c>
      <c r="AD131" s="154">
        <f t="shared" si="98"/>
        <v>1</v>
      </c>
      <c r="AE131" s="127" t="str">
        <f t="shared" si="100"/>
        <v xml:space="preserve">          case  ECE H80 T2 RH310BM  (80 gal)   :   "DirectEnergyECEH80"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spans="3:1042" s="6" customFormat="1" ht="15" customHeight="1" x14ac:dyDescent="0.25">
      <c r="C132" s="6" t="str">
        <f t="shared" si="21"/>
        <v>EcoSense</v>
      </c>
      <c r="D132" s="6" t="str">
        <f t="shared" si="22"/>
        <v>HB50ES  (50 gal)</v>
      </c>
      <c r="E132" s="6">
        <f t="shared" si="23"/>
        <v>140121</v>
      </c>
      <c r="F132" s="55">
        <f t="shared" si="24"/>
        <v>50</v>
      </c>
      <c r="G132" s="6" t="str">
        <f t="shared" si="25"/>
        <v>RheemHB50</v>
      </c>
      <c r="H132" s="117">
        <f t="shared" si="26"/>
        <v>0</v>
      </c>
      <c r="I132" s="157" t="str">
        <f t="shared" si="27"/>
        <v>EcoSenseHB50ES</v>
      </c>
      <c r="J132" s="91" t="s">
        <v>192</v>
      </c>
      <c r="K132" s="32">
        <v>1</v>
      </c>
      <c r="L132" s="75">
        <f t="shared" si="28"/>
        <v>14</v>
      </c>
      <c r="M132" s="159" t="s">
        <v>98</v>
      </c>
      <c r="N132" s="61">
        <v>1</v>
      </c>
      <c r="O132" s="62">
        <f t="shared" si="76"/>
        <v>140121</v>
      </c>
      <c r="P132" s="59" t="str">
        <f t="shared" si="34"/>
        <v>HB50ES  (50 gal)</v>
      </c>
      <c r="Q132" s="156">
        <f t="shared" si="97"/>
        <v>1</v>
      </c>
      <c r="R132" s="13" t="s">
        <v>137</v>
      </c>
      <c r="S132" s="14">
        <v>50</v>
      </c>
      <c r="T132" s="30" t="s">
        <v>91</v>
      </c>
      <c r="U132" s="80" t="s">
        <v>91</v>
      </c>
      <c r="V132" s="85" t="str">
        <f t="shared" si="77"/>
        <v>RheemHB50</v>
      </c>
      <c r="W132" s="116">
        <v>0</v>
      </c>
      <c r="X132" s="46" t="str">
        <f>[1]ESTAR_to_AWHS!I117</f>
        <v>4+</v>
      </c>
      <c r="Y132" s="47">
        <f>[1]ESTAR_to_AWHS!J117</f>
        <v>42591</v>
      </c>
      <c r="Z132" s="44" t="s">
        <v>88</v>
      </c>
      <c r="AA132" s="127" t="str">
        <f t="shared" si="99"/>
        <v>2,     140121,   "HB50ES  (50 gal)"</v>
      </c>
      <c r="AB132" s="128" t="s">
        <v>98</v>
      </c>
      <c r="AC132" s="130" t="s">
        <v>488</v>
      </c>
      <c r="AD132" s="154">
        <f t="shared" si="98"/>
        <v>1</v>
      </c>
      <c r="AE132" s="127" t="str">
        <f t="shared" si="100"/>
        <v xml:space="preserve">          case  HB50ES  (50 gal)   :   "EcoSenseHB50ES"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spans="3:1042" s="6" customFormat="1" ht="15" customHeight="1" x14ac:dyDescent="0.25">
      <c r="C133" s="6" t="str">
        <f t="shared" si="21"/>
        <v>GE</v>
      </c>
      <c r="D133" s="6" t="str">
        <f t="shared" si="22"/>
        <v>BEH50DCEJSB  (50 gal)</v>
      </c>
      <c r="E133" s="6">
        <f t="shared" si="23"/>
        <v>150119</v>
      </c>
      <c r="F133" s="55">
        <f t="shared" si="24"/>
        <v>50</v>
      </c>
      <c r="G133" s="6" t="str">
        <f t="shared" si="25"/>
        <v>GE2014</v>
      </c>
      <c r="H133" s="117">
        <f t="shared" si="26"/>
        <v>0</v>
      </c>
      <c r="I133" s="157" t="str">
        <f t="shared" si="27"/>
        <v>BEH50DCEJSB</v>
      </c>
      <c r="J133" s="91" t="s">
        <v>192</v>
      </c>
      <c r="K133" s="32">
        <v>3</v>
      </c>
      <c r="L133" s="75">
        <f t="shared" si="28"/>
        <v>15</v>
      </c>
      <c r="M133" s="159" t="s">
        <v>94</v>
      </c>
      <c r="N133" s="61">
        <v>1</v>
      </c>
      <c r="O133" s="62">
        <f t="shared" si="76"/>
        <v>150119</v>
      </c>
      <c r="P133" s="59" t="str">
        <f t="shared" si="34"/>
        <v>BEH50DCEJSB  (50 gal)</v>
      </c>
      <c r="Q133" s="156">
        <f t="shared" si="97"/>
        <v>1</v>
      </c>
      <c r="R133" s="13" t="s">
        <v>117</v>
      </c>
      <c r="S133" s="14">
        <v>50</v>
      </c>
      <c r="T133" s="30" t="s">
        <v>228</v>
      </c>
      <c r="U133" s="80" t="s">
        <v>172</v>
      </c>
      <c r="V133" s="85" t="str">
        <f t="shared" si="77"/>
        <v>GE2014</v>
      </c>
      <c r="W133" s="116">
        <v>0</v>
      </c>
      <c r="X133" s="46" t="str">
        <f>[1]ESTAR_to_AWHS!I20</f>
        <v>2-3</v>
      </c>
      <c r="Y133" s="47">
        <f>[1]ESTAR_to_AWHS!J20</f>
        <v>42621</v>
      </c>
      <c r="Z133" s="44" t="s">
        <v>84</v>
      </c>
      <c r="AA133" s="127" t="str">
        <f t="shared" si="99"/>
        <v>2,     150119,   "BEH50DCEJSB  (50 gal)"</v>
      </c>
      <c r="AB133" s="128" t="str">
        <f>M133</f>
        <v>GE</v>
      </c>
      <c r="AC133" s="130" t="s">
        <v>117</v>
      </c>
      <c r="AD133" s="154">
        <f t="shared" si="98"/>
        <v>1</v>
      </c>
      <c r="AE133" s="127" t="str">
        <f t="shared" si="100"/>
        <v xml:space="preserve">          case  BEH50DCEJSB  (50 gal)   :   "BEH50DCEJSB"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  <c r="AMM133"/>
      <c r="AMN133"/>
      <c r="AMO133"/>
      <c r="AMP133"/>
      <c r="AMQ133"/>
      <c r="AMR133"/>
      <c r="AMS133"/>
      <c r="AMT133"/>
      <c r="AMU133"/>
      <c r="AMV133"/>
      <c r="AMW133"/>
      <c r="AMX133"/>
      <c r="AMY133"/>
    </row>
    <row r="134" spans="3:1042" s="6" customFormat="1" ht="15" customHeight="1" x14ac:dyDescent="0.25">
      <c r="C134" s="6" t="str">
        <f t="shared" si="21"/>
        <v>GE</v>
      </c>
      <c r="D134" s="6" t="str">
        <f t="shared" si="22"/>
        <v>BEH80DCEJSB  (80 gal)</v>
      </c>
      <c r="E134" s="6">
        <f t="shared" si="23"/>
        <v>150223</v>
      </c>
      <c r="F134" s="55">
        <f t="shared" si="24"/>
        <v>80</v>
      </c>
      <c r="G134" s="6" t="str">
        <f t="shared" si="25"/>
        <v>GE2014_80</v>
      </c>
      <c r="H134" s="117">
        <f t="shared" si="26"/>
        <v>0</v>
      </c>
      <c r="I134" s="157" t="str">
        <f t="shared" si="27"/>
        <v>BEH80DCEJSB</v>
      </c>
      <c r="J134" s="91" t="s">
        <v>192</v>
      </c>
      <c r="K134" s="32">
        <v>3</v>
      </c>
      <c r="L134" s="75">
        <f t="shared" si="28"/>
        <v>15</v>
      </c>
      <c r="M134" s="12" t="s">
        <v>94</v>
      </c>
      <c r="N134" s="62">
        <f t="shared" ref="N134:N141" si="101">N133+1</f>
        <v>2</v>
      </c>
      <c r="O134" s="62">
        <f t="shared" si="76"/>
        <v>150223</v>
      </c>
      <c r="P134" s="59" t="str">
        <f t="shared" si="34"/>
        <v>BEH80DCEJSB  (80 gal)</v>
      </c>
      <c r="Q134" s="156">
        <f t="shared" si="97"/>
        <v>1</v>
      </c>
      <c r="R134" s="13" t="s">
        <v>118</v>
      </c>
      <c r="S134" s="14">
        <v>80</v>
      </c>
      <c r="T134" s="30" t="s">
        <v>229</v>
      </c>
      <c r="U134" s="80" t="s">
        <v>230</v>
      </c>
      <c r="V134" s="85" t="str">
        <f t="shared" si="77"/>
        <v>GE2014_80</v>
      </c>
      <c r="W134" s="116">
        <v>0</v>
      </c>
      <c r="X134" s="46" t="str">
        <f>[1]ESTAR_to_AWHS!I21</f>
        <v>4+</v>
      </c>
      <c r="Y134" s="47">
        <f>[1]ESTAR_to_AWHS!J21</f>
        <v>42621</v>
      </c>
      <c r="Z134" s="44" t="s">
        <v>84</v>
      </c>
      <c r="AA134" s="127" t="str">
        <f t="shared" si="99"/>
        <v>2,     150223,   "BEH80DCEJSB  (80 gal)"</v>
      </c>
      <c r="AB134" s="129" t="str">
        <f t="shared" si="93"/>
        <v>GE</v>
      </c>
      <c r="AC134" s="130" t="s">
        <v>118</v>
      </c>
      <c r="AD134" s="154">
        <f t="shared" si="98"/>
        <v>1</v>
      </c>
      <c r="AE134" s="127" t="str">
        <f t="shared" si="100"/>
        <v xml:space="preserve">          case  BEH80DCEJSB  (80 gal)   :   "BEH80DCEJSB"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  <c r="AMM134"/>
      <c r="AMN134"/>
      <c r="AMO134"/>
      <c r="AMP134"/>
      <c r="AMQ134"/>
      <c r="AMR134"/>
      <c r="AMS134"/>
      <c r="AMT134"/>
      <c r="AMU134"/>
      <c r="AMV134"/>
      <c r="AMW134"/>
      <c r="AMX134"/>
      <c r="AMY134"/>
    </row>
    <row r="135" spans="3:1042" s="6" customFormat="1" ht="15" customHeight="1" x14ac:dyDescent="0.25">
      <c r="C135" s="6" t="str">
        <f t="shared" si="21"/>
        <v>GE</v>
      </c>
      <c r="D135" s="6" t="str">
        <f t="shared" si="22"/>
        <v>GEH50DEEJSC  (50 gal)</v>
      </c>
      <c r="E135" s="6">
        <f t="shared" si="23"/>
        <v>150319</v>
      </c>
      <c r="F135" s="55">
        <f t="shared" si="24"/>
        <v>50</v>
      </c>
      <c r="G135" s="6" t="str">
        <f t="shared" si="25"/>
        <v>GE2014</v>
      </c>
      <c r="H135" s="117">
        <f t="shared" si="26"/>
        <v>0</v>
      </c>
      <c r="I135" s="157" t="str">
        <f t="shared" si="27"/>
        <v>GEH50DEEJSC</v>
      </c>
      <c r="J135" s="91" t="s">
        <v>192</v>
      </c>
      <c r="K135" s="32">
        <v>3</v>
      </c>
      <c r="L135" s="75">
        <f t="shared" si="28"/>
        <v>15</v>
      </c>
      <c r="M135" s="12" t="s">
        <v>94</v>
      </c>
      <c r="N135" s="62">
        <f t="shared" si="101"/>
        <v>3</v>
      </c>
      <c r="O135" s="62">
        <f t="shared" si="76"/>
        <v>150319</v>
      </c>
      <c r="P135" s="59" t="str">
        <f t="shared" si="34"/>
        <v>GEH50DEEJSC  (50 gal)</v>
      </c>
      <c r="Q135" s="156">
        <f t="shared" si="97"/>
        <v>1</v>
      </c>
      <c r="R135" s="13" t="s">
        <v>119</v>
      </c>
      <c r="S135" s="14">
        <v>50</v>
      </c>
      <c r="T135" s="30" t="s">
        <v>228</v>
      </c>
      <c r="U135" s="80" t="s">
        <v>172</v>
      </c>
      <c r="V135" s="85" t="str">
        <f t="shared" si="77"/>
        <v>GE2014</v>
      </c>
      <c r="W135" s="116">
        <v>0</v>
      </c>
      <c r="X135" s="46" t="str">
        <f>[1]ESTAR_to_AWHS!I22</f>
        <v>2-3</v>
      </c>
      <c r="Y135" s="47">
        <f>[1]ESTAR_to_AWHS!J22</f>
        <v>42621</v>
      </c>
      <c r="Z135" s="44" t="s">
        <v>84</v>
      </c>
      <c r="AA135" s="127" t="str">
        <f t="shared" si="99"/>
        <v>2,     150319,   "GEH50DEEJSC  (50 gal)"</v>
      </c>
      <c r="AB135" s="129" t="str">
        <f t="shared" si="93"/>
        <v>GE</v>
      </c>
      <c r="AC135" s="130" t="s">
        <v>119</v>
      </c>
      <c r="AD135" s="154">
        <f t="shared" si="98"/>
        <v>1</v>
      </c>
      <c r="AE135" s="127" t="str">
        <f t="shared" si="100"/>
        <v xml:space="preserve">          case  GEH50DEEJSC  (50 gal)   :   "GEH50DEEJSC"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  <c r="AMM135"/>
      <c r="AMN135"/>
      <c r="AMO135"/>
      <c r="AMP135"/>
      <c r="AMQ135"/>
      <c r="AMR135"/>
      <c r="AMS135"/>
      <c r="AMT135"/>
      <c r="AMU135"/>
      <c r="AMV135"/>
      <c r="AMW135"/>
      <c r="AMX135"/>
      <c r="AMY135"/>
    </row>
    <row r="136" spans="3:1042" s="6" customFormat="1" ht="15" customHeight="1" x14ac:dyDescent="0.25">
      <c r="C136" s="6" t="str">
        <f t="shared" si="21"/>
        <v>GE</v>
      </c>
      <c r="D136" s="6" t="str">
        <f t="shared" si="22"/>
        <v>GEH50DEEJXXX  (50 gal)</v>
      </c>
      <c r="E136" s="6">
        <f t="shared" si="23"/>
        <v>150419</v>
      </c>
      <c r="F136" s="55">
        <f t="shared" si="24"/>
        <v>50</v>
      </c>
      <c r="G136" s="6" t="str">
        <f t="shared" si="25"/>
        <v>GE2014</v>
      </c>
      <c r="H136" s="117">
        <f t="shared" si="26"/>
        <v>0</v>
      </c>
      <c r="I136" s="157" t="str">
        <f t="shared" si="27"/>
        <v>GEH50DEEJXXX</v>
      </c>
      <c r="J136" s="91" t="s">
        <v>192</v>
      </c>
      <c r="K136" s="34"/>
      <c r="L136" s="75">
        <f t="shared" si="28"/>
        <v>15</v>
      </c>
      <c r="M136" s="18" t="s">
        <v>94</v>
      </c>
      <c r="N136" s="62">
        <f t="shared" si="101"/>
        <v>4</v>
      </c>
      <c r="O136" s="62">
        <f t="shared" si="76"/>
        <v>150419</v>
      </c>
      <c r="P136" s="59" t="str">
        <f t="shared" si="34"/>
        <v>GEH50DEEJXXX  (50 gal)</v>
      </c>
      <c r="Q136" s="156">
        <f t="shared" si="97"/>
        <v>1</v>
      </c>
      <c r="R136" s="19" t="s">
        <v>158</v>
      </c>
      <c r="S136" s="20">
        <v>50</v>
      </c>
      <c r="T136" s="31" t="s">
        <v>228</v>
      </c>
      <c r="U136" s="80" t="s">
        <v>172</v>
      </c>
      <c r="V136" s="85" t="str">
        <f t="shared" si="77"/>
        <v>GE2014</v>
      </c>
      <c r="W136" s="116">
        <v>0</v>
      </c>
      <c r="X136" s="45"/>
      <c r="Y136" s="45"/>
      <c r="Z136" s="44"/>
      <c r="AA136" s="127" t="str">
        <f t="shared" si="99"/>
        <v>2,     150419,   "GEH50DEEJXXX  (50 gal)"</v>
      </c>
      <c r="AB136" s="129" t="str">
        <f t="shared" si="93"/>
        <v>GE</v>
      </c>
      <c r="AC136" s="130" t="s">
        <v>158</v>
      </c>
      <c r="AD136" s="154">
        <f t="shared" si="98"/>
        <v>1</v>
      </c>
      <c r="AE136" s="127" t="str">
        <f t="shared" si="100"/>
        <v xml:space="preserve">          case  GEH50DEEJXXX  (50 gal)   :   "GEH50DEEJXXX"</v>
      </c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  <c r="IR136" s="18"/>
      <c r="IS136" s="18"/>
      <c r="IT136" s="18"/>
      <c r="IU136" s="18"/>
      <c r="IV136" s="18"/>
      <c r="IW136" s="18"/>
      <c r="IX136" s="18"/>
      <c r="IY136" s="18"/>
      <c r="IZ136" s="18"/>
      <c r="JA136" s="18"/>
      <c r="JB136" s="18"/>
      <c r="JC136" s="18"/>
      <c r="JD136" s="18"/>
      <c r="JE136" s="18"/>
      <c r="JF136" s="18"/>
      <c r="JG136" s="18"/>
      <c r="JH136" s="18"/>
      <c r="JI136" s="18"/>
      <c r="JJ136" s="18"/>
      <c r="JK136" s="18"/>
      <c r="JL136" s="18"/>
      <c r="JM136" s="18"/>
      <c r="JN136" s="18"/>
      <c r="JO136" s="18"/>
      <c r="JP136" s="18"/>
      <c r="JQ136" s="18"/>
      <c r="JR136" s="18"/>
      <c r="JS136" s="18"/>
      <c r="JT136" s="18"/>
      <c r="JU136" s="18"/>
      <c r="JV136" s="18"/>
      <c r="JW136" s="18"/>
      <c r="JX136" s="18"/>
      <c r="JY136" s="18"/>
      <c r="JZ136" s="18"/>
      <c r="KA136" s="18"/>
      <c r="KB136" s="18"/>
      <c r="KC136" s="18"/>
      <c r="KD136" s="18"/>
      <c r="KE136" s="18"/>
      <c r="KF136" s="18"/>
      <c r="KG136" s="18"/>
      <c r="KH136" s="18"/>
      <c r="KI136" s="18"/>
      <c r="KJ136" s="18"/>
      <c r="KK136" s="18"/>
      <c r="KL136" s="18"/>
      <c r="KM136" s="18"/>
      <c r="KN136" s="18"/>
      <c r="KO136" s="18"/>
      <c r="KP136" s="18"/>
      <c r="KQ136" s="18"/>
      <c r="KR136" s="18"/>
      <c r="KS136" s="18"/>
      <c r="KT136" s="18"/>
      <c r="KU136" s="18"/>
      <c r="KV136" s="18"/>
      <c r="KW136" s="18"/>
      <c r="KX136" s="18"/>
      <c r="KY136" s="18"/>
      <c r="KZ136" s="18"/>
      <c r="LA136" s="18"/>
      <c r="LB136" s="18"/>
      <c r="LC136" s="18"/>
      <c r="LD136" s="18"/>
      <c r="LE136" s="18"/>
      <c r="LF136" s="18"/>
      <c r="LG136" s="18"/>
      <c r="LH136" s="18"/>
      <c r="LI136" s="18"/>
      <c r="LJ136" s="18"/>
      <c r="LK136" s="18"/>
      <c r="LL136" s="18"/>
      <c r="LM136" s="18"/>
      <c r="LN136" s="18"/>
      <c r="LO136" s="18"/>
      <c r="LP136" s="18"/>
      <c r="LQ136" s="18"/>
      <c r="LR136" s="18"/>
      <c r="LS136" s="18"/>
      <c r="LT136" s="18"/>
      <c r="LU136" s="18"/>
      <c r="LV136" s="18"/>
      <c r="LW136" s="18"/>
      <c r="LX136" s="18"/>
      <c r="LY136" s="18"/>
      <c r="LZ136" s="18"/>
      <c r="MA136" s="18"/>
      <c r="MB136" s="18"/>
      <c r="MC136" s="18"/>
      <c r="MD136" s="18"/>
      <c r="ME136" s="18"/>
      <c r="MF136" s="18"/>
      <c r="MG136" s="18"/>
      <c r="MH136" s="18"/>
      <c r="MI136" s="18"/>
      <c r="MJ136" s="18"/>
      <c r="MK136" s="18"/>
      <c r="ML136" s="18"/>
      <c r="MM136" s="18"/>
      <c r="MN136" s="18"/>
      <c r="MO136" s="18"/>
      <c r="MP136" s="18"/>
      <c r="MQ136" s="18"/>
      <c r="MR136" s="18"/>
      <c r="MS136" s="18"/>
      <c r="MT136" s="18"/>
      <c r="MU136" s="18"/>
      <c r="MV136" s="18"/>
      <c r="MW136" s="18"/>
      <c r="MX136" s="18"/>
      <c r="MY136" s="18"/>
      <c r="MZ136" s="18"/>
      <c r="NA136" s="18"/>
      <c r="NB136" s="18"/>
      <c r="NC136" s="18"/>
      <c r="ND136" s="18"/>
      <c r="NE136" s="18"/>
      <c r="NF136" s="18"/>
      <c r="NG136" s="18"/>
      <c r="NH136" s="18"/>
      <c r="NI136" s="18"/>
      <c r="NJ136" s="18"/>
      <c r="NK136" s="18"/>
      <c r="NL136" s="18"/>
      <c r="NM136" s="18"/>
      <c r="NN136" s="18"/>
      <c r="NO136" s="18"/>
      <c r="NP136" s="18"/>
      <c r="NQ136" s="18"/>
      <c r="NR136" s="18"/>
      <c r="NS136" s="18"/>
      <c r="NT136" s="18"/>
      <c r="NU136" s="18"/>
      <c r="NV136" s="18"/>
      <c r="NW136" s="18"/>
      <c r="NX136" s="18"/>
      <c r="NY136" s="18"/>
      <c r="NZ136" s="18"/>
      <c r="OA136" s="18"/>
      <c r="OB136" s="18"/>
      <c r="OC136" s="18"/>
      <c r="OD136" s="18"/>
      <c r="OE136" s="18"/>
      <c r="OF136" s="18"/>
      <c r="OG136" s="18"/>
      <c r="OH136" s="18"/>
      <c r="OI136" s="18"/>
      <c r="OJ136" s="18"/>
      <c r="OK136" s="18"/>
      <c r="OL136" s="18"/>
      <c r="OM136" s="18"/>
      <c r="ON136" s="18"/>
      <c r="OO136" s="18"/>
      <c r="OP136" s="18"/>
      <c r="OQ136" s="18"/>
      <c r="OR136" s="18"/>
      <c r="OS136" s="18"/>
      <c r="OT136" s="18"/>
      <c r="OU136" s="18"/>
      <c r="OV136" s="18"/>
      <c r="OW136" s="18"/>
      <c r="OX136" s="18"/>
      <c r="OY136" s="18"/>
      <c r="OZ136" s="18"/>
      <c r="PA136" s="18"/>
      <c r="PB136" s="18"/>
      <c r="PC136" s="18"/>
      <c r="PD136" s="18"/>
      <c r="PE136" s="18"/>
      <c r="PF136" s="18"/>
      <c r="PG136" s="18"/>
      <c r="PH136" s="18"/>
      <c r="PI136" s="18"/>
      <c r="PJ136" s="18"/>
      <c r="PK136" s="18"/>
      <c r="PL136" s="18"/>
      <c r="PM136" s="18"/>
      <c r="PN136" s="18"/>
      <c r="PO136" s="18"/>
      <c r="PP136" s="18"/>
      <c r="PQ136" s="18"/>
      <c r="PR136" s="18"/>
      <c r="PS136" s="18"/>
      <c r="PT136" s="18"/>
      <c r="PU136" s="18"/>
      <c r="PV136" s="18"/>
      <c r="PW136" s="18"/>
      <c r="PX136" s="18"/>
      <c r="PY136" s="18"/>
      <c r="PZ136" s="18"/>
      <c r="QA136" s="18"/>
      <c r="QB136" s="18"/>
      <c r="QC136" s="18"/>
      <c r="QD136" s="18"/>
      <c r="QE136" s="18"/>
      <c r="QF136" s="18"/>
      <c r="QG136" s="18"/>
      <c r="QH136" s="18"/>
      <c r="QI136" s="18"/>
      <c r="QJ136" s="18"/>
      <c r="QK136" s="18"/>
      <c r="QL136" s="18"/>
      <c r="QM136" s="18"/>
      <c r="QN136" s="18"/>
      <c r="QO136" s="18"/>
      <c r="QP136" s="18"/>
      <c r="QQ136" s="18"/>
      <c r="QR136" s="18"/>
      <c r="QS136" s="18"/>
      <c r="QT136" s="18"/>
      <c r="QU136" s="18"/>
      <c r="QV136" s="18"/>
      <c r="QW136" s="18"/>
      <c r="QX136" s="18"/>
      <c r="QY136" s="18"/>
      <c r="QZ136" s="18"/>
      <c r="RA136" s="18"/>
      <c r="RB136" s="18"/>
      <c r="RC136" s="18"/>
      <c r="RD136" s="18"/>
      <c r="RE136" s="18"/>
      <c r="RF136" s="18"/>
      <c r="RG136" s="18"/>
      <c r="RH136" s="18"/>
      <c r="RI136" s="18"/>
      <c r="RJ136" s="18"/>
      <c r="RK136" s="18"/>
      <c r="RL136" s="18"/>
      <c r="RM136" s="18"/>
      <c r="RN136" s="18"/>
      <c r="RO136" s="18"/>
      <c r="RP136" s="18"/>
      <c r="RQ136" s="18"/>
      <c r="RR136" s="18"/>
      <c r="RS136" s="18"/>
      <c r="RT136" s="18"/>
      <c r="RU136" s="18"/>
      <c r="RV136" s="18"/>
      <c r="RW136" s="18"/>
      <c r="RX136" s="18"/>
      <c r="RY136" s="18"/>
      <c r="RZ136" s="18"/>
      <c r="SA136" s="18"/>
      <c r="SB136" s="18"/>
      <c r="SC136" s="18"/>
      <c r="SD136" s="18"/>
      <c r="SE136" s="18"/>
      <c r="SF136" s="18"/>
      <c r="SG136" s="18"/>
      <c r="SH136" s="18"/>
      <c r="SI136" s="18"/>
      <c r="SJ136" s="18"/>
      <c r="SK136" s="18"/>
      <c r="SL136" s="18"/>
      <c r="SM136" s="18"/>
      <c r="SN136" s="18"/>
      <c r="SO136" s="18"/>
      <c r="SP136" s="18"/>
      <c r="SQ136" s="18"/>
      <c r="SR136" s="18"/>
      <c r="SS136" s="18"/>
      <c r="ST136" s="18"/>
      <c r="SU136" s="18"/>
      <c r="SV136" s="18"/>
      <c r="SW136" s="18"/>
      <c r="SX136" s="18"/>
      <c r="SY136" s="18"/>
      <c r="SZ136" s="18"/>
      <c r="TA136" s="18"/>
      <c r="TB136" s="18"/>
      <c r="TC136" s="18"/>
      <c r="TD136" s="18"/>
      <c r="TE136" s="18"/>
      <c r="TF136" s="18"/>
      <c r="TG136" s="18"/>
      <c r="TH136" s="18"/>
      <c r="TI136" s="18"/>
      <c r="TJ136" s="18"/>
      <c r="TK136" s="18"/>
      <c r="TL136" s="18"/>
      <c r="TM136" s="18"/>
      <c r="TN136" s="18"/>
      <c r="TO136" s="18"/>
      <c r="TP136" s="18"/>
      <c r="TQ136" s="18"/>
      <c r="TR136" s="18"/>
      <c r="TS136" s="18"/>
      <c r="TT136" s="18"/>
      <c r="TU136" s="18"/>
      <c r="TV136" s="18"/>
      <c r="TW136" s="18"/>
      <c r="TX136" s="18"/>
      <c r="TY136" s="18"/>
      <c r="TZ136" s="18"/>
      <c r="UA136" s="18"/>
      <c r="UB136" s="18"/>
      <c r="UC136" s="18"/>
      <c r="UD136" s="18"/>
      <c r="UE136" s="18"/>
      <c r="UF136" s="18"/>
      <c r="UG136" s="18"/>
      <c r="UH136" s="18"/>
      <c r="UI136" s="18"/>
      <c r="UJ136" s="18"/>
      <c r="UK136" s="18"/>
      <c r="UL136" s="18"/>
      <c r="UM136" s="18"/>
      <c r="UN136" s="18"/>
      <c r="UO136" s="18"/>
      <c r="UP136" s="18"/>
      <c r="UQ136" s="18"/>
      <c r="UR136" s="18"/>
      <c r="US136" s="18"/>
      <c r="UT136" s="18"/>
      <c r="UU136" s="18"/>
      <c r="UV136" s="18"/>
      <c r="UW136" s="18"/>
      <c r="UX136" s="18"/>
      <c r="UY136" s="18"/>
      <c r="UZ136" s="18"/>
      <c r="VA136" s="18"/>
      <c r="VB136" s="18"/>
      <c r="VC136" s="18"/>
      <c r="VD136" s="18"/>
      <c r="VE136" s="18"/>
      <c r="VF136" s="18"/>
      <c r="VG136" s="18"/>
      <c r="VH136" s="18"/>
      <c r="VI136" s="18"/>
      <c r="VJ136" s="18"/>
      <c r="VK136" s="18"/>
      <c r="VL136" s="18"/>
      <c r="VM136" s="18"/>
      <c r="VN136" s="18"/>
      <c r="VO136" s="18"/>
      <c r="VP136" s="18"/>
      <c r="VQ136" s="18"/>
      <c r="VR136" s="18"/>
      <c r="VS136" s="18"/>
      <c r="VT136" s="18"/>
      <c r="VU136" s="18"/>
      <c r="VV136" s="18"/>
      <c r="VW136" s="18"/>
      <c r="VX136" s="18"/>
      <c r="VY136" s="18"/>
      <c r="VZ136" s="18"/>
      <c r="WA136" s="18"/>
      <c r="WB136" s="18"/>
      <c r="WC136" s="18"/>
      <c r="WD136" s="18"/>
      <c r="WE136" s="18"/>
      <c r="WF136" s="18"/>
      <c r="WG136" s="18"/>
      <c r="WH136" s="18"/>
      <c r="WI136" s="18"/>
      <c r="WJ136" s="18"/>
      <c r="WK136" s="18"/>
      <c r="WL136" s="18"/>
      <c r="WM136" s="18"/>
      <c r="WN136" s="18"/>
      <c r="WO136" s="18"/>
      <c r="WP136" s="18"/>
      <c r="WQ136" s="18"/>
      <c r="WR136" s="18"/>
      <c r="WS136" s="18"/>
      <c r="WT136" s="18"/>
      <c r="WU136" s="18"/>
      <c r="WV136" s="18"/>
      <c r="WW136" s="18"/>
      <c r="WX136" s="18"/>
      <c r="WY136" s="18"/>
      <c r="WZ136" s="18"/>
      <c r="XA136" s="18"/>
      <c r="XB136" s="18"/>
      <c r="XC136" s="18"/>
      <c r="XD136" s="18"/>
      <c r="XE136" s="18"/>
      <c r="XF136" s="18"/>
      <c r="XG136" s="18"/>
      <c r="XH136" s="18"/>
      <c r="XI136" s="18"/>
      <c r="XJ136" s="18"/>
      <c r="XK136" s="18"/>
      <c r="XL136" s="18"/>
      <c r="XM136" s="18"/>
      <c r="XN136" s="18"/>
      <c r="XO136" s="18"/>
      <c r="XP136" s="18"/>
      <c r="XQ136" s="18"/>
      <c r="XR136" s="18"/>
      <c r="XS136" s="18"/>
      <c r="XT136" s="18"/>
      <c r="XU136" s="18"/>
      <c r="XV136" s="18"/>
      <c r="XW136" s="18"/>
      <c r="XX136" s="18"/>
      <c r="XY136" s="18"/>
      <c r="XZ136" s="18"/>
      <c r="YA136" s="18"/>
      <c r="YB136" s="18"/>
      <c r="YC136" s="18"/>
      <c r="YD136" s="18"/>
      <c r="YE136" s="18"/>
      <c r="YF136" s="18"/>
      <c r="YG136" s="18"/>
      <c r="YH136" s="18"/>
      <c r="YI136" s="18"/>
      <c r="YJ136" s="18"/>
      <c r="YK136" s="18"/>
      <c r="YL136" s="18"/>
      <c r="YM136" s="18"/>
      <c r="YN136" s="18"/>
      <c r="YO136" s="18"/>
      <c r="YP136" s="18"/>
      <c r="YQ136" s="18"/>
      <c r="YR136" s="18"/>
      <c r="YS136" s="18"/>
      <c r="YT136" s="18"/>
      <c r="YU136" s="18"/>
      <c r="YV136" s="18"/>
      <c r="YW136" s="18"/>
      <c r="YX136" s="18"/>
      <c r="YY136" s="18"/>
      <c r="YZ136" s="18"/>
      <c r="ZA136" s="18"/>
      <c r="ZB136" s="18"/>
      <c r="ZC136" s="18"/>
      <c r="ZD136" s="18"/>
      <c r="ZE136" s="18"/>
      <c r="ZF136" s="18"/>
      <c r="ZG136" s="18"/>
      <c r="ZH136" s="18"/>
      <c r="ZI136" s="18"/>
      <c r="ZJ136" s="18"/>
      <c r="ZK136" s="18"/>
      <c r="ZL136" s="18"/>
      <c r="ZM136" s="18"/>
      <c r="ZN136" s="18"/>
      <c r="ZO136" s="18"/>
      <c r="ZP136" s="18"/>
      <c r="ZQ136" s="18"/>
      <c r="ZR136" s="18"/>
      <c r="ZS136" s="18"/>
      <c r="ZT136" s="18"/>
      <c r="ZU136" s="18"/>
      <c r="ZV136" s="18"/>
      <c r="ZW136" s="18"/>
      <c r="ZX136" s="18"/>
      <c r="ZY136" s="18"/>
      <c r="ZZ136" s="18"/>
      <c r="AAA136" s="18"/>
      <c r="AAB136" s="18"/>
      <c r="AAC136" s="18"/>
      <c r="AAD136" s="18"/>
      <c r="AAE136" s="18"/>
      <c r="AAF136" s="18"/>
      <c r="AAG136" s="18"/>
      <c r="AAH136" s="18"/>
      <c r="AAI136" s="18"/>
      <c r="AAJ136" s="18"/>
      <c r="AAK136" s="18"/>
      <c r="AAL136" s="18"/>
      <c r="AAM136" s="18"/>
      <c r="AAN136" s="18"/>
      <c r="AAO136" s="18"/>
      <c r="AAP136" s="18"/>
      <c r="AAQ136" s="18"/>
      <c r="AAR136" s="18"/>
      <c r="AAS136" s="18"/>
      <c r="AAT136" s="18"/>
      <c r="AAU136" s="18"/>
      <c r="AAV136" s="18"/>
      <c r="AAW136" s="18"/>
      <c r="AAX136" s="18"/>
      <c r="AAY136" s="18"/>
      <c r="AAZ136" s="18"/>
      <c r="ABA136" s="18"/>
      <c r="ABB136" s="18"/>
      <c r="ABC136" s="18"/>
      <c r="ABD136" s="18"/>
      <c r="ABE136" s="18"/>
      <c r="ABF136" s="18"/>
      <c r="ABG136" s="18"/>
      <c r="ABH136" s="18"/>
      <c r="ABI136" s="18"/>
      <c r="ABJ136" s="18"/>
      <c r="ABK136" s="18"/>
      <c r="ABL136" s="18"/>
      <c r="ABM136" s="18"/>
      <c r="ABN136" s="18"/>
      <c r="ABO136" s="18"/>
      <c r="ABP136" s="18"/>
      <c r="ABQ136" s="18"/>
      <c r="ABR136" s="18"/>
      <c r="ABS136" s="18"/>
      <c r="ABT136" s="18"/>
      <c r="ABU136" s="18"/>
      <c r="ABV136" s="18"/>
      <c r="ABW136" s="18"/>
      <c r="ABX136" s="18"/>
      <c r="ABY136" s="18"/>
      <c r="ABZ136" s="18"/>
      <c r="ACA136" s="18"/>
      <c r="ACB136" s="18"/>
      <c r="ACC136" s="18"/>
      <c r="ACD136" s="18"/>
      <c r="ACE136" s="18"/>
      <c r="ACF136" s="18"/>
      <c r="ACG136" s="18"/>
      <c r="ACH136" s="18"/>
      <c r="ACI136" s="18"/>
      <c r="ACJ136" s="18"/>
      <c r="ACK136" s="18"/>
      <c r="ACL136" s="18"/>
      <c r="ACM136" s="18"/>
      <c r="ACN136" s="18"/>
      <c r="ACO136" s="18"/>
      <c r="ACP136" s="18"/>
      <c r="ACQ136" s="18"/>
      <c r="ACR136" s="18"/>
      <c r="ACS136" s="18"/>
      <c r="ACT136" s="18"/>
      <c r="ACU136" s="18"/>
      <c r="ACV136" s="18"/>
      <c r="ACW136" s="18"/>
      <c r="ACX136" s="18"/>
      <c r="ACY136" s="18"/>
      <c r="ACZ136" s="18"/>
      <c r="ADA136" s="18"/>
      <c r="ADB136" s="18"/>
      <c r="ADC136" s="18"/>
      <c r="ADD136" s="18"/>
      <c r="ADE136" s="18"/>
      <c r="ADF136" s="18"/>
      <c r="ADG136" s="18"/>
      <c r="ADH136" s="18"/>
      <c r="ADI136" s="18"/>
      <c r="ADJ136" s="18"/>
      <c r="ADK136" s="18"/>
      <c r="ADL136" s="18"/>
      <c r="ADM136" s="18"/>
      <c r="ADN136" s="18"/>
      <c r="ADO136" s="18"/>
      <c r="ADP136" s="18"/>
      <c r="ADQ136" s="18"/>
      <c r="ADR136" s="18"/>
      <c r="ADS136" s="18"/>
      <c r="ADT136" s="18"/>
      <c r="ADU136" s="18"/>
      <c r="ADV136" s="18"/>
      <c r="ADW136" s="18"/>
      <c r="ADX136" s="18"/>
      <c r="ADY136" s="18"/>
      <c r="ADZ136" s="18"/>
      <c r="AEA136" s="18"/>
      <c r="AEB136" s="18"/>
      <c r="AEC136" s="18"/>
      <c r="AED136" s="18"/>
      <c r="AEE136" s="18"/>
      <c r="AEF136" s="18"/>
      <c r="AEG136" s="18"/>
      <c r="AEH136" s="18"/>
      <c r="AEI136" s="18"/>
      <c r="AEJ136" s="18"/>
      <c r="AEK136" s="18"/>
      <c r="AEL136" s="18"/>
      <c r="AEM136" s="18"/>
      <c r="AEN136" s="18"/>
      <c r="AEO136" s="18"/>
      <c r="AEP136" s="18"/>
      <c r="AEQ136" s="18"/>
      <c r="AER136" s="18"/>
      <c r="AES136" s="18"/>
      <c r="AET136" s="18"/>
      <c r="AEU136" s="18"/>
      <c r="AEV136" s="18"/>
      <c r="AEW136" s="18"/>
      <c r="AEX136" s="18"/>
      <c r="AEY136" s="18"/>
      <c r="AEZ136" s="18"/>
      <c r="AFA136" s="18"/>
      <c r="AFB136" s="18"/>
      <c r="AFC136" s="18"/>
      <c r="AFD136" s="18"/>
      <c r="AFE136" s="18"/>
      <c r="AFF136" s="18"/>
      <c r="AFG136" s="18"/>
      <c r="AFH136" s="18"/>
      <c r="AFI136" s="18"/>
      <c r="AFJ136" s="18"/>
      <c r="AFK136" s="18"/>
      <c r="AFL136" s="18"/>
      <c r="AFM136" s="18"/>
      <c r="AFN136" s="18"/>
      <c r="AFO136" s="18"/>
      <c r="AFP136" s="18"/>
      <c r="AFQ136" s="18"/>
      <c r="AFR136" s="18"/>
      <c r="AFS136" s="18"/>
      <c r="AFT136" s="18"/>
      <c r="AFU136" s="18"/>
      <c r="AFV136" s="18"/>
      <c r="AFW136" s="18"/>
      <c r="AFX136" s="18"/>
      <c r="AFY136" s="18"/>
      <c r="AFZ136" s="18"/>
      <c r="AGA136" s="18"/>
      <c r="AGB136" s="18"/>
      <c r="AGC136" s="18"/>
      <c r="AGD136" s="18"/>
      <c r="AGE136" s="18"/>
      <c r="AGF136" s="18"/>
      <c r="AGG136" s="18"/>
      <c r="AGH136" s="18"/>
      <c r="AGI136" s="18"/>
      <c r="AGJ136" s="18"/>
      <c r="AGK136" s="18"/>
      <c r="AGL136" s="18"/>
      <c r="AGM136" s="18"/>
      <c r="AGN136" s="18"/>
      <c r="AGO136" s="18"/>
      <c r="AGP136" s="18"/>
      <c r="AGQ136" s="18"/>
      <c r="AGR136" s="18"/>
      <c r="AGS136" s="18"/>
      <c r="AGT136" s="18"/>
      <c r="AGU136" s="18"/>
      <c r="AGV136" s="18"/>
      <c r="AGW136" s="18"/>
      <c r="AGX136" s="18"/>
      <c r="AGY136" s="18"/>
      <c r="AGZ136" s="18"/>
      <c r="AHA136" s="18"/>
      <c r="AHB136" s="18"/>
      <c r="AHC136" s="18"/>
      <c r="AHD136" s="18"/>
      <c r="AHE136" s="18"/>
      <c r="AHF136" s="18"/>
      <c r="AHG136" s="18"/>
      <c r="AHH136" s="18"/>
      <c r="AHI136" s="18"/>
      <c r="AHJ136" s="18"/>
      <c r="AHK136" s="18"/>
      <c r="AHL136" s="18"/>
      <c r="AHM136" s="18"/>
      <c r="AHN136" s="18"/>
      <c r="AHO136" s="18"/>
      <c r="AHP136" s="18"/>
      <c r="AHQ136" s="18"/>
      <c r="AHR136" s="18"/>
      <c r="AHS136" s="18"/>
      <c r="AHT136" s="18"/>
      <c r="AHU136" s="18"/>
      <c r="AHV136" s="18"/>
      <c r="AHW136" s="18"/>
      <c r="AHX136" s="18"/>
      <c r="AHY136" s="18"/>
      <c r="AHZ136" s="18"/>
      <c r="AIA136" s="18"/>
      <c r="AIB136" s="18"/>
      <c r="AIC136" s="18"/>
      <c r="AID136" s="18"/>
      <c r="AIE136" s="18"/>
      <c r="AIF136" s="18"/>
      <c r="AIG136" s="18"/>
      <c r="AIH136" s="18"/>
      <c r="AII136" s="18"/>
      <c r="AIJ136" s="18"/>
      <c r="AIK136" s="18"/>
      <c r="AIL136" s="18"/>
      <c r="AIM136" s="18"/>
      <c r="AIN136" s="18"/>
      <c r="AIO136" s="18"/>
      <c r="AIP136" s="18"/>
      <c r="AIQ136" s="18"/>
      <c r="AIR136" s="18"/>
      <c r="AIS136" s="18"/>
      <c r="AIT136" s="18"/>
      <c r="AIU136" s="18"/>
      <c r="AIV136" s="18"/>
      <c r="AIW136" s="18"/>
      <c r="AIX136" s="18"/>
      <c r="AIY136" s="18"/>
      <c r="AIZ136" s="18"/>
      <c r="AJA136" s="18"/>
      <c r="AJB136" s="18"/>
      <c r="AJC136" s="18"/>
      <c r="AJD136" s="18"/>
      <c r="AJE136" s="18"/>
      <c r="AJF136" s="18"/>
      <c r="AJG136" s="18"/>
      <c r="AJH136" s="18"/>
      <c r="AJI136" s="18"/>
      <c r="AJJ136" s="18"/>
      <c r="AJK136" s="18"/>
      <c r="AJL136" s="18"/>
      <c r="AJM136" s="18"/>
      <c r="AJN136" s="18"/>
      <c r="AJO136" s="18"/>
      <c r="AJP136" s="18"/>
      <c r="AJQ136" s="18"/>
      <c r="AJR136" s="18"/>
      <c r="AJS136" s="18"/>
      <c r="AJT136" s="18"/>
      <c r="AJU136" s="18"/>
      <c r="AJV136" s="18"/>
      <c r="AJW136" s="18"/>
      <c r="AJX136" s="18"/>
      <c r="AJY136" s="18"/>
      <c r="AJZ136" s="18"/>
      <c r="AKA136" s="18"/>
      <c r="AKB136" s="18"/>
      <c r="AKC136" s="18"/>
      <c r="AKD136" s="18"/>
      <c r="AKE136" s="18"/>
      <c r="AKF136" s="18"/>
      <c r="AKG136" s="18"/>
      <c r="AKH136" s="18"/>
      <c r="AKI136" s="18"/>
      <c r="AKJ136" s="18"/>
      <c r="AKK136" s="18"/>
      <c r="AKL136" s="18"/>
      <c r="AKM136" s="18"/>
      <c r="AKN136" s="18"/>
      <c r="AKO136" s="18"/>
      <c r="AKP136" s="18"/>
      <c r="AKQ136" s="18"/>
      <c r="AKR136" s="18"/>
      <c r="AKS136" s="18"/>
      <c r="AKT136" s="18"/>
      <c r="AKU136" s="18"/>
      <c r="AKV136" s="18"/>
      <c r="AKW136" s="18"/>
      <c r="AKX136" s="18"/>
      <c r="AKY136" s="18"/>
      <c r="AKZ136" s="18"/>
      <c r="ALA136" s="18"/>
      <c r="ALB136" s="18"/>
      <c r="ALC136" s="18"/>
      <c r="ALD136" s="18"/>
      <c r="ALE136" s="18"/>
      <c r="ALF136" s="18"/>
      <c r="ALG136" s="18"/>
      <c r="ALH136" s="18"/>
      <c r="ALI136" s="18"/>
      <c r="ALJ136" s="18"/>
      <c r="ALK136" s="18"/>
      <c r="ALL136" s="18"/>
      <c r="ALM136" s="18"/>
      <c r="ALN136" s="18"/>
      <c r="ALO136" s="18"/>
      <c r="ALP136" s="18"/>
      <c r="ALQ136" s="18"/>
      <c r="ALR136" s="18"/>
      <c r="ALS136" s="18"/>
      <c r="ALT136" s="18"/>
      <c r="ALU136" s="18"/>
      <c r="ALV136" s="18"/>
      <c r="ALW136" s="18"/>
      <c r="ALX136" s="18"/>
      <c r="ALY136" s="18"/>
      <c r="ALZ136" s="18"/>
      <c r="AMA136" s="18"/>
      <c r="AMB136" s="18"/>
      <c r="AMC136" s="18"/>
      <c r="AMD136" s="18"/>
      <c r="AME136" s="18"/>
      <c r="AMF136" s="18"/>
      <c r="AMG136" s="18"/>
      <c r="AMH136" s="18"/>
      <c r="AMI136" s="18"/>
      <c r="AMJ136" s="18"/>
      <c r="AMK136" s="18"/>
      <c r="AML136" s="18"/>
      <c r="AMM136" s="18"/>
      <c r="AMN136" s="18"/>
      <c r="AMO136" s="18"/>
      <c r="AMP136" s="18"/>
      <c r="AMQ136" s="18"/>
      <c r="AMR136" s="18"/>
      <c r="AMS136" s="18"/>
      <c r="AMT136" s="18"/>
      <c r="AMU136" s="18"/>
      <c r="AMV136" s="18"/>
      <c r="AMW136" s="18"/>
      <c r="AMX136" s="18"/>
      <c r="AMY136" s="18"/>
      <c r="AMZ136" s="18"/>
      <c r="ANA136" s="18"/>
      <c r="ANB136" s="18"/>
    </row>
    <row r="137" spans="3:1042" s="6" customFormat="1" ht="15" customHeight="1" x14ac:dyDescent="0.25">
      <c r="C137" s="6" t="str">
        <f t="shared" si="21"/>
        <v>GE</v>
      </c>
      <c r="D137" s="6" t="str">
        <f t="shared" si="22"/>
        <v>GEH50DFEJSR  (50 gal)</v>
      </c>
      <c r="E137" s="6">
        <f t="shared" si="23"/>
        <v>150519</v>
      </c>
      <c r="F137" s="55">
        <f t="shared" si="24"/>
        <v>50</v>
      </c>
      <c r="G137" s="6" t="str">
        <f t="shared" si="25"/>
        <v>GE2014</v>
      </c>
      <c r="H137" s="117">
        <f t="shared" si="26"/>
        <v>0</v>
      </c>
      <c r="I137" s="157" t="str">
        <f t="shared" si="27"/>
        <v>GEH50DFEJSR</v>
      </c>
      <c r="J137" s="91" t="s">
        <v>192</v>
      </c>
      <c r="K137" s="32">
        <v>3</v>
      </c>
      <c r="L137" s="75">
        <f t="shared" si="28"/>
        <v>15</v>
      </c>
      <c r="M137" s="12" t="s">
        <v>94</v>
      </c>
      <c r="N137" s="62">
        <f t="shared" si="101"/>
        <v>5</v>
      </c>
      <c r="O137" s="62">
        <f t="shared" si="76"/>
        <v>150519</v>
      </c>
      <c r="P137" s="59" t="str">
        <f t="shared" si="34"/>
        <v>GEH50DFEJSR  (50 gal)</v>
      </c>
      <c r="Q137" s="156">
        <f t="shared" si="97"/>
        <v>1</v>
      </c>
      <c r="R137" s="13" t="s">
        <v>120</v>
      </c>
      <c r="S137" s="14">
        <v>50</v>
      </c>
      <c r="T137" s="30" t="s">
        <v>228</v>
      </c>
      <c r="U137" s="80" t="s">
        <v>172</v>
      </c>
      <c r="V137" s="85" t="str">
        <f t="shared" si="77"/>
        <v>GE2014</v>
      </c>
      <c r="W137" s="116">
        <v>0</v>
      </c>
      <c r="X137" s="46" t="str">
        <f>[1]ESTAR_to_AWHS!I23</f>
        <v>2-3</v>
      </c>
      <c r="Y137" s="47">
        <f>[1]ESTAR_to_AWHS!J23</f>
        <v>42621</v>
      </c>
      <c r="Z137" s="44" t="s">
        <v>84</v>
      </c>
      <c r="AA137" s="127" t="str">
        <f t="shared" si="99"/>
        <v>2,     150519,   "GEH50DFEJSR  (50 gal)"</v>
      </c>
      <c r="AB137" s="129" t="str">
        <f t="shared" si="93"/>
        <v>GE</v>
      </c>
      <c r="AC137" s="130" t="s">
        <v>120</v>
      </c>
      <c r="AD137" s="154">
        <f t="shared" si="98"/>
        <v>1</v>
      </c>
      <c r="AE137" s="127" t="str">
        <f t="shared" si="100"/>
        <v xml:space="preserve">          case  GEH50DFEJSR  (50 gal)   :   "GEH50DFEJSR"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  <c r="AMM137"/>
      <c r="AMN137"/>
      <c r="AMO137"/>
      <c r="AMP137"/>
      <c r="AMQ137"/>
      <c r="AMR137"/>
      <c r="AMS137"/>
      <c r="AMT137"/>
      <c r="AMU137"/>
      <c r="AMV137"/>
      <c r="AMW137"/>
      <c r="AMX137"/>
      <c r="AMY137"/>
    </row>
    <row r="138" spans="3:1042" s="6" customFormat="1" ht="15" customHeight="1" x14ac:dyDescent="0.25">
      <c r="C138" s="6" t="str">
        <f t="shared" si="21"/>
        <v>GE</v>
      </c>
      <c r="D138" s="6" t="str">
        <f t="shared" si="22"/>
        <v>GEH50DHEKSC  (50 gal)</v>
      </c>
      <c r="E138" s="6">
        <f t="shared" si="23"/>
        <v>150619</v>
      </c>
      <c r="F138" s="55">
        <f t="shared" si="24"/>
        <v>50</v>
      </c>
      <c r="G138" s="6" t="str">
        <f t="shared" si="25"/>
        <v>GE2014</v>
      </c>
      <c r="H138" s="117">
        <f t="shared" si="26"/>
        <v>0</v>
      </c>
      <c r="I138" s="157" t="str">
        <f t="shared" si="27"/>
        <v>GEH50DHEKSC</v>
      </c>
      <c r="J138" s="91" t="s">
        <v>192</v>
      </c>
      <c r="K138" s="32">
        <v>3</v>
      </c>
      <c r="L138" s="75">
        <f t="shared" si="28"/>
        <v>15</v>
      </c>
      <c r="M138" s="12" t="s">
        <v>94</v>
      </c>
      <c r="N138" s="62">
        <f t="shared" si="101"/>
        <v>6</v>
      </c>
      <c r="O138" s="62">
        <f t="shared" ref="O138:O157" si="102" xml:space="preserve"> (L138*10000) + (N138*100) + VLOOKUP( U138, $R$2:$T$56, 2, FALSE )</f>
        <v>150619</v>
      </c>
      <c r="P138" s="59" t="str">
        <f t="shared" si="34"/>
        <v>GEH50DHEKSC  (50 gal)</v>
      </c>
      <c r="Q138" s="156">
        <f t="shared" si="97"/>
        <v>1</v>
      </c>
      <c r="R138" s="13" t="s">
        <v>121</v>
      </c>
      <c r="S138" s="14">
        <v>50</v>
      </c>
      <c r="T138" s="30" t="s">
        <v>228</v>
      </c>
      <c r="U138" s="80" t="s">
        <v>172</v>
      </c>
      <c r="V138" s="85" t="str">
        <f t="shared" ref="V138:V157" si="103">VLOOKUP( U138, $R$2:$T$56, 3, FALSE )</f>
        <v>GE2014</v>
      </c>
      <c r="W138" s="116">
        <v>0</v>
      </c>
      <c r="X138" s="46" t="str">
        <f>[1]ESTAR_to_AWHS!I24</f>
        <v>2-3</v>
      </c>
      <c r="Y138" s="47">
        <f>[1]ESTAR_to_AWHS!J24</f>
        <v>42621</v>
      </c>
      <c r="Z138" s="44" t="s">
        <v>84</v>
      </c>
      <c r="AA138" s="127" t="str">
        <f t="shared" si="99"/>
        <v>2,     150619,   "GEH50DHEKSC  (50 gal)"</v>
      </c>
      <c r="AB138" s="129" t="str">
        <f t="shared" si="93"/>
        <v>GE</v>
      </c>
      <c r="AC138" s="130" t="s">
        <v>121</v>
      </c>
      <c r="AD138" s="154">
        <f t="shared" si="98"/>
        <v>1</v>
      </c>
      <c r="AE138" s="127" t="str">
        <f t="shared" si="100"/>
        <v xml:space="preserve">          case  GEH50DHEKSC  (50 gal)   :   "GEH50DHEKSC"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  <c r="AMM138"/>
      <c r="AMN138"/>
      <c r="AMO138"/>
      <c r="AMP138"/>
      <c r="AMQ138"/>
      <c r="AMR138"/>
      <c r="AMS138"/>
      <c r="AMT138"/>
      <c r="AMU138"/>
      <c r="AMV138"/>
      <c r="AMW138"/>
      <c r="AMX138"/>
      <c r="AMY138"/>
    </row>
    <row r="139" spans="3:1042" s="6" customFormat="1" ht="15" customHeight="1" x14ac:dyDescent="0.25">
      <c r="C139" s="6" t="str">
        <f t="shared" si="21"/>
        <v>GE</v>
      </c>
      <c r="D139" s="6" t="str">
        <f t="shared" si="22"/>
        <v>GEH80DEEJSC  (80 gal)</v>
      </c>
      <c r="E139" s="6">
        <f t="shared" si="23"/>
        <v>150723</v>
      </c>
      <c r="F139" s="55">
        <f t="shared" si="24"/>
        <v>80</v>
      </c>
      <c r="G139" s="6" t="str">
        <f t="shared" si="25"/>
        <v>GE2014_80</v>
      </c>
      <c r="H139" s="117">
        <f t="shared" si="26"/>
        <v>0</v>
      </c>
      <c r="I139" s="157" t="str">
        <f t="shared" si="27"/>
        <v>GEH80DEEJSC</v>
      </c>
      <c r="J139" s="91" t="s">
        <v>192</v>
      </c>
      <c r="K139" s="32">
        <v>3</v>
      </c>
      <c r="L139" s="75">
        <f t="shared" si="28"/>
        <v>15</v>
      </c>
      <c r="M139" s="12" t="s">
        <v>94</v>
      </c>
      <c r="N139" s="62">
        <f t="shared" si="101"/>
        <v>7</v>
      </c>
      <c r="O139" s="62">
        <f t="shared" si="102"/>
        <v>150723</v>
      </c>
      <c r="P139" s="59" t="str">
        <f t="shared" si="34"/>
        <v>GEH80DEEJSC  (80 gal)</v>
      </c>
      <c r="Q139" s="156">
        <f t="shared" si="97"/>
        <v>1</v>
      </c>
      <c r="R139" s="13" t="s">
        <v>122</v>
      </c>
      <c r="S139" s="14">
        <v>80</v>
      </c>
      <c r="T139" s="30" t="s">
        <v>229</v>
      </c>
      <c r="U139" s="80" t="s">
        <v>230</v>
      </c>
      <c r="V139" s="85" t="str">
        <f t="shared" si="103"/>
        <v>GE2014_80</v>
      </c>
      <c r="W139" s="116">
        <v>0</v>
      </c>
      <c r="X139" s="46" t="str">
        <f>[1]ESTAR_to_AWHS!I25</f>
        <v>4+</v>
      </c>
      <c r="Y139" s="47">
        <f>[1]ESTAR_to_AWHS!J25</f>
        <v>42621</v>
      </c>
      <c r="Z139" s="44" t="s">
        <v>84</v>
      </c>
      <c r="AA139" s="127" t="str">
        <f t="shared" si="99"/>
        <v>2,     150723,   "GEH80DEEJSC  (80 gal)"</v>
      </c>
      <c r="AB139" s="129" t="str">
        <f t="shared" si="93"/>
        <v>GE</v>
      </c>
      <c r="AC139" s="130" t="s">
        <v>122</v>
      </c>
      <c r="AD139" s="154">
        <f t="shared" si="98"/>
        <v>1</v>
      </c>
      <c r="AE139" s="127" t="str">
        <f t="shared" si="100"/>
        <v xml:space="preserve">          case  GEH80DEEJSC  (80 gal)   :   "GEH80DEEJSC"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  <c r="AMM139"/>
      <c r="AMN139"/>
      <c r="AMO139"/>
      <c r="AMP139"/>
      <c r="AMQ139"/>
      <c r="AMR139"/>
      <c r="AMS139"/>
      <c r="AMT139"/>
      <c r="AMU139"/>
      <c r="AMV139"/>
      <c r="AMW139"/>
      <c r="AMX139"/>
      <c r="AMY139"/>
    </row>
    <row r="140" spans="3:1042" s="6" customFormat="1" ht="15" customHeight="1" x14ac:dyDescent="0.25">
      <c r="C140" s="6" t="str">
        <f t="shared" ref="C140:C209" si="104">M140</f>
        <v>GE</v>
      </c>
      <c r="D140" s="6" t="str">
        <f t="shared" ref="D140:D209" si="105">P140</f>
        <v>GEH80DFEJSR  (80 gal)</v>
      </c>
      <c r="E140" s="6">
        <f t="shared" ref="E140:E209" si="106">O140</f>
        <v>150823</v>
      </c>
      <c r="F140" s="55">
        <f t="shared" si="24"/>
        <v>80</v>
      </c>
      <c r="G140" s="6" t="str">
        <f t="shared" ref="G140:G209" si="107">V140</f>
        <v>GE2014_80</v>
      </c>
      <c r="H140" s="117">
        <f t="shared" si="26"/>
        <v>0</v>
      </c>
      <c r="I140" s="157" t="str">
        <f t="shared" ref="I140:I209" si="108">AC140</f>
        <v>GEH80DFEJSR</v>
      </c>
      <c r="J140" s="91" t="s">
        <v>192</v>
      </c>
      <c r="K140" s="32">
        <v>3</v>
      </c>
      <c r="L140" s="75">
        <f t="shared" si="28"/>
        <v>15</v>
      </c>
      <c r="M140" s="12" t="s">
        <v>94</v>
      </c>
      <c r="N140" s="62">
        <f t="shared" si="101"/>
        <v>8</v>
      </c>
      <c r="O140" s="62">
        <f t="shared" si="102"/>
        <v>150823</v>
      </c>
      <c r="P140" s="59" t="str">
        <f t="shared" si="34"/>
        <v>GEH80DFEJSR  (80 gal)</v>
      </c>
      <c r="Q140" s="156">
        <f t="shared" si="97"/>
        <v>1</v>
      </c>
      <c r="R140" s="13" t="s">
        <v>123</v>
      </c>
      <c r="S140" s="14">
        <v>80</v>
      </c>
      <c r="T140" s="30" t="s">
        <v>229</v>
      </c>
      <c r="U140" s="80" t="s">
        <v>230</v>
      </c>
      <c r="V140" s="85" t="str">
        <f t="shared" si="103"/>
        <v>GE2014_80</v>
      </c>
      <c r="W140" s="116">
        <v>0</v>
      </c>
      <c r="X140" s="46" t="str">
        <f>[1]ESTAR_to_AWHS!I26</f>
        <v>4+</v>
      </c>
      <c r="Y140" s="47">
        <f>[1]ESTAR_to_AWHS!J26</f>
        <v>42621</v>
      </c>
      <c r="Z140" s="44" t="s">
        <v>84</v>
      </c>
      <c r="AA140" s="127" t="str">
        <f t="shared" si="99"/>
        <v>2,     150823,   "GEH80DFEJSR  (80 gal)"</v>
      </c>
      <c r="AB140" s="129" t="str">
        <f t="shared" si="93"/>
        <v>GE</v>
      </c>
      <c r="AC140" s="130" t="s">
        <v>123</v>
      </c>
      <c r="AD140" s="154">
        <f t="shared" si="98"/>
        <v>1</v>
      </c>
      <c r="AE140" s="127" t="str">
        <f t="shared" si="100"/>
        <v xml:space="preserve">          case  GEH80DFEJSR  (80 gal)   :   "GEH80DFEJSR"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  <c r="AMM140"/>
      <c r="AMN140"/>
      <c r="AMO140"/>
      <c r="AMP140"/>
      <c r="AMQ140"/>
      <c r="AMR140"/>
      <c r="AMS140"/>
      <c r="AMT140"/>
      <c r="AMU140"/>
      <c r="AMV140"/>
      <c r="AMW140"/>
      <c r="AMX140"/>
      <c r="AMY140"/>
    </row>
    <row r="141" spans="3:1042" s="6" customFormat="1" ht="15" customHeight="1" x14ac:dyDescent="0.25">
      <c r="C141" s="6" t="str">
        <f t="shared" si="104"/>
        <v>GE</v>
      </c>
      <c r="D141" s="6" t="str">
        <f t="shared" si="105"/>
        <v>GEH80DHEKSC  (80 gal)</v>
      </c>
      <c r="E141" s="6">
        <f t="shared" si="106"/>
        <v>150923</v>
      </c>
      <c r="F141" s="55">
        <f t="shared" si="24"/>
        <v>80</v>
      </c>
      <c r="G141" s="6" t="str">
        <f t="shared" si="107"/>
        <v>GE2014_80</v>
      </c>
      <c r="H141" s="117">
        <f t="shared" si="26"/>
        <v>0</v>
      </c>
      <c r="I141" s="157" t="str">
        <f t="shared" si="108"/>
        <v>GEH80DHEKSC</v>
      </c>
      <c r="J141" s="91" t="s">
        <v>192</v>
      </c>
      <c r="K141" s="32">
        <v>3</v>
      </c>
      <c r="L141" s="75">
        <f t="shared" si="28"/>
        <v>15</v>
      </c>
      <c r="M141" s="12" t="s">
        <v>94</v>
      </c>
      <c r="N141" s="62">
        <f t="shared" si="101"/>
        <v>9</v>
      </c>
      <c r="O141" s="62">
        <f t="shared" si="102"/>
        <v>150923</v>
      </c>
      <c r="P141" s="59" t="str">
        <f t="shared" si="34"/>
        <v>GEH80DHEKSC  (80 gal)</v>
      </c>
      <c r="Q141" s="156">
        <f t="shared" si="97"/>
        <v>1</v>
      </c>
      <c r="R141" s="13" t="s">
        <v>124</v>
      </c>
      <c r="S141" s="14">
        <v>80</v>
      </c>
      <c r="T141" s="30" t="s">
        <v>229</v>
      </c>
      <c r="U141" s="80" t="s">
        <v>230</v>
      </c>
      <c r="V141" s="85" t="str">
        <f t="shared" si="103"/>
        <v>GE2014_80</v>
      </c>
      <c r="W141" s="116">
        <v>0</v>
      </c>
      <c r="X141" s="46" t="str">
        <f>[1]ESTAR_to_AWHS!I27</f>
        <v>4+</v>
      </c>
      <c r="Y141" s="47">
        <f>[1]ESTAR_to_AWHS!J27</f>
        <v>42621</v>
      </c>
      <c r="Z141" s="44" t="s">
        <v>84</v>
      </c>
      <c r="AA141" s="127" t="str">
        <f t="shared" si="99"/>
        <v>2,     150923,   "GEH80DHEKSC  (80 gal)"</v>
      </c>
      <c r="AB141" s="129" t="str">
        <f t="shared" si="93"/>
        <v>GE</v>
      </c>
      <c r="AC141" s="130" t="s">
        <v>124</v>
      </c>
      <c r="AD141" s="154">
        <f t="shared" si="98"/>
        <v>1</v>
      </c>
      <c r="AE141" s="127" t="str">
        <f t="shared" si="100"/>
        <v xml:space="preserve">          case  GEH80DHEKSC  (80 gal)   :   "GEH80DHEKSC"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  <c r="AMM141"/>
      <c r="AMN141"/>
      <c r="AMO141"/>
      <c r="AMP141"/>
      <c r="AMQ141"/>
      <c r="AMR141"/>
      <c r="AMS141"/>
      <c r="AMT141"/>
      <c r="AMU141"/>
      <c r="AMV141"/>
      <c r="AMW141"/>
      <c r="AMX141"/>
      <c r="AMY141"/>
    </row>
    <row r="142" spans="3:1042" s="6" customFormat="1" ht="15" customHeight="1" x14ac:dyDescent="0.25">
      <c r="C142" s="6" t="str">
        <f t="shared" si="104"/>
        <v>Kenmore</v>
      </c>
      <c r="D142" s="6" t="str">
        <f t="shared" si="105"/>
        <v>153.32116  (60 gal)</v>
      </c>
      <c r="E142" s="6">
        <f t="shared" si="106"/>
        <v>160111</v>
      </c>
      <c r="F142" s="55">
        <f t="shared" si="24"/>
        <v>60</v>
      </c>
      <c r="G142" s="6" t="str">
        <f t="shared" si="107"/>
        <v>AOSmithPHPT60</v>
      </c>
      <c r="H142" s="117">
        <f t="shared" si="26"/>
        <v>0</v>
      </c>
      <c r="I142" s="157" t="str">
        <f t="shared" si="108"/>
        <v>Kenmore153_32116</v>
      </c>
      <c r="J142" s="91" t="s">
        <v>192</v>
      </c>
      <c r="K142" s="33"/>
      <c r="L142" s="75">
        <f t="shared" si="28"/>
        <v>16</v>
      </c>
      <c r="M142" s="158" t="s">
        <v>24</v>
      </c>
      <c r="N142" s="61">
        <v>1</v>
      </c>
      <c r="O142" s="62">
        <f t="shared" si="102"/>
        <v>160111</v>
      </c>
      <c r="P142" s="59" t="str">
        <f t="shared" si="34"/>
        <v>153.32116  (60 gal)</v>
      </c>
      <c r="Q142" s="156">
        <f t="shared" si="97"/>
        <v>1</v>
      </c>
      <c r="R142" s="19">
        <v>153.32115999999999</v>
      </c>
      <c r="S142" s="20">
        <v>60</v>
      </c>
      <c r="T142" s="31" t="s">
        <v>104</v>
      </c>
      <c r="U142" s="80" t="s">
        <v>104</v>
      </c>
      <c r="V142" s="85" t="str">
        <f t="shared" si="103"/>
        <v>AOSmithPHPT60</v>
      </c>
      <c r="W142" s="116">
        <v>0</v>
      </c>
      <c r="X142" s="45"/>
      <c r="Y142" s="45"/>
      <c r="Z142" s="44"/>
      <c r="AA142" s="127" t="str">
        <f t="shared" si="99"/>
        <v>2,     160111,   "153.32116  (60 gal)"</v>
      </c>
      <c r="AB142" s="128" t="str">
        <f>M142</f>
        <v>Kenmore</v>
      </c>
      <c r="AC142" s="130" t="s">
        <v>489</v>
      </c>
      <c r="AD142" s="154">
        <f t="shared" si="98"/>
        <v>1</v>
      </c>
      <c r="AE142" s="127" t="str">
        <f t="shared" si="100"/>
        <v xml:space="preserve">          case  153.32116  (60 gal)   :   "Kenmore153_32116"</v>
      </c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28"/>
      <c r="GB142" s="28"/>
      <c r="GC142" s="28"/>
      <c r="GD142" s="28"/>
      <c r="GE142" s="28"/>
      <c r="GF142" s="28"/>
      <c r="GG142" s="28"/>
      <c r="GH142" s="28"/>
      <c r="GI142" s="28"/>
      <c r="GJ142" s="28"/>
      <c r="GK142" s="28"/>
      <c r="GL142" s="28"/>
      <c r="GM142" s="28"/>
      <c r="GN142" s="28"/>
      <c r="GO142" s="28"/>
      <c r="GP142" s="28"/>
      <c r="GQ142" s="28"/>
      <c r="GR142" s="28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28"/>
      <c r="HP142" s="28"/>
      <c r="HQ142" s="28"/>
      <c r="HR142" s="28"/>
      <c r="HS142" s="28"/>
      <c r="HT142" s="28"/>
      <c r="HU142" s="28"/>
      <c r="HV142" s="28"/>
      <c r="HW142" s="28"/>
      <c r="HX142" s="28"/>
      <c r="HY142" s="28"/>
      <c r="HZ142" s="28"/>
      <c r="IA142" s="28"/>
      <c r="IB142" s="28"/>
      <c r="IC142" s="28"/>
      <c r="ID142" s="28"/>
      <c r="IE142" s="28"/>
      <c r="IF142" s="28"/>
      <c r="IG142" s="28"/>
      <c r="IH142" s="28"/>
      <c r="II142" s="28"/>
      <c r="IJ142" s="28"/>
      <c r="IK142" s="28"/>
      <c r="IL142" s="28"/>
      <c r="IM142" s="28"/>
      <c r="IN142" s="28"/>
      <c r="IO142" s="28"/>
      <c r="IP142" s="28"/>
      <c r="IQ142" s="28"/>
      <c r="IR142" s="28"/>
      <c r="IS142" s="28"/>
      <c r="IT142" s="28"/>
      <c r="IU142" s="28"/>
      <c r="IV142" s="28"/>
      <c r="IW142" s="28"/>
      <c r="IX142" s="28"/>
      <c r="IY142" s="28"/>
      <c r="IZ142" s="28"/>
      <c r="JA142" s="28"/>
      <c r="JB142" s="28"/>
      <c r="JC142" s="28"/>
      <c r="JD142" s="28"/>
      <c r="JE142" s="28"/>
      <c r="JF142" s="28"/>
      <c r="JG142" s="28"/>
      <c r="JH142" s="28"/>
      <c r="JI142" s="28"/>
      <c r="JJ142" s="28"/>
      <c r="JK142" s="28"/>
      <c r="JL142" s="28"/>
      <c r="JM142" s="28"/>
      <c r="JN142" s="28"/>
      <c r="JO142" s="28"/>
      <c r="JP142" s="28"/>
      <c r="JQ142" s="28"/>
      <c r="JR142" s="28"/>
      <c r="JS142" s="28"/>
      <c r="JT142" s="28"/>
      <c r="JU142" s="28"/>
      <c r="JV142" s="28"/>
      <c r="JW142" s="28"/>
      <c r="JX142" s="28"/>
      <c r="JY142" s="28"/>
      <c r="JZ142" s="28"/>
      <c r="KA142" s="28"/>
      <c r="KB142" s="28"/>
      <c r="KC142" s="28"/>
      <c r="KD142" s="28"/>
      <c r="KE142" s="28"/>
      <c r="KF142" s="28"/>
      <c r="KG142" s="28"/>
      <c r="KH142" s="28"/>
      <c r="KI142" s="28"/>
      <c r="KJ142" s="28"/>
      <c r="KK142" s="28"/>
      <c r="KL142" s="28"/>
      <c r="KM142" s="28"/>
      <c r="KN142" s="28"/>
      <c r="KO142" s="28"/>
      <c r="KP142" s="28"/>
      <c r="KQ142" s="28"/>
      <c r="KR142" s="28"/>
      <c r="KS142" s="28"/>
      <c r="KT142" s="28"/>
      <c r="KU142" s="28"/>
      <c r="KV142" s="28"/>
      <c r="KW142" s="28"/>
      <c r="KX142" s="28"/>
      <c r="KY142" s="28"/>
      <c r="KZ142" s="28"/>
      <c r="LA142" s="28"/>
      <c r="LB142" s="28"/>
      <c r="LC142" s="28"/>
      <c r="LD142" s="28"/>
      <c r="LE142" s="28"/>
      <c r="LF142" s="28"/>
      <c r="LG142" s="28"/>
      <c r="LH142" s="28"/>
      <c r="LI142" s="28"/>
      <c r="LJ142" s="28"/>
      <c r="LK142" s="28"/>
      <c r="LL142" s="28"/>
      <c r="LM142" s="28"/>
      <c r="LN142" s="28"/>
      <c r="LO142" s="28"/>
      <c r="LP142" s="28"/>
      <c r="LQ142" s="28"/>
      <c r="LR142" s="28"/>
      <c r="LS142" s="28"/>
      <c r="LT142" s="28"/>
      <c r="LU142" s="28"/>
      <c r="LV142" s="28"/>
      <c r="LW142" s="28"/>
      <c r="LX142" s="28"/>
      <c r="LY142" s="28"/>
      <c r="LZ142" s="28"/>
      <c r="MA142" s="28"/>
      <c r="MB142" s="28"/>
      <c r="MC142" s="28"/>
      <c r="MD142" s="28"/>
      <c r="ME142" s="28"/>
      <c r="MF142" s="28"/>
      <c r="MG142" s="28"/>
      <c r="MH142" s="28"/>
      <c r="MI142" s="28"/>
      <c r="MJ142" s="28"/>
      <c r="MK142" s="28"/>
      <c r="ML142" s="28"/>
      <c r="MM142" s="28"/>
      <c r="MN142" s="28"/>
      <c r="MO142" s="28"/>
      <c r="MP142" s="28"/>
      <c r="MQ142" s="28"/>
      <c r="MR142" s="28"/>
      <c r="MS142" s="28"/>
      <c r="MT142" s="28"/>
      <c r="MU142" s="28"/>
      <c r="MV142" s="28"/>
      <c r="MW142" s="28"/>
      <c r="MX142" s="28"/>
      <c r="MY142" s="28"/>
      <c r="MZ142" s="28"/>
      <c r="NA142" s="28"/>
      <c r="NB142" s="28"/>
      <c r="NC142" s="28"/>
      <c r="ND142" s="28"/>
      <c r="NE142" s="28"/>
      <c r="NF142" s="28"/>
      <c r="NG142" s="28"/>
      <c r="NH142" s="28"/>
      <c r="NI142" s="28"/>
      <c r="NJ142" s="28"/>
      <c r="NK142" s="28"/>
      <c r="NL142" s="28"/>
      <c r="NM142" s="28"/>
      <c r="NN142" s="28"/>
      <c r="NO142" s="28"/>
      <c r="NP142" s="28"/>
      <c r="NQ142" s="28"/>
      <c r="NR142" s="28"/>
      <c r="NS142" s="28"/>
      <c r="NT142" s="28"/>
      <c r="NU142" s="28"/>
      <c r="NV142" s="28"/>
      <c r="NW142" s="28"/>
      <c r="NX142" s="28"/>
      <c r="NY142" s="28"/>
      <c r="NZ142" s="28"/>
      <c r="OA142" s="28"/>
      <c r="OB142" s="28"/>
      <c r="OC142" s="28"/>
      <c r="OD142" s="28"/>
      <c r="OE142" s="28"/>
      <c r="OF142" s="28"/>
      <c r="OG142" s="28"/>
      <c r="OH142" s="28"/>
      <c r="OI142" s="28"/>
      <c r="OJ142" s="28"/>
      <c r="OK142" s="28"/>
      <c r="OL142" s="28"/>
      <c r="OM142" s="28"/>
      <c r="ON142" s="28"/>
      <c r="OO142" s="28"/>
      <c r="OP142" s="28"/>
      <c r="OQ142" s="28"/>
      <c r="OR142" s="28"/>
      <c r="OS142" s="28"/>
      <c r="OT142" s="28"/>
      <c r="OU142" s="28"/>
      <c r="OV142" s="28"/>
      <c r="OW142" s="28"/>
      <c r="OX142" s="28"/>
      <c r="OY142" s="28"/>
      <c r="OZ142" s="28"/>
      <c r="PA142" s="28"/>
      <c r="PB142" s="28"/>
      <c r="PC142" s="28"/>
      <c r="PD142" s="28"/>
      <c r="PE142" s="28"/>
      <c r="PF142" s="28"/>
      <c r="PG142" s="28"/>
      <c r="PH142" s="28"/>
      <c r="PI142" s="28"/>
      <c r="PJ142" s="28"/>
      <c r="PK142" s="28"/>
      <c r="PL142" s="28"/>
      <c r="PM142" s="28"/>
      <c r="PN142" s="28"/>
      <c r="PO142" s="28"/>
      <c r="PP142" s="28"/>
      <c r="PQ142" s="28"/>
      <c r="PR142" s="28"/>
      <c r="PS142" s="28"/>
      <c r="PT142" s="28"/>
      <c r="PU142" s="28"/>
      <c r="PV142" s="28"/>
      <c r="PW142" s="28"/>
      <c r="PX142" s="28"/>
      <c r="PY142" s="28"/>
      <c r="PZ142" s="28"/>
      <c r="QA142" s="28"/>
      <c r="QB142" s="28"/>
      <c r="QC142" s="28"/>
      <c r="QD142" s="28"/>
      <c r="QE142" s="28"/>
      <c r="QF142" s="28"/>
      <c r="QG142" s="28"/>
      <c r="QH142" s="28"/>
      <c r="QI142" s="28"/>
      <c r="QJ142" s="28"/>
      <c r="QK142" s="28"/>
      <c r="QL142" s="28"/>
      <c r="QM142" s="28"/>
      <c r="QN142" s="28"/>
      <c r="QO142" s="28"/>
      <c r="QP142" s="28"/>
      <c r="QQ142" s="28"/>
      <c r="QR142" s="28"/>
      <c r="QS142" s="28"/>
      <c r="QT142" s="28"/>
      <c r="QU142" s="28"/>
      <c r="QV142" s="28"/>
      <c r="QW142" s="28"/>
      <c r="QX142" s="28"/>
      <c r="QY142" s="28"/>
      <c r="QZ142" s="28"/>
      <c r="RA142" s="28"/>
      <c r="RB142" s="28"/>
      <c r="RC142" s="28"/>
      <c r="RD142" s="28"/>
      <c r="RE142" s="28"/>
      <c r="RF142" s="28"/>
      <c r="RG142" s="28"/>
      <c r="RH142" s="28"/>
      <c r="RI142" s="28"/>
      <c r="RJ142" s="28"/>
      <c r="RK142" s="28"/>
      <c r="RL142" s="28"/>
      <c r="RM142" s="28"/>
      <c r="RN142" s="28"/>
      <c r="RO142" s="28"/>
      <c r="RP142" s="28"/>
      <c r="RQ142" s="28"/>
      <c r="RR142" s="28"/>
      <c r="RS142" s="28"/>
      <c r="RT142" s="28"/>
      <c r="RU142" s="28"/>
      <c r="RV142" s="28"/>
      <c r="RW142" s="28"/>
      <c r="RX142" s="28"/>
      <c r="RY142" s="28"/>
      <c r="RZ142" s="28"/>
      <c r="SA142" s="28"/>
      <c r="SB142" s="28"/>
      <c r="SC142" s="28"/>
      <c r="SD142" s="28"/>
      <c r="SE142" s="28"/>
      <c r="SF142" s="28"/>
      <c r="SG142" s="28"/>
      <c r="SH142" s="28"/>
      <c r="SI142" s="28"/>
      <c r="SJ142" s="28"/>
      <c r="SK142" s="28"/>
      <c r="SL142" s="28"/>
      <c r="SM142" s="28"/>
      <c r="SN142" s="28"/>
      <c r="SO142" s="28"/>
      <c r="SP142" s="28"/>
      <c r="SQ142" s="28"/>
      <c r="SR142" s="28"/>
      <c r="SS142" s="28"/>
      <c r="ST142" s="28"/>
      <c r="SU142" s="28"/>
      <c r="SV142" s="28"/>
      <c r="SW142" s="28"/>
      <c r="SX142" s="28"/>
      <c r="SY142" s="28"/>
      <c r="SZ142" s="28"/>
      <c r="TA142" s="28"/>
      <c r="TB142" s="28"/>
      <c r="TC142" s="28"/>
      <c r="TD142" s="28"/>
      <c r="TE142" s="28"/>
      <c r="TF142" s="28"/>
      <c r="TG142" s="28"/>
      <c r="TH142" s="28"/>
      <c r="TI142" s="28"/>
      <c r="TJ142" s="28"/>
      <c r="TK142" s="28"/>
      <c r="TL142" s="28"/>
      <c r="TM142" s="28"/>
      <c r="TN142" s="28"/>
      <c r="TO142" s="28"/>
      <c r="TP142" s="28"/>
      <c r="TQ142" s="28"/>
      <c r="TR142" s="28"/>
      <c r="TS142" s="28"/>
      <c r="TT142" s="28"/>
      <c r="TU142" s="28"/>
      <c r="TV142" s="28"/>
      <c r="TW142" s="28"/>
      <c r="TX142" s="28"/>
      <c r="TY142" s="28"/>
      <c r="TZ142" s="28"/>
      <c r="UA142" s="28"/>
      <c r="UB142" s="28"/>
      <c r="UC142" s="28"/>
      <c r="UD142" s="28"/>
      <c r="UE142" s="28"/>
      <c r="UF142" s="28"/>
      <c r="UG142" s="28"/>
      <c r="UH142" s="28"/>
      <c r="UI142" s="28"/>
      <c r="UJ142" s="28"/>
      <c r="UK142" s="28"/>
      <c r="UL142" s="28"/>
      <c r="UM142" s="28"/>
      <c r="UN142" s="28"/>
      <c r="UO142" s="28"/>
      <c r="UP142" s="28"/>
      <c r="UQ142" s="28"/>
      <c r="UR142" s="28"/>
      <c r="US142" s="28"/>
      <c r="UT142" s="28"/>
      <c r="UU142" s="28"/>
      <c r="UV142" s="28"/>
      <c r="UW142" s="28"/>
      <c r="UX142" s="28"/>
      <c r="UY142" s="28"/>
      <c r="UZ142" s="28"/>
      <c r="VA142" s="28"/>
      <c r="VB142" s="28"/>
      <c r="VC142" s="28"/>
      <c r="VD142" s="28"/>
      <c r="VE142" s="28"/>
      <c r="VF142" s="28"/>
      <c r="VG142" s="28"/>
      <c r="VH142" s="28"/>
      <c r="VI142" s="28"/>
      <c r="VJ142" s="28"/>
      <c r="VK142" s="28"/>
      <c r="VL142" s="28"/>
      <c r="VM142" s="28"/>
      <c r="VN142" s="28"/>
      <c r="VO142" s="28"/>
      <c r="VP142" s="28"/>
      <c r="VQ142" s="28"/>
      <c r="VR142" s="28"/>
      <c r="VS142" s="28"/>
      <c r="VT142" s="28"/>
      <c r="VU142" s="28"/>
      <c r="VV142" s="28"/>
      <c r="VW142" s="28"/>
      <c r="VX142" s="28"/>
      <c r="VY142" s="28"/>
      <c r="VZ142" s="28"/>
      <c r="WA142" s="28"/>
      <c r="WB142" s="28"/>
      <c r="WC142" s="28"/>
      <c r="WD142" s="28"/>
      <c r="WE142" s="28"/>
      <c r="WF142" s="28"/>
      <c r="WG142" s="28"/>
      <c r="WH142" s="28"/>
      <c r="WI142" s="28"/>
      <c r="WJ142" s="28"/>
      <c r="WK142" s="28"/>
      <c r="WL142" s="28"/>
      <c r="WM142" s="28"/>
      <c r="WN142" s="28"/>
      <c r="WO142" s="28"/>
      <c r="WP142" s="28"/>
      <c r="WQ142" s="28"/>
      <c r="WR142" s="28"/>
      <c r="WS142" s="28"/>
      <c r="WT142" s="28"/>
      <c r="WU142" s="28"/>
      <c r="WV142" s="28"/>
      <c r="WW142" s="28"/>
      <c r="WX142" s="28"/>
      <c r="WY142" s="28"/>
      <c r="WZ142" s="28"/>
      <c r="XA142" s="28"/>
      <c r="XB142" s="28"/>
      <c r="XC142" s="28"/>
      <c r="XD142" s="28"/>
      <c r="XE142" s="28"/>
      <c r="XF142" s="28"/>
      <c r="XG142" s="28"/>
      <c r="XH142" s="28"/>
      <c r="XI142" s="28"/>
      <c r="XJ142" s="28"/>
      <c r="XK142" s="28"/>
      <c r="XL142" s="28"/>
      <c r="XM142" s="28"/>
      <c r="XN142" s="28"/>
      <c r="XO142" s="28"/>
      <c r="XP142" s="28"/>
      <c r="XQ142" s="28"/>
      <c r="XR142" s="28"/>
      <c r="XS142" s="28"/>
      <c r="XT142" s="28"/>
      <c r="XU142" s="28"/>
      <c r="XV142" s="28"/>
      <c r="XW142" s="28"/>
      <c r="XX142" s="28"/>
      <c r="XY142" s="28"/>
      <c r="XZ142" s="28"/>
      <c r="YA142" s="28"/>
      <c r="YB142" s="28"/>
      <c r="YC142" s="28"/>
      <c r="YD142" s="28"/>
      <c r="YE142" s="28"/>
      <c r="YF142" s="28"/>
      <c r="YG142" s="28"/>
      <c r="YH142" s="28"/>
      <c r="YI142" s="28"/>
      <c r="YJ142" s="28"/>
      <c r="YK142" s="28"/>
      <c r="YL142" s="28"/>
      <c r="YM142" s="28"/>
      <c r="YN142" s="28"/>
      <c r="YO142" s="28"/>
      <c r="YP142" s="28"/>
      <c r="YQ142" s="28"/>
      <c r="YR142" s="28"/>
      <c r="YS142" s="28"/>
      <c r="YT142" s="28"/>
      <c r="YU142" s="28"/>
      <c r="YV142" s="28"/>
      <c r="YW142" s="28"/>
      <c r="YX142" s="28"/>
      <c r="YY142" s="28"/>
      <c r="YZ142" s="28"/>
      <c r="ZA142" s="28"/>
      <c r="ZB142" s="28"/>
      <c r="ZC142" s="28"/>
      <c r="ZD142" s="28"/>
      <c r="ZE142" s="28"/>
      <c r="ZF142" s="28"/>
      <c r="ZG142" s="28"/>
      <c r="ZH142" s="28"/>
      <c r="ZI142" s="28"/>
      <c r="ZJ142" s="28"/>
      <c r="ZK142" s="28"/>
      <c r="ZL142" s="28"/>
      <c r="ZM142" s="28"/>
      <c r="ZN142" s="28"/>
      <c r="ZO142" s="28"/>
      <c r="ZP142" s="28"/>
      <c r="ZQ142" s="28"/>
      <c r="ZR142" s="28"/>
      <c r="ZS142" s="28"/>
      <c r="ZT142" s="28"/>
      <c r="ZU142" s="28"/>
      <c r="ZV142" s="28"/>
      <c r="ZW142" s="28"/>
      <c r="ZX142" s="28"/>
      <c r="ZY142" s="28"/>
      <c r="ZZ142" s="28"/>
      <c r="AAA142" s="28"/>
      <c r="AAB142" s="28"/>
      <c r="AAC142" s="28"/>
      <c r="AAD142" s="28"/>
      <c r="AAE142" s="28"/>
      <c r="AAF142" s="28"/>
      <c r="AAG142" s="28"/>
      <c r="AAH142" s="28"/>
      <c r="AAI142" s="28"/>
      <c r="AAJ142" s="28"/>
      <c r="AAK142" s="28"/>
      <c r="AAL142" s="28"/>
      <c r="AAM142" s="28"/>
      <c r="AAN142" s="28"/>
      <c r="AAO142" s="28"/>
      <c r="AAP142" s="28"/>
      <c r="AAQ142" s="28"/>
      <c r="AAR142" s="28"/>
      <c r="AAS142" s="28"/>
      <c r="AAT142" s="28"/>
      <c r="AAU142" s="28"/>
      <c r="AAV142" s="28"/>
      <c r="AAW142" s="28"/>
      <c r="AAX142" s="28"/>
      <c r="AAY142" s="28"/>
      <c r="AAZ142" s="28"/>
      <c r="ABA142" s="28"/>
      <c r="ABB142" s="28"/>
      <c r="ABC142" s="28"/>
      <c r="ABD142" s="28"/>
      <c r="ABE142" s="28"/>
      <c r="ABF142" s="28"/>
      <c r="ABG142" s="28"/>
      <c r="ABH142" s="28"/>
      <c r="ABI142" s="28"/>
      <c r="ABJ142" s="28"/>
      <c r="ABK142" s="28"/>
      <c r="ABL142" s="28"/>
      <c r="ABM142" s="28"/>
      <c r="ABN142" s="28"/>
      <c r="ABO142" s="28"/>
      <c r="ABP142" s="28"/>
      <c r="ABQ142" s="28"/>
      <c r="ABR142" s="28"/>
      <c r="ABS142" s="28"/>
      <c r="ABT142" s="28"/>
      <c r="ABU142" s="28"/>
      <c r="ABV142" s="28"/>
      <c r="ABW142" s="28"/>
      <c r="ABX142" s="28"/>
      <c r="ABY142" s="28"/>
      <c r="ABZ142" s="28"/>
      <c r="ACA142" s="28"/>
      <c r="ACB142" s="28"/>
      <c r="ACC142" s="28"/>
      <c r="ACD142" s="28"/>
      <c r="ACE142" s="28"/>
      <c r="ACF142" s="28"/>
      <c r="ACG142" s="28"/>
      <c r="ACH142" s="28"/>
      <c r="ACI142" s="28"/>
      <c r="ACJ142" s="28"/>
      <c r="ACK142" s="28"/>
      <c r="ACL142" s="28"/>
      <c r="ACM142" s="28"/>
      <c r="ACN142" s="28"/>
      <c r="ACO142" s="28"/>
      <c r="ACP142" s="28"/>
      <c r="ACQ142" s="28"/>
      <c r="ACR142" s="28"/>
      <c r="ACS142" s="28"/>
      <c r="ACT142" s="28"/>
      <c r="ACU142" s="28"/>
      <c r="ACV142" s="28"/>
      <c r="ACW142" s="28"/>
      <c r="ACX142" s="28"/>
      <c r="ACY142" s="28"/>
      <c r="ACZ142" s="28"/>
      <c r="ADA142" s="28"/>
      <c r="ADB142" s="28"/>
      <c r="ADC142" s="28"/>
      <c r="ADD142" s="28"/>
      <c r="ADE142" s="28"/>
      <c r="ADF142" s="28"/>
      <c r="ADG142" s="28"/>
      <c r="ADH142" s="28"/>
      <c r="ADI142" s="28"/>
      <c r="ADJ142" s="28"/>
      <c r="ADK142" s="28"/>
      <c r="ADL142" s="28"/>
      <c r="ADM142" s="28"/>
      <c r="ADN142" s="28"/>
      <c r="ADO142" s="28"/>
      <c r="ADP142" s="28"/>
      <c r="ADQ142" s="28"/>
      <c r="ADR142" s="28"/>
      <c r="ADS142" s="28"/>
      <c r="ADT142" s="28"/>
      <c r="ADU142" s="28"/>
      <c r="ADV142" s="28"/>
      <c r="ADW142" s="28"/>
      <c r="ADX142" s="28"/>
      <c r="ADY142" s="28"/>
      <c r="ADZ142" s="28"/>
      <c r="AEA142" s="28"/>
      <c r="AEB142" s="28"/>
      <c r="AEC142" s="28"/>
      <c r="AED142" s="28"/>
      <c r="AEE142" s="28"/>
      <c r="AEF142" s="28"/>
      <c r="AEG142" s="28"/>
      <c r="AEH142" s="28"/>
      <c r="AEI142" s="28"/>
      <c r="AEJ142" s="28"/>
      <c r="AEK142" s="28"/>
      <c r="AEL142" s="28"/>
      <c r="AEM142" s="28"/>
      <c r="AEN142" s="28"/>
      <c r="AEO142" s="28"/>
      <c r="AEP142" s="28"/>
      <c r="AEQ142" s="28"/>
      <c r="AER142" s="28"/>
      <c r="AES142" s="28"/>
      <c r="AET142" s="28"/>
      <c r="AEU142" s="28"/>
      <c r="AEV142" s="28"/>
      <c r="AEW142" s="28"/>
      <c r="AEX142" s="28"/>
      <c r="AEY142" s="28"/>
      <c r="AEZ142" s="28"/>
      <c r="AFA142" s="28"/>
      <c r="AFB142" s="28"/>
      <c r="AFC142" s="28"/>
      <c r="AFD142" s="28"/>
      <c r="AFE142" s="28"/>
      <c r="AFF142" s="28"/>
      <c r="AFG142" s="28"/>
      <c r="AFH142" s="28"/>
      <c r="AFI142" s="28"/>
      <c r="AFJ142" s="28"/>
      <c r="AFK142" s="28"/>
      <c r="AFL142" s="28"/>
      <c r="AFM142" s="28"/>
      <c r="AFN142" s="28"/>
      <c r="AFO142" s="28"/>
      <c r="AFP142" s="28"/>
      <c r="AFQ142" s="28"/>
      <c r="AFR142" s="28"/>
      <c r="AFS142" s="28"/>
      <c r="AFT142" s="28"/>
      <c r="AFU142" s="28"/>
      <c r="AFV142" s="28"/>
      <c r="AFW142" s="28"/>
      <c r="AFX142" s="28"/>
      <c r="AFY142" s="28"/>
      <c r="AFZ142" s="28"/>
      <c r="AGA142" s="28"/>
      <c r="AGB142" s="28"/>
      <c r="AGC142" s="28"/>
      <c r="AGD142" s="28"/>
      <c r="AGE142" s="28"/>
      <c r="AGF142" s="28"/>
      <c r="AGG142" s="28"/>
      <c r="AGH142" s="28"/>
      <c r="AGI142" s="28"/>
      <c r="AGJ142" s="28"/>
      <c r="AGK142" s="28"/>
      <c r="AGL142" s="28"/>
      <c r="AGM142" s="28"/>
      <c r="AGN142" s="28"/>
      <c r="AGO142" s="28"/>
      <c r="AGP142" s="28"/>
      <c r="AGQ142" s="28"/>
      <c r="AGR142" s="28"/>
      <c r="AGS142" s="28"/>
      <c r="AGT142" s="28"/>
      <c r="AGU142" s="28"/>
      <c r="AGV142" s="28"/>
      <c r="AGW142" s="28"/>
      <c r="AGX142" s="28"/>
      <c r="AGY142" s="28"/>
      <c r="AGZ142" s="28"/>
      <c r="AHA142" s="28"/>
      <c r="AHB142" s="28"/>
      <c r="AHC142" s="28"/>
      <c r="AHD142" s="28"/>
      <c r="AHE142" s="28"/>
      <c r="AHF142" s="28"/>
      <c r="AHG142" s="28"/>
      <c r="AHH142" s="28"/>
      <c r="AHI142" s="28"/>
      <c r="AHJ142" s="28"/>
      <c r="AHK142" s="28"/>
      <c r="AHL142" s="28"/>
      <c r="AHM142" s="28"/>
      <c r="AHN142" s="28"/>
      <c r="AHO142" s="28"/>
      <c r="AHP142" s="28"/>
      <c r="AHQ142" s="28"/>
      <c r="AHR142" s="28"/>
      <c r="AHS142" s="28"/>
      <c r="AHT142" s="28"/>
      <c r="AHU142" s="28"/>
      <c r="AHV142" s="28"/>
      <c r="AHW142" s="28"/>
      <c r="AHX142" s="28"/>
      <c r="AHY142" s="28"/>
      <c r="AHZ142" s="28"/>
      <c r="AIA142" s="28"/>
      <c r="AIB142" s="28"/>
      <c r="AIC142" s="28"/>
      <c r="AID142" s="28"/>
      <c r="AIE142" s="28"/>
      <c r="AIF142" s="28"/>
      <c r="AIG142" s="28"/>
      <c r="AIH142" s="28"/>
      <c r="AII142" s="28"/>
      <c r="AIJ142" s="28"/>
      <c r="AIK142" s="28"/>
      <c r="AIL142" s="28"/>
      <c r="AIM142" s="28"/>
      <c r="AIN142" s="28"/>
      <c r="AIO142" s="28"/>
      <c r="AIP142" s="28"/>
      <c r="AIQ142" s="28"/>
      <c r="AIR142" s="28"/>
      <c r="AIS142" s="28"/>
      <c r="AIT142" s="28"/>
      <c r="AIU142" s="28"/>
      <c r="AIV142" s="28"/>
      <c r="AIW142" s="28"/>
      <c r="AIX142" s="28"/>
      <c r="AIY142" s="28"/>
      <c r="AIZ142" s="28"/>
      <c r="AJA142" s="28"/>
      <c r="AJB142" s="28"/>
      <c r="AJC142" s="28"/>
      <c r="AJD142" s="28"/>
      <c r="AJE142" s="28"/>
      <c r="AJF142" s="28"/>
      <c r="AJG142" s="28"/>
      <c r="AJH142" s="28"/>
      <c r="AJI142" s="28"/>
      <c r="AJJ142" s="28"/>
      <c r="AJK142" s="28"/>
      <c r="AJL142" s="28"/>
      <c r="AJM142" s="28"/>
      <c r="AJN142" s="28"/>
      <c r="AJO142" s="28"/>
      <c r="AJP142" s="28"/>
      <c r="AJQ142" s="28"/>
      <c r="AJR142" s="28"/>
      <c r="AJS142" s="28"/>
      <c r="AJT142" s="28"/>
      <c r="AJU142" s="28"/>
      <c r="AJV142" s="28"/>
      <c r="AJW142" s="28"/>
      <c r="AJX142" s="28"/>
      <c r="AJY142" s="28"/>
      <c r="AJZ142" s="28"/>
      <c r="AKA142" s="28"/>
      <c r="AKB142" s="28"/>
      <c r="AKC142" s="28"/>
      <c r="AKD142" s="28"/>
      <c r="AKE142" s="28"/>
      <c r="AKF142" s="28"/>
      <c r="AKG142" s="28"/>
      <c r="AKH142" s="28"/>
      <c r="AKI142" s="28"/>
      <c r="AKJ142" s="28"/>
      <c r="AKK142" s="28"/>
      <c r="AKL142" s="28"/>
      <c r="AKM142" s="28"/>
      <c r="AKN142" s="28"/>
      <c r="AKO142" s="28"/>
      <c r="AKP142" s="28"/>
      <c r="AKQ142" s="28"/>
      <c r="AKR142" s="28"/>
      <c r="AKS142" s="28"/>
      <c r="AKT142" s="28"/>
      <c r="AKU142" s="28"/>
      <c r="AKV142" s="28"/>
      <c r="AKW142" s="28"/>
      <c r="AKX142" s="28"/>
      <c r="AKY142" s="28"/>
      <c r="AKZ142" s="28"/>
      <c r="ALA142" s="28"/>
      <c r="ALB142" s="28"/>
      <c r="ALC142" s="28"/>
      <c r="ALD142" s="28"/>
      <c r="ALE142" s="28"/>
      <c r="ALF142" s="28"/>
      <c r="ALG142" s="28"/>
      <c r="ALH142" s="28"/>
      <c r="ALI142" s="28"/>
      <c r="ALJ142" s="28"/>
      <c r="ALK142" s="28"/>
      <c r="ALL142" s="28"/>
      <c r="ALM142" s="28"/>
      <c r="ALN142" s="28"/>
      <c r="ALO142" s="28"/>
      <c r="ALP142" s="28"/>
      <c r="ALQ142" s="28"/>
      <c r="ALR142" s="28"/>
      <c r="ALS142" s="28"/>
      <c r="ALT142" s="28"/>
      <c r="ALU142" s="28"/>
      <c r="ALV142" s="28"/>
      <c r="ALW142" s="28"/>
      <c r="ALX142" s="28"/>
      <c r="ALY142" s="28"/>
      <c r="ALZ142" s="28"/>
      <c r="AMA142" s="28"/>
      <c r="AMB142" s="28"/>
      <c r="AMC142" s="28"/>
      <c r="AMD142" s="28"/>
      <c r="AME142" s="28"/>
      <c r="AMF142" s="28"/>
      <c r="AMG142" s="28"/>
      <c r="AMH142" s="28"/>
      <c r="AMI142" s="28"/>
      <c r="AMJ142" s="28"/>
      <c r="AMK142" s="28"/>
      <c r="AML142" s="28"/>
      <c r="AMM142" s="28"/>
      <c r="AMN142" s="28"/>
      <c r="AMO142" s="28"/>
      <c r="AMP142" s="28"/>
      <c r="AMQ142" s="28"/>
      <c r="AMR142" s="28"/>
      <c r="AMS142" s="28"/>
      <c r="AMT142" s="28"/>
      <c r="AMU142" s="28"/>
      <c r="AMV142" s="28"/>
      <c r="AMW142" s="28"/>
      <c r="AMX142" s="28"/>
      <c r="AMY142" s="28"/>
      <c r="AMZ142" s="28"/>
      <c r="ANA142" s="28"/>
      <c r="ANB142" s="28"/>
    </row>
    <row r="143" spans="3:1042" s="6" customFormat="1" ht="15" customHeight="1" x14ac:dyDescent="0.25">
      <c r="C143" s="6" t="str">
        <f t="shared" si="104"/>
        <v>Kenmore</v>
      </c>
      <c r="D143" s="6" t="str">
        <f t="shared" si="105"/>
        <v>153.32118  (80 gal)</v>
      </c>
      <c r="E143" s="6">
        <f t="shared" si="106"/>
        <v>160212</v>
      </c>
      <c r="F143" s="55">
        <f t="shared" si="24"/>
        <v>80</v>
      </c>
      <c r="G143" s="6" t="str">
        <f t="shared" si="107"/>
        <v>AOSmithPHPT80</v>
      </c>
      <c r="H143" s="117">
        <f t="shared" si="26"/>
        <v>0</v>
      </c>
      <c r="I143" s="157" t="str">
        <f t="shared" si="108"/>
        <v>Kenmore153_32118</v>
      </c>
      <c r="J143" s="91" t="s">
        <v>192</v>
      </c>
      <c r="K143" s="33"/>
      <c r="L143" s="75">
        <f t="shared" si="28"/>
        <v>16</v>
      </c>
      <c r="M143" s="18" t="s">
        <v>24</v>
      </c>
      <c r="N143" s="62">
        <f t="shared" ref="N143:N146" si="109">N142+1</f>
        <v>2</v>
      </c>
      <c r="O143" s="62">
        <f t="shared" si="102"/>
        <v>160212</v>
      </c>
      <c r="P143" s="59" t="str">
        <f t="shared" si="34"/>
        <v>153.32118  (80 gal)</v>
      </c>
      <c r="Q143" s="156">
        <f t="shared" si="97"/>
        <v>1</v>
      </c>
      <c r="R143" s="19">
        <v>153.32118</v>
      </c>
      <c r="S143" s="20">
        <v>80</v>
      </c>
      <c r="T143" s="31" t="s">
        <v>105</v>
      </c>
      <c r="U143" s="80" t="s">
        <v>105</v>
      </c>
      <c r="V143" s="85" t="str">
        <f t="shared" si="103"/>
        <v>AOSmithPHPT80</v>
      </c>
      <c r="W143" s="116">
        <v>0</v>
      </c>
      <c r="X143" s="45"/>
      <c r="Y143" s="45"/>
      <c r="Z143" s="44"/>
      <c r="AA143" s="127" t="str">
        <f t="shared" si="99"/>
        <v>2,     160212,   "153.32118  (80 gal)"</v>
      </c>
      <c r="AB143" s="129" t="str">
        <f t="shared" si="93"/>
        <v>Kenmore</v>
      </c>
      <c r="AC143" s="130" t="s">
        <v>490</v>
      </c>
      <c r="AD143" s="154">
        <f t="shared" si="98"/>
        <v>1</v>
      </c>
      <c r="AE143" s="127" t="str">
        <f t="shared" si="100"/>
        <v xml:space="preserve">          case  153.32118  (80 gal)   :   "Kenmore153_32118"</v>
      </c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  <c r="FQ143" s="28"/>
      <c r="FR143" s="28"/>
      <c r="FS143" s="28"/>
      <c r="FT143" s="28"/>
      <c r="FU143" s="28"/>
      <c r="FV143" s="28"/>
      <c r="FW143" s="28"/>
      <c r="FX143" s="28"/>
      <c r="FY143" s="28"/>
      <c r="FZ143" s="28"/>
      <c r="GA143" s="28"/>
      <c r="GB143" s="28"/>
      <c r="GC143" s="28"/>
      <c r="GD143" s="28"/>
      <c r="GE143" s="28"/>
      <c r="GF143" s="28"/>
      <c r="GG143" s="28"/>
      <c r="GH143" s="28"/>
      <c r="GI143" s="28"/>
      <c r="GJ143" s="28"/>
      <c r="GK143" s="28"/>
      <c r="GL143" s="28"/>
      <c r="GM143" s="28"/>
      <c r="GN143" s="28"/>
      <c r="GO143" s="28"/>
      <c r="GP143" s="28"/>
      <c r="GQ143" s="28"/>
      <c r="GR143" s="28"/>
      <c r="GS143" s="28"/>
      <c r="GT143" s="28"/>
      <c r="GU143" s="28"/>
      <c r="GV143" s="28"/>
      <c r="GW143" s="28"/>
      <c r="GX143" s="28"/>
      <c r="GY143" s="28"/>
      <c r="GZ143" s="28"/>
      <c r="HA143" s="28"/>
      <c r="HB143" s="28"/>
      <c r="HC143" s="28"/>
      <c r="HD143" s="28"/>
      <c r="HE143" s="28"/>
      <c r="HF143" s="28"/>
      <c r="HG143" s="28"/>
      <c r="HH143" s="28"/>
      <c r="HI143" s="28"/>
      <c r="HJ143" s="28"/>
      <c r="HK143" s="28"/>
      <c r="HL143" s="28"/>
      <c r="HM143" s="28"/>
      <c r="HN143" s="28"/>
      <c r="HO143" s="28"/>
      <c r="HP143" s="28"/>
      <c r="HQ143" s="28"/>
      <c r="HR143" s="28"/>
      <c r="HS143" s="28"/>
      <c r="HT143" s="28"/>
      <c r="HU143" s="28"/>
      <c r="HV143" s="28"/>
      <c r="HW143" s="28"/>
      <c r="HX143" s="28"/>
      <c r="HY143" s="28"/>
      <c r="HZ143" s="28"/>
      <c r="IA143" s="28"/>
      <c r="IB143" s="28"/>
      <c r="IC143" s="28"/>
      <c r="ID143" s="28"/>
      <c r="IE143" s="28"/>
      <c r="IF143" s="28"/>
      <c r="IG143" s="28"/>
      <c r="IH143" s="28"/>
      <c r="II143" s="28"/>
      <c r="IJ143" s="28"/>
      <c r="IK143" s="28"/>
      <c r="IL143" s="28"/>
      <c r="IM143" s="28"/>
      <c r="IN143" s="28"/>
      <c r="IO143" s="28"/>
      <c r="IP143" s="28"/>
      <c r="IQ143" s="28"/>
      <c r="IR143" s="28"/>
      <c r="IS143" s="28"/>
      <c r="IT143" s="28"/>
      <c r="IU143" s="28"/>
      <c r="IV143" s="28"/>
      <c r="IW143" s="28"/>
      <c r="IX143" s="28"/>
      <c r="IY143" s="28"/>
      <c r="IZ143" s="28"/>
      <c r="JA143" s="28"/>
      <c r="JB143" s="28"/>
      <c r="JC143" s="28"/>
      <c r="JD143" s="28"/>
      <c r="JE143" s="28"/>
      <c r="JF143" s="28"/>
      <c r="JG143" s="28"/>
      <c r="JH143" s="28"/>
      <c r="JI143" s="28"/>
      <c r="JJ143" s="28"/>
      <c r="JK143" s="28"/>
      <c r="JL143" s="28"/>
      <c r="JM143" s="28"/>
      <c r="JN143" s="28"/>
      <c r="JO143" s="28"/>
      <c r="JP143" s="28"/>
      <c r="JQ143" s="28"/>
      <c r="JR143" s="28"/>
      <c r="JS143" s="28"/>
      <c r="JT143" s="28"/>
      <c r="JU143" s="28"/>
      <c r="JV143" s="28"/>
      <c r="JW143" s="28"/>
      <c r="JX143" s="28"/>
      <c r="JY143" s="28"/>
      <c r="JZ143" s="28"/>
      <c r="KA143" s="28"/>
      <c r="KB143" s="28"/>
      <c r="KC143" s="28"/>
      <c r="KD143" s="28"/>
      <c r="KE143" s="28"/>
      <c r="KF143" s="28"/>
      <c r="KG143" s="28"/>
      <c r="KH143" s="28"/>
      <c r="KI143" s="28"/>
      <c r="KJ143" s="28"/>
      <c r="KK143" s="28"/>
      <c r="KL143" s="28"/>
      <c r="KM143" s="28"/>
      <c r="KN143" s="28"/>
      <c r="KO143" s="28"/>
      <c r="KP143" s="28"/>
      <c r="KQ143" s="28"/>
      <c r="KR143" s="28"/>
      <c r="KS143" s="28"/>
      <c r="KT143" s="28"/>
      <c r="KU143" s="28"/>
      <c r="KV143" s="28"/>
      <c r="KW143" s="28"/>
      <c r="KX143" s="28"/>
      <c r="KY143" s="28"/>
      <c r="KZ143" s="28"/>
      <c r="LA143" s="28"/>
      <c r="LB143" s="28"/>
      <c r="LC143" s="28"/>
      <c r="LD143" s="28"/>
      <c r="LE143" s="28"/>
      <c r="LF143" s="28"/>
      <c r="LG143" s="28"/>
      <c r="LH143" s="28"/>
      <c r="LI143" s="28"/>
      <c r="LJ143" s="28"/>
      <c r="LK143" s="28"/>
      <c r="LL143" s="28"/>
      <c r="LM143" s="28"/>
      <c r="LN143" s="28"/>
      <c r="LO143" s="28"/>
      <c r="LP143" s="28"/>
      <c r="LQ143" s="28"/>
      <c r="LR143" s="28"/>
      <c r="LS143" s="28"/>
      <c r="LT143" s="28"/>
      <c r="LU143" s="28"/>
      <c r="LV143" s="28"/>
      <c r="LW143" s="28"/>
      <c r="LX143" s="28"/>
      <c r="LY143" s="28"/>
      <c r="LZ143" s="28"/>
      <c r="MA143" s="28"/>
      <c r="MB143" s="28"/>
      <c r="MC143" s="28"/>
      <c r="MD143" s="28"/>
      <c r="ME143" s="28"/>
      <c r="MF143" s="28"/>
      <c r="MG143" s="28"/>
      <c r="MH143" s="28"/>
      <c r="MI143" s="28"/>
      <c r="MJ143" s="28"/>
      <c r="MK143" s="28"/>
      <c r="ML143" s="28"/>
      <c r="MM143" s="28"/>
      <c r="MN143" s="28"/>
      <c r="MO143" s="28"/>
      <c r="MP143" s="28"/>
      <c r="MQ143" s="28"/>
      <c r="MR143" s="28"/>
      <c r="MS143" s="28"/>
      <c r="MT143" s="28"/>
      <c r="MU143" s="28"/>
      <c r="MV143" s="28"/>
      <c r="MW143" s="28"/>
      <c r="MX143" s="28"/>
      <c r="MY143" s="28"/>
      <c r="MZ143" s="28"/>
      <c r="NA143" s="28"/>
      <c r="NB143" s="28"/>
      <c r="NC143" s="28"/>
      <c r="ND143" s="28"/>
      <c r="NE143" s="28"/>
      <c r="NF143" s="28"/>
      <c r="NG143" s="28"/>
      <c r="NH143" s="28"/>
      <c r="NI143" s="28"/>
      <c r="NJ143" s="28"/>
      <c r="NK143" s="28"/>
      <c r="NL143" s="28"/>
      <c r="NM143" s="28"/>
      <c r="NN143" s="28"/>
      <c r="NO143" s="28"/>
      <c r="NP143" s="28"/>
      <c r="NQ143" s="28"/>
      <c r="NR143" s="28"/>
      <c r="NS143" s="28"/>
      <c r="NT143" s="28"/>
      <c r="NU143" s="28"/>
      <c r="NV143" s="28"/>
      <c r="NW143" s="28"/>
      <c r="NX143" s="28"/>
      <c r="NY143" s="28"/>
      <c r="NZ143" s="28"/>
      <c r="OA143" s="28"/>
      <c r="OB143" s="28"/>
      <c r="OC143" s="28"/>
      <c r="OD143" s="28"/>
      <c r="OE143" s="28"/>
      <c r="OF143" s="28"/>
      <c r="OG143" s="28"/>
      <c r="OH143" s="28"/>
      <c r="OI143" s="28"/>
      <c r="OJ143" s="28"/>
      <c r="OK143" s="28"/>
      <c r="OL143" s="28"/>
      <c r="OM143" s="28"/>
      <c r="ON143" s="28"/>
      <c r="OO143" s="28"/>
      <c r="OP143" s="28"/>
      <c r="OQ143" s="28"/>
      <c r="OR143" s="28"/>
      <c r="OS143" s="28"/>
      <c r="OT143" s="28"/>
      <c r="OU143" s="28"/>
      <c r="OV143" s="28"/>
      <c r="OW143" s="28"/>
      <c r="OX143" s="28"/>
      <c r="OY143" s="28"/>
      <c r="OZ143" s="28"/>
      <c r="PA143" s="28"/>
      <c r="PB143" s="28"/>
      <c r="PC143" s="28"/>
      <c r="PD143" s="28"/>
      <c r="PE143" s="28"/>
      <c r="PF143" s="28"/>
      <c r="PG143" s="28"/>
      <c r="PH143" s="28"/>
      <c r="PI143" s="28"/>
      <c r="PJ143" s="28"/>
      <c r="PK143" s="28"/>
      <c r="PL143" s="28"/>
      <c r="PM143" s="28"/>
      <c r="PN143" s="28"/>
      <c r="PO143" s="28"/>
      <c r="PP143" s="28"/>
      <c r="PQ143" s="28"/>
      <c r="PR143" s="28"/>
      <c r="PS143" s="28"/>
      <c r="PT143" s="28"/>
      <c r="PU143" s="28"/>
      <c r="PV143" s="28"/>
      <c r="PW143" s="28"/>
      <c r="PX143" s="28"/>
      <c r="PY143" s="28"/>
      <c r="PZ143" s="28"/>
      <c r="QA143" s="28"/>
      <c r="QB143" s="28"/>
      <c r="QC143" s="28"/>
      <c r="QD143" s="28"/>
      <c r="QE143" s="28"/>
      <c r="QF143" s="28"/>
      <c r="QG143" s="28"/>
      <c r="QH143" s="28"/>
      <c r="QI143" s="28"/>
      <c r="QJ143" s="28"/>
      <c r="QK143" s="28"/>
      <c r="QL143" s="28"/>
      <c r="QM143" s="28"/>
      <c r="QN143" s="28"/>
      <c r="QO143" s="28"/>
      <c r="QP143" s="28"/>
      <c r="QQ143" s="28"/>
      <c r="QR143" s="28"/>
      <c r="QS143" s="28"/>
      <c r="QT143" s="28"/>
      <c r="QU143" s="28"/>
      <c r="QV143" s="28"/>
      <c r="QW143" s="28"/>
      <c r="QX143" s="28"/>
      <c r="QY143" s="28"/>
      <c r="QZ143" s="28"/>
      <c r="RA143" s="28"/>
      <c r="RB143" s="28"/>
      <c r="RC143" s="28"/>
      <c r="RD143" s="28"/>
      <c r="RE143" s="28"/>
      <c r="RF143" s="28"/>
      <c r="RG143" s="28"/>
      <c r="RH143" s="28"/>
      <c r="RI143" s="28"/>
      <c r="RJ143" s="28"/>
      <c r="RK143" s="28"/>
      <c r="RL143" s="28"/>
      <c r="RM143" s="28"/>
      <c r="RN143" s="28"/>
      <c r="RO143" s="28"/>
      <c r="RP143" s="28"/>
      <c r="RQ143" s="28"/>
      <c r="RR143" s="28"/>
      <c r="RS143" s="28"/>
      <c r="RT143" s="28"/>
      <c r="RU143" s="28"/>
      <c r="RV143" s="28"/>
      <c r="RW143" s="28"/>
      <c r="RX143" s="28"/>
      <c r="RY143" s="28"/>
      <c r="RZ143" s="28"/>
      <c r="SA143" s="28"/>
      <c r="SB143" s="28"/>
      <c r="SC143" s="28"/>
      <c r="SD143" s="28"/>
      <c r="SE143" s="28"/>
      <c r="SF143" s="28"/>
      <c r="SG143" s="28"/>
      <c r="SH143" s="28"/>
      <c r="SI143" s="28"/>
      <c r="SJ143" s="28"/>
      <c r="SK143" s="28"/>
      <c r="SL143" s="28"/>
      <c r="SM143" s="28"/>
      <c r="SN143" s="28"/>
      <c r="SO143" s="28"/>
      <c r="SP143" s="28"/>
      <c r="SQ143" s="28"/>
      <c r="SR143" s="28"/>
      <c r="SS143" s="28"/>
      <c r="ST143" s="28"/>
      <c r="SU143" s="28"/>
      <c r="SV143" s="28"/>
      <c r="SW143" s="28"/>
      <c r="SX143" s="28"/>
      <c r="SY143" s="28"/>
      <c r="SZ143" s="28"/>
      <c r="TA143" s="28"/>
      <c r="TB143" s="28"/>
      <c r="TC143" s="28"/>
      <c r="TD143" s="28"/>
      <c r="TE143" s="28"/>
      <c r="TF143" s="28"/>
      <c r="TG143" s="28"/>
      <c r="TH143" s="28"/>
      <c r="TI143" s="28"/>
      <c r="TJ143" s="28"/>
      <c r="TK143" s="28"/>
      <c r="TL143" s="28"/>
      <c r="TM143" s="28"/>
      <c r="TN143" s="28"/>
      <c r="TO143" s="28"/>
      <c r="TP143" s="28"/>
      <c r="TQ143" s="28"/>
      <c r="TR143" s="28"/>
      <c r="TS143" s="28"/>
      <c r="TT143" s="28"/>
      <c r="TU143" s="28"/>
      <c r="TV143" s="28"/>
      <c r="TW143" s="28"/>
      <c r="TX143" s="28"/>
      <c r="TY143" s="28"/>
      <c r="TZ143" s="28"/>
      <c r="UA143" s="28"/>
      <c r="UB143" s="28"/>
      <c r="UC143" s="28"/>
      <c r="UD143" s="28"/>
      <c r="UE143" s="28"/>
      <c r="UF143" s="28"/>
      <c r="UG143" s="28"/>
      <c r="UH143" s="28"/>
      <c r="UI143" s="28"/>
      <c r="UJ143" s="28"/>
      <c r="UK143" s="28"/>
      <c r="UL143" s="28"/>
      <c r="UM143" s="28"/>
      <c r="UN143" s="28"/>
      <c r="UO143" s="28"/>
      <c r="UP143" s="28"/>
      <c r="UQ143" s="28"/>
      <c r="UR143" s="28"/>
      <c r="US143" s="28"/>
      <c r="UT143" s="28"/>
      <c r="UU143" s="28"/>
      <c r="UV143" s="28"/>
      <c r="UW143" s="28"/>
      <c r="UX143" s="28"/>
      <c r="UY143" s="28"/>
      <c r="UZ143" s="28"/>
      <c r="VA143" s="28"/>
      <c r="VB143" s="28"/>
      <c r="VC143" s="28"/>
      <c r="VD143" s="28"/>
      <c r="VE143" s="28"/>
      <c r="VF143" s="28"/>
      <c r="VG143" s="28"/>
      <c r="VH143" s="28"/>
      <c r="VI143" s="28"/>
      <c r="VJ143" s="28"/>
      <c r="VK143" s="28"/>
      <c r="VL143" s="28"/>
      <c r="VM143" s="28"/>
      <c r="VN143" s="28"/>
      <c r="VO143" s="28"/>
      <c r="VP143" s="28"/>
      <c r="VQ143" s="28"/>
      <c r="VR143" s="28"/>
      <c r="VS143" s="28"/>
      <c r="VT143" s="28"/>
      <c r="VU143" s="28"/>
      <c r="VV143" s="28"/>
      <c r="VW143" s="28"/>
      <c r="VX143" s="28"/>
      <c r="VY143" s="28"/>
      <c r="VZ143" s="28"/>
      <c r="WA143" s="28"/>
      <c r="WB143" s="28"/>
      <c r="WC143" s="28"/>
      <c r="WD143" s="28"/>
      <c r="WE143" s="28"/>
      <c r="WF143" s="28"/>
      <c r="WG143" s="28"/>
      <c r="WH143" s="28"/>
      <c r="WI143" s="28"/>
      <c r="WJ143" s="28"/>
      <c r="WK143" s="28"/>
      <c r="WL143" s="28"/>
      <c r="WM143" s="28"/>
      <c r="WN143" s="28"/>
      <c r="WO143" s="28"/>
      <c r="WP143" s="28"/>
      <c r="WQ143" s="28"/>
      <c r="WR143" s="28"/>
      <c r="WS143" s="28"/>
      <c r="WT143" s="28"/>
      <c r="WU143" s="28"/>
      <c r="WV143" s="28"/>
      <c r="WW143" s="28"/>
      <c r="WX143" s="28"/>
      <c r="WY143" s="28"/>
      <c r="WZ143" s="28"/>
      <c r="XA143" s="28"/>
      <c r="XB143" s="28"/>
      <c r="XC143" s="28"/>
      <c r="XD143" s="28"/>
      <c r="XE143" s="28"/>
      <c r="XF143" s="28"/>
      <c r="XG143" s="28"/>
      <c r="XH143" s="28"/>
      <c r="XI143" s="28"/>
      <c r="XJ143" s="28"/>
      <c r="XK143" s="28"/>
      <c r="XL143" s="28"/>
      <c r="XM143" s="28"/>
      <c r="XN143" s="28"/>
      <c r="XO143" s="28"/>
      <c r="XP143" s="28"/>
      <c r="XQ143" s="28"/>
      <c r="XR143" s="28"/>
      <c r="XS143" s="28"/>
      <c r="XT143" s="28"/>
      <c r="XU143" s="28"/>
      <c r="XV143" s="28"/>
      <c r="XW143" s="28"/>
      <c r="XX143" s="28"/>
      <c r="XY143" s="28"/>
      <c r="XZ143" s="28"/>
      <c r="YA143" s="28"/>
      <c r="YB143" s="28"/>
      <c r="YC143" s="28"/>
      <c r="YD143" s="28"/>
      <c r="YE143" s="28"/>
      <c r="YF143" s="28"/>
      <c r="YG143" s="28"/>
      <c r="YH143" s="28"/>
      <c r="YI143" s="28"/>
      <c r="YJ143" s="28"/>
      <c r="YK143" s="28"/>
      <c r="YL143" s="28"/>
      <c r="YM143" s="28"/>
      <c r="YN143" s="28"/>
      <c r="YO143" s="28"/>
      <c r="YP143" s="28"/>
      <c r="YQ143" s="28"/>
      <c r="YR143" s="28"/>
      <c r="YS143" s="28"/>
      <c r="YT143" s="28"/>
      <c r="YU143" s="28"/>
      <c r="YV143" s="28"/>
      <c r="YW143" s="28"/>
      <c r="YX143" s="28"/>
      <c r="YY143" s="28"/>
      <c r="YZ143" s="28"/>
      <c r="ZA143" s="28"/>
      <c r="ZB143" s="28"/>
      <c r="ZC143" s="28"/>
      <c r="ZD143" s="28"/>
      <c r="ZE143" s="28"/>
      <c r="ZF143" s="28"/>
      <c r="ZG143" s="28"/>
      <c r="ZH143" s="28"/>
      <c r="ZI143" s="28"/>
      <c r="ZJ143" s="28"/>
      <c r="ZK143" s="28"/>
      <c r="ZL143" s="28"/>
      <c r="ZM143" s="28"/>
      <c r="ZN143" s="28"/>
      <c r="ZO143" s="28"/>
      <c r="ZP143" s="28"/>
      <c r="ZQ143" s="28"/>
      <c r="ZR143" s="28"/>
      <c r="ZS143" s="28"/>
      <c r="ZT143" s="28"/>
      <c r="ZU143" s="28"/>
      <c r="ZV143" s="28"/>
      <c r="ZW143" s="28"/>
      <c r="ZX143" s="28"/>
      <c r="ZY143" s="28"/>
      <c r="ZZ143" s="28"/>
      <c r="AAA143" s="28"/>
      <c r="AAB143" s="28"/>
      <c r="AAC143" s="28"/>
      <c r="AAD143" s="28"/>
      <c r="AAE143" s="28"/>
      <c r="AAF143" s="28"/>
      <c r="AAG143" s="28"/>
      <c r="AAH143" s="28"/>
      <c r="AAI143" s="28"/>
      <c r="AAJ143" s="28"/>
      <c r="AAK143" s="28"/>
      <c r="AAL143" s="28"/>
      <c r="AAM143" s="28"/>
      <c r="AAN143" s="28"/>
      <c r="AAO143" s="28"/>
      <c r="AAP143" s="28"/>
      <c r="AAQ143" s="28"/>
      <c r="AAR143" s="28"/>
      <c r="AAS143" s="28"/>
      <c r="AAT143" s="28"/>
      <c r="AAU143" s="28"/>
      <c r="AAV143" s="28"/>
      <c r="AAW143" s="28"/>
      <c r="AAX143" s="28"/>
      <c r="AAY143" s="28"/>
      <c r="AAZ143" s="28"/>
      <c r="ABA143" s="28"/>
      <c r="ABB143" s="28"/>
      <c r="ABC143" s="28"/>
      <c r="ABD143" s="28"/>
      <c r="ABE143" s="28"/>
      <c r="ABF143" s="28"/>
      <c r="ABG143" s="28"/>
      <c r="ABH143" s="28"/>
      <c r="ABI143" s="28"/>
      <c r="ABJ143" s="28"/>
      <c r="ABK143" s="28"/>
      <c r="ABL143" s="28"/>
      <c r="ABM143" s="28"/>
      <c r="ABN143" s="28"/>
      <c r="ABO143" s="28"/>
      <c r="ABP143" s="28"/>
      <c r="ABQ143" s="28"/>
      <c r="ABR143" s="28"/>
      <c r="ABS143" s="28"/>
      <c r="ABT143" s="28"/>
      <c r="ABU143" s="28"/>
      <c r="ABV143" s="28"/>
      <c r="ABW143" s="28"/>
      <c r="ABX143" s="28"/>
      <c r="ABY143" s="28"/>
      <c r="ABZ143" s="28"/>
      <c r="ACA143" s="28"/>
      <c r="ACB143" s="28"/>
      <c r="ACC143" s="28"/>
      <c r="ACD143" s="28"/>
      <c r="ACE143" s="28"/>
      <c r="ACF143" s="28"/>
      <c r="ACG143" s="28"/>
      <c r="ACH143" s="28"/>
      <c r="ACI143" s="28"/>
      <c r="ACJ143" s="28"/>
      <c r="ACK143" s="28"/>
      <c r="ACL143" s="28"/>
      <c r="ACM143" s="28"/>
      <c r="ACN143" s="28"/>
      <c r="ACO143" s="28"/>
      <c r="ACP143" s="28"/>
      <c r="ACQ143" s="28"/>
      <c r="ACR143" s="28"/>
      <c r="ACS143" s="28"/>
      <c r="ACT143" s="28"/>
      <c r="ACU143" s="28"/>
      <c r="ACV143" s="28"/>
      <c r="ACW143" s="28"/>
      <c r="ACX143" s="28"/>
      <c r="ACY143" s="28"/>
      <c r="ACZ143" s="28"/>
      <c r="ADA143" s="28"/>
      <c r="ADB143" s="28"/>
      <c r="ADC143" s="28"/>
      <c r="ADD143" s="28"/>
      <c r="ADE143" s="28"/>
      <c r="ADF143" s="28"/>
      <c r="ADG143" s="28"/>
      <c r="ADH143" s="28"/>
      <c r="ADI143" s="28"/>
      <c r="ADJ143" s="28"/>
      <c r="ADK143" s="28"/>
      <c r="ADL143" s="28"/>
      <c r="ADM143" s="28"/>
      <c r="ADN143" s="28"/>
      <c r="ADO143" s="28"/>
      <c r="ADP143" s="28"/>
      <c r="ADQ143" s="28"/>
      <c r="ADR143" s="28"/>
      <c r="ADS143" s="28"/>
      <c r="ADT143" s="28"/>
      <c r="ADU143" s="28"/>
      <c r="ADV143" s="28"/>
      <c r="ADW143" s="28"/>
      <c r="ADX143" s="28"/>
      <c r="ADY143" s="28"/>
      <c r="ADZ143" s="28"/>
      <c r="AEA143" s="28"/>
      <c r="AEB143" s="28"/>
      <c r="AEC143" s="28"/>
      <c r="AED143" s="28"/>
      <c r="AEE143" s="28"/>
      <c r="AEF143" s="28"/>
      <c r="AEG143" s="28"/>
      <c r="AEH143" s="28"/>
      <c r="AEI143" s="28"/>
      <c r="AEJ143" s="28"/>
      <c r="AEK143" s="28"/>
      <c r="AEL143" s="28"/>
      <c r="AEM143" s="28"/>
      <c r="AEN143" s="28"/>
      <c r="AEO143" s="28"/>
      <c r="AEP143" s="28"/>
      <c r="AEQ143" s="28"/>
      <c r="AER143" s="28"/>
      <c r="AES143" s="28"/>
      <c r="AET143" s="28"/>
      <c r="AEU143" s="28"/>
      <c r="AEV143" s="28"/>
      <c r="AEW143" s="28"/>
      <c r="AEX143" s="28"/>
      <c r="AEY143" s="28"/>
      <c r="AEZ143" s="28"/>
      <c r="AFA143" s="28"/>
      <c r="AFB143" s="28"/>
      <c r="AFC143" s="28"/>
      <c r="AFD143" s="28"/>
      <c r="AFE143" s="28"/>
      <c r="AFF143" s="28"/>
      <c r="AFG143" s="28"/>
      <c r="AFH143" s="28"/>
      <c r="AFI143" s="28"/>
      <c r="AFJ143" s="28"/>
      <c r="AFK143" s="28"/>
      <c r="AFL143" s="28"/>
      <c r="AFM143" s="28"/>
      <c r="AFN143" s="28"/>
      <c r="AFO143" s="28"/>
      <c r="AFP143" s="28"/>
      <c r="AFQ143" s="28"/>
      <c r="AFR143" s="28"/>
      <c r="AFS143" s="28"/>
      <c r="AFT143" s="28"/>
      <c r="AFU143" s="28"/>
      <c r="AFV143" s="28"/>
      <c r="AFW143" s="28"/>
      <c r="AFX143" s="28"/>
      <c r="AFY143" s="28"/>
      <c r="AFZ143" s="28"/>
      <c r="AGA143" s="28"/>
      <c r="AGB143" s="28"/>
      <c r="AGC143" s="28"/>
      <c r="AGD143" s="28"/>
      <c r="AGE143" s="28"/>
      <c r="AGF143" s="28"/>
      <c r="AGG143" s="28"/>
      <c r="AGH143" s="28"/>
      <c r="AGI143" s="28"/>
      <c r="AGJ143" s="28"/>
      <c r="AGK143" s="28"/>
      <c r="AGL143" s="28"/>
      <c r="AGM143" s="28"/>
      <c r="AGN143" s="28"/>
      <c r="AGO143" s="28"/>
      <c r="AGP143" s="28"/>
      <c r="AGQ143" s="28"/>
      <c r="AGR143" s="28"/>
      <c r="AGS143" s="28"/>
      <c r="AGT143" s="28"/>
      <c r="AGU143" s="28"/>
      <c r="AGV143" s="28"/>
      <c r="AGW143" s="28"/>
      <c r="AGX143" s="28"/>
      <c r="AGY143" s="28"/>
      <c r="AGZ143" s="28"/>
      <c r="AHA143" s="28"/>
      <c r="AHB143" s="28"/>
      <c r="AHC143" s="28"/>
      <c r="AHD143" s="28"/>
      <c r="AHE143" s="28"/>
      <c r="AHF143" s="28"/>
      <c r="AHG143" s="28"/>
      <c r="AHH143" s="28"/>
      <c r="AHI143" s="28"/>
      <c r="AHJ143" s="28"/>
      <c r="AHK143" s="28"/>
      <c r="AHL143" s="28"/>
      <c r="AHM143" s="28"/>
      <c r="AHN143" s="28"/>
      <c r="AHO143" s="28"/>
      <c r="AHP143" s="28"/>
      <c r="AHQ143" s="28"/>
      <c r="AHR143" s="28"/>
      <c r="AHS143" s="28"/>
      <c r="AHT143" s="28"/>
      <c r="AHU143" s="28"/>
      <c r="AHV143" s="28"/>
      <c r="AHW143" s="28"/>
      <c r="AHX143" s="28"/>
      <c r="AHY143" s="28"/>
      <c r="AHZ143" s="28"/>
      <c r="AIA143" s="28"/>
      <c r="AIB143" s="28"/>
      <c r="AIC143" s="28"/>
      <c r="AID143" s="28"/>
      <c r="AIE143" s="28"/>
      <c r="AIF143" s="28"/>
      <c r="AIG143" s="28"/>
      <c r="AIH143" s="28"/>
      <c r="AII143" s="28"/>
      <c r="AIJ143" s="28"/>
      <c r="AIK143" s="28"/>
      <c r="AIL143" s="28"/>
      <c r="AIM143" s="28"/>
      <c r="AIN143" s="28"/>
      <c r="AIO143" s="28"/>
      <c r="AIP143" s="28"/>
      <c r="AIQ143" s="28"/>
      <c r="AIR143" s="28"/>
      <c r="AIS143" s="28"/>
      <c r="AIT143" s="28"/>
      <c r="AIU143" s="28"/>
      <c r="AIV143" s="28"/>
      <c r="AIW143" s="28"/>
      <c r="AIX143" s="28"/>
      <c r="AIY143" s="28"/>
      <c r="AIZ143" s="28"/>
      <c r="AJA143" s="28"/>
      <c r="AJB143" s="28"/>
      <c r="AJC143" s="28"/>
      <c r="AJD143" s="28"/>
      <c r="AJE143" s="28"/>
      <c r="AJF143" s="28"/>
      <c r="AJG143" s="28"/>
      <c r="AJH143" s="28"/>
      <c r="AJI143" s="28"/>
      <c r="AJJ143" s="28"/>
      <c r="AJK143" s="28"/>
      <c r="AJL143" s="28"/>
      <c r="AJM143" s="28"/>
      <c r="AJN143" s="28"/>
      <c r="AJO143" s="28"/>
      <c r="AJP143" s="28"/>
      <c r="AJQ143" s="28"/>
      <c r="AJR143" s="28"/>
      <c r="AJS143" s="28"/>
      <c r="AJT143" s="28"/>
      <c r="AJU143" s="28"/>
      <c r="AJV143" s="28"/>
      <c r="AJW143" s="28"/>
      <c r="AJX143" s="28"/>
      <c r="AJY143" s="28"/>
      <c r="AJZ143" s="28"/>
      <c r="AKA143" s="28"/>
      <c r="AKB143" s="28"/>
      <c r="AKC143" s="28"/>
      <c r="AKD143" s="28"/>
      <c r="AKE143" s="28"/>
      <c r="AKF143" s="28"/>
      <c r="AKG143" s="28"/>
      <c r="AKH143" s="28"/>
      <c r="AKI143" s="28"/>
      <c r="AKJ143" s="28"/>
      <c r="AKK143" s="28"/>
      <c r="AKL143" s="28"/>
      <c r="AKM143" s="28"/>
      <c r="AKN143" s="28"/>
      <c r="AKO143" s="28"/>
      <c r="AKP143" s="28"/>
      <c r="AKQ143" s="28"/>
      <c r="AKR143" s="28"/>
      <c r="AKS143" s="28"/>
      <c r="AKT143" s="28"/>
      <c r="AKU143" s="28"/>
      <c r="AKV143" s="28"/>
      <c r="AKW143" s="28"/>
      <c r="AKX143" s="28"/>
      <c r="AKY143" s="28"/>
      <c r="AKZ143" s="28"/>
      <c r="ALA143" s="28"/>
      <c r="ALB143" s="28"/>
      <c r="ALC143" s="28"/>
      <c r="ALD143" s="28"/>
      <c r="ALE143" s="28"/>
      <c r="ALF143" s="28"/>
      <c r="ALG143" s="28"/>
      <c r="ALH143" s="28"/>
      <c r="ALI143" s="28"/>
      <c r="ALJ143" s="28"/>
      <c r="ALK143" s="28"/>
      <c r="ALL143" s="28"/>
      <c r="ALM143" s="28"/>
      <c r="ALN143" s="28"/>
      <c r="ALO143" s="28"/>
      <c r="ALP143" s="28"/>
      <c r="ALQ143" s="28"/>
      <c r="ALR143" s="28"/>
      <c r="ALS143" s="28"/>
      <c r="ALT143" s="28"/>
      <c r="ALU143" s="28"/>
      <c r="ALV143" s="28"/>
      <c r="ALW143" s="28"/>
      <c r="ALX143" s="28"/>
      <c r="ALY143" s="28"/>
      <c r="ALZ143" s="28"/>
      <c r="AMA143" s="28"/>
      <c r="AMB143" s="28"/>
      <c r="AMC143" s="28"/>
      <c r="AMD143" s="28"/>
      <c r="AME143" s="28"/>
      <c r="AMF143" s="28"/>
      <c r="AMG143" s="28"/>
      <c r="AMH143" s="28"/>
      <c r="AMI143" s="28"/>
      <c r="AMJ143" s="28"/>
      <c r="AMK143" s="28"/>
      <c r="AML143" s="28"/>
      <c r="AMM143" s="28"/>
      <c r="AMN143" s="28"/>
      <c r="AMO143" s="28"/>
      <c r="AMP143" s="28"/>
      <c r="AMQ143" s="28"/>
      <c r="AMR143" s="28"/>
      <c r="AMS143" s="28"/>
      <c r="AMT143" s="28"/>
      <c r="AMU143" s="28"/>
      <c r="AMV143" s="28"/>
      <c r="AMW143" s="28"/>
      <c r="AMX143" s="28"/>
      <c r="AMY143" s="28"/>
      <c r="AMZ143" s="28"/>
      <c r="ANA143" s="28"/>
      <c r="ANB143" s="28"/>
    </row>
    <row r="144" spans="3:1042" s="6" customFormat="1" ht="15" customHeight="1" x14ac:dyDescent="0.25">
      <c r="C144" s="6" t="str">
        <f t="shared" si="104"/>
        <v>Kenmore</v>
      </c>
      <c r="D144" s="6" t="str">
        <f t="shared" si="105"/>
        <v>153.5925  (50 gal)</v>
      </c>
      <c r="E144" s="6">
        <f t="shared" si="106"/>
        <v>160313</v>
      </c>
      <c r="F144" s="55">
        <f t="shared" si="24"/>
        <v>50</v>
      </c>
      <c r="G144" s="6" t="str">
        <f t="shared" si="107"/>
        <v>AOSmithHPTU50</v>
      </c>
      <c r="H144" s="117">
        <f t="shared" si="26"/>
        <v>0</v>
      </c>
      <c r="I144" s="157" t="str">
        <f t="shared" si="108"/>
        <v>Kenmore153_5925</v>
      </c>
      <c r="J144" s="91" t="s">
        <v>192</v>
      </c>
      <c r="K144" s="32">
        <v>3</v>
      </c>
      <c r="L144" s="75">
        <f t="shared" si="28"/>
        <v>16</v>
      </c>
      <c r="M144" s="9" t="s">
        <v>24</v>
      </c>
      <c r="N144" s="62">
        <f t="shared" si="109"/>
        <v>3</v>
      </c>
      <c r="O144" s="62">
        <f t="shared" si="102"/>
        <v>160313</v>
      </c>
      <c r="P144" s="59" t="str">
        <f t="shared" si="34"/>
        <v>153.5925  (50 gal)</v>
      </c>
      <c r="Q144" s="156">
        <f t="shared" si="97"/>
        <v>1</v>
      </c>
      <c r="R144" s="10">
        <v>153.5925</v>
      </c>
      <c r="S144" s="11">
        <v>50</v>
      </c>
      <c r="T144" s="30" t="s">
        <v>81</v>
      </c>
      <c r="U144" s="80" t="s">
        <v>106</v>
      </c>
      <c r="V144" s="85" t="str">
        <f t="shared" si="103"/>
        <v>AOSmithHPTU50</v>
      </c>
      <c r="W144" s="116">
        <v>0</v>
      </c>
      <c r="X144" s="42" t="s">
        <v>8</v>
      </c>
      <c r="Y144" s="43">
        <v>42545</v>
      </c>
      <c r="Z144" s="44" t="s">
        <v>80</v>
      </c>
      <c r="AA144" s="127" t="str">
        <f t="shared" si="99"/>
        <v>2,     160313,   "153.5925  (50 gal)"</v>
      </c>
      <c r="AB144" s="129" t="str">
        <f t="shared" si="93"/>
        <v>Kenmore</v>
      </c>
      <c r="AC144" s="130" t="s">
        <v>491</v>
      </c>
      <c r="AD144" s="154">
        <f t="shared" si="98"/>
        <v>1</v>
      </c>
      <c r="AE144" s="127" t="str">
        <f t="shared" si="100"/>
        <v xml:space="preserve">          case  153.5925  (50 gal)   :   "Kenmore153_5925"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</row>
    <row r="145" spans="3:1039" s="6" customFormat="1" ht="15" customHeight="1" x14ac:dyDescent="0.25">
      <c r="C145" s="6" t="str">
        <f t="shared" si="104"/>
        <v>Kenmore</v>
      </c>
      <c r="D145" s="6" t="str">
        <f t="shared" si="105"/>
        <v>153.5926  (66 gal)</v>
      </c>
      <c r="E145" s="6">
        <f t="shared" si="106"/>
        <v>160414</v>
      </c>
      <c r="F145" s="55">
        <f t="shared" si="24"/>
        <v>66</v>
      </c>
      <c r="G145" s="6" t="str">
        <f t="shared" si="107"/>
        <v>AOSmithHPTU66</v>
      </c>
      <c r="H145" s="117">
        <f t="shared" si="26"/>
        <v>0</v>
      </c>
      <c r="I145" s="157" t="str">
        <f t="shared" si="108"/>
        <v>Kenmore153_5926</v>
      </c>
      <c r="J145" s="91" t="s">
        <v>192</v>
      </c>
      <c r="K145" s="32">
        <v>3</v>
      </c>
      <c r="L145" s="75">
        <f t="shared" si="28"/>
        <v>16</v>
      </c>
      <c r="M145" s="9" t="s">
        <v>24</v>
      </c>
      <c r="N145" s="62">
        <f t="shared" si="109"/>
        <v>4</v>
      </c>
      <c r="O145" s="62">
        <f t="shared" si="102"/>
        <v>160414</v>
      </c>
      <c r="P145" s="59" t="str">
        <f t="shared" si="34"/>
        <v>153.5926  (66 gal)</v>
      </c>
      <c r="Q145" s="156">
        <f t="shared" si="97"/>
        <v>1</v>
      </c>
      <c r="R145" s="10">
        <v>153.5926</v>
      </c>
      <c r="S145" s="11">
        <v>66</v>
      </c>
      <c r="T145" s="30" t="s">
        <v>82</v>
      </c>
      <c r="U145" s="80" t="s">
        <v>102</v>
      </c>
      <c r="V145" s="85" t="str">
        <f t="shared" si="103"/>
        <v>AOSmithHPTU66</v>
      </c>
      <c r="W145" s="116">
        <v>0</v>
      </c>
      <c r="X145" s="42">
        <v>3</v>
      </c>
      <c r="Y145" s="43">
        <v>42545</v>
      </c>
      <c r="Z145" s="44" t="s">
        <v>80</v>
      </c>
      <c r="AA145" s="127" t="str">
        <f t="shared" si="99"/>
        <v>2,     160414,   "153.5926  (66 gal)"</v>
      </c>
      <c r="AB145" s="129" t="str">
        <f t="shared" si="93"/>
        <v>Kenmore</v>
      </c>
      <c r="AC145" s="130" t="s">
        <v>492</v>
      </c>
      <c r="AD145" s="154">
        <f t="shared" si="98"/>
        <v>1</v>
      </c>
      <c r="AE145" s="127" t="str">
        <f t="shared" si="100"/>
        <v xml:space="preserve">          case  153.5926  (66 gal)   :   "Kenmore153_5926"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  <c r="AMM145"/>
      <c r="AMN145"/>
      <c r="AMO145"/>
      <c r="AMP145"/>
      <c r="AMQ145"/>
      <c r="AMR145"/>
      <c r="AMS145"/>
      <c r="AMT145"/>
      <c r="AMU145"/>
      <c r="AMV145"/>
      <c r="AMW145"/>
      <c r="AMX145"/>
      <c r="AMY145"/>
    </row>
    <row r="146" spans="3:1039" s="6" customFormat="1" ht="15" customHeight="1" x14ac:dyDescent="0.25">
      <c r="C146" s="6" t="str">
        <f t="shared" si="104"/>
        <v>Kenmore</v>
      </c>
      <c r="D146" s="6" t="str">
        <f t="shared" si="105"/>
        <v>153.5928  (80 gal)</v>
      </c>
      <c r="E146" s="6">
        <f t="shared" si="106"/>
        <v>160515</v>
      </c>
      <c r="F146" s="55">
        <f t="shared" si="24"/>
        <v>80</v>
      </c>
      <c r="G146" s="6" t="str">
        <f t="shared" si="107"/>
        <v>AOSmithHPTU80</v>
      </c>
      <c r="H146" s="117">
        <f t="shared" si="26"/>
        <v>0</v>
      </c>
      <c r="I146" s="157" t="str">
        <f t="shared" si="108"/>
        <v>Kenmore153_5928</v>
      </c>
      <c r="J146" s="91" t="s">
        <v>192</v>
      </c>
      <c r="K146" s="32">
        <v>3</v>
      </c>
      <c r="L146" s="75">
        <f t="shared" si="28"/>
        <v>16</v>
      </c>
      <c r="M146" s="9" t="s">
        <v>24</v>
      </c>
      <c r="N146" s="62">
        <f t="shared" si="109"/>
        <v>5</v>
      </c>
      <c r="O146" s="62">
        <f t="shared" si="102"/>
        <v>160515</v>
      </c>
      <c r="P146" s="59" t="str">
        <f t="shared" ref="P146:P215" si="110">R146 &amp; "  (" &amp; S146 &amp; " gal" &amp; IF(W146&gt;0, ", JA13)", ")")</f>
        <v>153.5928  (80 gal)</v>
      </c>
      <c r="Q146" s="156">
        <f t="shared" si="97"/>
        <v>1</v>
      </c>
      <c r="R146" s="10">
        <v>153.59280000000001</v>
      </c>
      <c r="S146" s="11">
        <v>80</v>
      </c>
      <c r="T146" s="30" t="s">
        <v>83</v>
      </c>
      <c r="U146" s="80" t="s">
        <v>103</v>
      </c>
      <c r="V146" s="85" t="str">
        <f t="shared" si="103"/>
        <v>AOSmithHPTU80</v>
      </c>
      <c r="W146" s="116">
        <v>0</v>
      </c>
      <c r="X146" s="42" t="s">
        <v>13</v>
      </c>
      <c r="Y146" s="43">
        <v>42545</v>
      </c>
      <c r="Z146" s="44" t="s">
        <v>80</v>
      </c>
      <c r="AA146" s="127" t="str">
        <f t="shared" si="99"/>
        <v>2,     160515,   "153.5928  (80 gal)"</v>
      </c>
      <c r="AB146" s="129" t="str">
        <f t="shared" si="93"/>
        <v>Kenmore</v>
      </c>
      <c r="AC146" s="130" t="s">
        <v>493</v>
      </c>
      <c r="AD146" s="154">
        <f t="shared" si="98"/>
        <v>1</v>
      </c>
      <c r="AE146" s="127" t="str">
        <f t="shared" si="100"/>
        <v xml:space="preserve">          case  153.5928  (80 gal)   :   "Kenmore153_5928"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  <c r="AMM146"/>
      <c r="AMN146"/>
      <c r="AMO146"/>
      <c r="AMP146"/>
      <c r="AMQ146"/>
      <c r="AMR146"/>
      <c r="AMS146"/>
      <c r="AMT146"/>
      <c r="AMU146"/>
      <c r="AMV146"/>
      <c r="AMW146"/>
      <c r="AMX146"/>
      <c r="AMY146"/>
    </row>
    <row r="147" spans="3:1039" s="6" customFormat="1" ht="15" customHeight="1" x14ac:dyDescent="0.25">
      <c r="C147" s="150" t="str">
        <f t="shared" ref="C147:C149" si="111">M147</f>
        <v>Lochinvar</v>
      </c>
      <c r="D147" s="150" t="str">
        <f t="shared" ref="D147:D149" si="112">P147</f>
        <v>HPSA050KD 2**  (50 gal, JA13)</v>
      </c>
      <c r="E147" s="150">
        <f t="shared" ref="E147:E149" si="113">O147</f>
        <v>170783</v>
      </c>
      <c r="F147" s="55">
        <f t="shared" ref="F147:F149" si="114">S147</f>
        <v>50</v>
      </c>
      <c r="G147" s="6" t="str">
        <f t="shared" ref="G147:G149" si="115">V147</f>
        <v>AOSmithHPTS50</v>
      </c>
      <c r="H147" s="117">
        <f t="shared" ref="H147:H149" si="116">W147</f>
        <v>1</v>
      </c>
      <c r="I147" s="157" t="str">
        <f t="shared" ref="I147:I149" si="117">AC147</f>
        <v>LochinvarHPSA050KD2xx</v>
      </c>
      <c r="J147" s="91" t="s">
        <v>192</v>
      </c>
      <c r="K147" s="32">
        <v>4</v>
      </c>
      <c r="L147" s="75">
        <f t="shared" ref="L147:L149" si="118">VLOOKUP( M147, $M$2:$N$21, 2, FALSE )</f>
        <v>17</v>
      </c>
      <c r="M147" s="160" t="s">
        <v>25</v>
      </c>
      <c r="N147" s="61">
        <v>7</v>
      </c>
      <c r="O147" s="62">
        <f t="shared" si="102"/>
        <v>170783</v>
      </c>
      <c r="P147" s="59" t="str">
        <f t="shared" ref="P147:P149" si="119">R147 &amp; "  (" &amp; S147 &amp; " gal" &amp; IF(W147&gt;0, ", JA13)", ")")</f>
        <v>HPSA050KD 2**  (50 gal, JA13)</v>
      </c>
      <c r="Q147" s="156">
        <f t="shared" si="97"/>
        <v>1</v>
      </c>
      <c r="R147" s="10" t="s">
        <v>850</v>
      </c>
      <c r="S147" s="11">
        <v>50</v>
      </c>
      <c r="T147" s="30" t="s">
        <v>827</v>
      </c>
      <c r="U147" s="80" t="s">
        <v>827</v>
      </c>
      <c r="V147" s="85" t="str">
        <f t="shared" si="103"/>
        <v>AOSmithHPTS50</v>
      </c>
      <c r="W147" s="118">
        <v>1</v>
      </c>
      <c r="X147" s="42" t="s">
        <v>8</v>
      </c>
      <c r="Y147" s="153">
        <v>44728</v>
      </c>
      <c r="Z147" s="44" t="s">
        <v>80</v>
      </c>
      <c r="AA147" s="127" t="str">
        <f t="shared" si="99"/>
        <v>2,     170783,   "HPSA050KD 2**  (50 gal, JA13)"</v>
      </c>
      <c r="AB147" s="128" t="str">
        <f>M147</f>
        <v>Lochinvar</v>
      </c>
      <c r="AC147" s="149" t="s">
        <v>853</v>
      </c>
      <c r="AD147" s="154">
        <f t="shared" si="98"/>
        <v>1</v>
      </c>
      <c r="AE147" s="127" t="str">
        <f t="shared" si="100"/>
        <v xml:space="preserve">          case  HPSA050KD 2**  (50 gal, JA13)   :   "LochinvarHPSA050KD2xx"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  <c r="AMM147"/>
      <c r="AMN147"/>
      <c r="AMO147"/>
      <c r="AMP147"/>
      <c r="AMQ147"/>
      <c r="AMR147"/>
      <c r="AMS147"/>
      <c r="AMT147"/>
      <c r="AMU147"/>
      <c r="AMV147"/>
      <c r="AMW147"/>
      <c r="AMX147"/>
      <c r="AMY147"/>
    </row>
    <row r="148" spans="3:1039" s="6" customFormat="1" ht="15" customHeight="1" x14ac:dyDescent="0.25">
      <c r="C148" s="150" t="str">
        <f t="shared" si="111"/>
        <v>Lochinvar</v>
      </c>
      <c r="D148" s="150" t="str">
        <f t="shared" si="112"/>
        <v>HPSA065KD 2**  (66 gal, JA13)</v>
      </c>
      <c r="E148" s="150">
        <f t="shared" si="113"/>
        <v>170884</v>
      </c>
      <c r="F148" s="55">
        <f t="shared" si="114"/>
        <v>66</v>
      </c>
      <c r="G148" s="6" t="str">
        <f t="shared" si="115"/>
        <v>AOSmithHPTS66</v>
      </c>
      <c r="H148" s="117">
        <f t="shared" si="116"/>
        <v>1</v>
      </c>
      <c r="I148" s="157" t="str">
        <f t="shared" si="117"/>
        <v>LochinvarHPSA065KD2xx</v>
      </c>
      <c r="J148" s="91" t="s">
        <v>192</v>
      </c>
      <c r="K148" s="32">
        <v>4</v>
      </c>
      <c r="L148" s="75">
        <f t="shared" si="118"/>
        <v>17</v>
      </c>
      <c r="M148" s="9" t="s">
        <v>25</v>
      </c>
      <c r="N148" s="62">
        <f t="shared" ref="N148:N149" si="120">N147+1</f>
        <v>8</v>
      </c>
      <c r="O148" s="62">
        <f t="shared" si="102"/>
        <v>170884</v>
      </c>
      <c r="P148" s="59" t="str">
        <f t="shared" si="119"/>
        <v>HPSA065KD 2**  (66 gal, JA13)</v>
      </c>
      <c r="Q148" s="156">
        <f t="shared" si="97"/>
        <v>1</v>
      </c>
      <c r="R148" s="10" t="s">
        <v>851</v>
      </c>
      <c r="S148" s="11">
        <v>66</v>
      </c>
      <c r="T148" s="30" t="s">
        <v>828</v>
      </c>
      <c r="U148" s="80" t="s">
        <v>828</v>
      </c>
      <c r="V148" s="85" t="str">
        <f t="shared" si="103"/>
        <v>AOSmithHPTS66</v>
      </c>
      <c r="W148" s="118">
        <v>1</v>
      </c>
      <c r="X148" s="42">
        <v>3</v>
      </c>
      <c r="Y148" s="153">
        <v>44728</v>
      </c>
      <c r="Z148" s="44" t="s">
        <v>80</v>
      </c>
      <c r="AA148" s="127" t="str">
        <f t="shared" si="99"/>
        <v>2,     170884,   "HPSA065KD 2**  (66 gal, JA13)"</v>
      </c>
      <c r="AB148" s="129" t="str">
        <f t="shared" si="93"/>
        <v>Lochinvar</v>
      </c>
      <c r="AC148" s="149" t="s">
        <v>854</v>
      </c>
      <c r="AD148" s="154">
        <f t="shared" si="98"/>
        <v>1</v>
      </c>
      <c r="AE148" s="127" t="str">
        <f t="shared" si="100"/>
        <v xml:space="preserve">          case  HPSA065KD 2**  (66 gal, JA13)   :   "LochinvarHPSA065KD2xx"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  <c r="AMM148"/>
      <c r="AMN148"/>
      <c r="AMO148"/>
      <c r="AMP148"/>
      <c r="AMQ148"/>
      <c r="AMR148"/>
      <c r="AMS148"/>
      <c r="AMT148"/>
      <c r="AMU148"/>
      <c r="AMV148"/>
      <c r="AMW148"/>
      <c r="AMX148"/>
      <c r="AMY148"/>
    </row>
    <row r="149" spans="3:1039" s="6" customFormat="1" ht="15" customHeight="1" x14ac:dyDescent="0.25">
      <c r="C149" s="150" t="str">
        <f t="shared" si="111"/>
        <v>Lochinvar</v>
      </c>
      <c r="D149" s="150" t="str">
        <f t="shared" si="112"/>
        <v>HPSA080KD 2**  (80 gal, JA13)</v>
      </c>
      <c r="E149" s="150">
        <f t="shared" si="113"/>
        <v>170985</v>
      </c>
      <c r="F149" s="55">
        <f t="shared" si="114"/>
        <v>80</v>
      </c>
      <c r="G149" s="6" t="str">
        <f t="shared" si="115"/>
        <v>AOSmithHPTS80</v>
      </c>
      <c r="H149" s="117">
        <f t="shared" si="116"/>
        <v>1</v>
      </c>
      <c r="I149" s="157" t="str">
        <f t="shared" si="117"/>
        <v>LochinvarHPSA080KD2xx</v>
      </c>
      <c r="J149" s="91" t="s">
        <v>192</v>
      </c>
      <c r="K149" s="32">
        <v>4</v>
      </c>
      <c r="L149" s="75">
        <f t="shared" si="118"/>
        <v>17</v>
      </c>
      <c r="M149" s="9" t="s">
        <v>25</v>
      </c>
      <c r="N149" s="62">
        <f t="shared" si="120"/>
        <v>9</v>
      </c>
      <c r="O149" s="62">
        <f t="shared" si="102"/>
        <v>170985</v>
      </c>
      <c r="P149" s="59" t="str">
        <f t="shared" si="119"/>
        <v>HPSA080KD 2**  (80 gal, JA13)</v>
      </c>
      <c r="Q149" s="156">
        <f t="shared" si="97"/>
        <v>1</v>
      </c>
      <c r="R149" s="10" t="s">
        <v>852</v>
      </c>
      <c r="S149" s="11">
        <v>80</v>
      </c>
      <c r="T149" s="30" t="s">
        <v>829</v>
      </c>
      <c r="U149" s="80" t="s">
        <v>829</v>
      </c>
      <c r="V149" s="85" t="str">
        <f t="shared" si="103"/>
        <v>AOSmithHPTS80</v>
      </c>
      <c r="W149" s="118">
        <v>1</v>
      </c>
      <c r="X149" s="42">
        <v>4</v>
      </c>
      <c r="Y149" s="153">
        <v>44728</v>
      </c>
      <c r="Z149" s="44" t="s">
        <v>80</v>
      </c>
      <c r="AA149" s="127" t="str">
        <f t="shared" si="99"/>
        <v>2,     170985,   "HPSA080KD 2**  (80 gal, JA13)"</v>
      </c>
      <c r="AB149" s="129" t="str">
        <f t="shared" si="93"/>
        <v>Lochinvar</v>
      </c>
      <c r="AC149" s="149" t="s">
        <v>855</v>
      </c>
      <c r="AD149" s="154">
        <f t="shared" si="98"/>
        <v>1</v>
      </c>
      <c r="AE149" s="127" t="str">
        <f t="shared" si="100"/>
        <v xml:space="preserve">          case  HPSA080KD 2**  (80 gal, JA13)   :   "LochinvarHPSA080KD2xx"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  <c r="AMM149"/>
      <c r="AMN149"/>
      <c r="AMO149"/>
      <c r="AMP149"/>
      <c r="AMQ149"/>
      <c r="AMR149"/>
      <c r="AMS149"/>
      <c r="AMT149"/>
      <c r="AMU149"/>
      <c r="AMV149"/>
      <c r="AMW149"/>
      <c r="AMX149"/>
      <c r="AMY149"/>
    </row>
    <row r="150" spans="3:1039" s="6" customFormat="1" ht="15" customHeight="1" x14ac:dyDescent="0.25">
      <c r="C150" s="6" t="str">
        <f t="shared" si="104"/>
        <v>Lochinvar</v>
      </c>
      <c r="D150" s="6" t="str">
        <f t="shared" si="105"/>
        <v>HPA051KD 120  (50 gal)</v>
      </c>
      <c r="E150" s="6">
        <f t="shared" si="106"/>
        <v>170113</v>
      </c>
      <c r="F150" s="55">
        <f t="shared" si="24"/>
        <v>50</v>
      </c>
      <c r="G150" s="6" t="str">
        <f t="shared" si="107"/>
        <v>AOSmithHPTU50</v>
      </c>
      <c r="H150" s="117">
        <f t="shared" si="26"/>
        <v>0</v>
      </c>
      <c r="I150" s="157" t="str">
        <f t="shared" si="108"/>
        <v>LochinvarHPA051</v>
      </c>
      <c r="J150" s="91" t="s">
        <v>192</v>
      </c>
      <c r="K150" s="32">
        <v>3</v>
      </c>
      <c r="L150" s="75">
        <f t="shared" si="28"/>
        <v>17</v>
      </c>
      <c r="M150" s="9" t="s">
        <v>25</v>
      </c>
      <c r="N150" s="110">
        <v>1</v>
      </c>
      <c r="O150" s="62">
        <f t="shared" si="102"/>
        <v>170113</v>
      </c>
      <c r="P150" s="59" t="str">
        <f t="shared" si="110"/>
        <v>HPA051KD 120  (50 gal)</v>
      </c>
      <c r="Q150" s="156">
        <f t="shared" si="97"/>
        <v>1</v>
      </c>
      <c r="R150" s="10" t="s">
        <v>26</v>
      </c>
      <c r="S150" s="11">
        <v>50</v>
      </c>
      <c r="T150" s="30" t="s">
        <v>81</v>
      </c>
      <c r="U150" s="80" t="s">
        <v>106</v>
      </c>
      <c r="V150" s="85" t="str">
        <f t="shared" si="103"/>
        <v>AOSmithHPTU50</v>
      </c>
      <c r="W150" s="116">
        <v>0</v>
      </c>
      <c r="X150" s="42" t="s">
        <v>8</v>
      </c>
      <c r="Y150" s="43">
        <v>42545</v>
      </c>
      <c r="Z150" s="44" t="s">
        <v>80</v>
      </c>
      <c r="AA150" s="127" t="str">
        <f t="shared" si="99"/>
        <v>2,     170113,   "HPA051KD 120  (50 gal)"</v>
      </c>
      <c r="AB150" s="128" t="str">
        <f>M150</f>
        <v>Lochinvar</v>
      </c>
      <c r="AC150" s="130" t="s">
        <v>494</v>
      </c>
      <c r="AD150" s="154">
        <f t="shared" si="98"/>
        <v>1</v>
      </c>
      <c r="AE150" s="127" t="str">
        <f t="shared" si="100"/>
        <v xml:space="preserve">          case  HPA051KD 120  (50 gal)   :   "LochinvarHPA051"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</row>
    <row r="151" spans="3:1039" s="6" customFormat="1" ht="15" customHeight="1" x14ac:dyDescent="0.25">
      <c r="C151" s="6" t="str">
        <f t="shared" si="104"/>
        <v>Lochinvar</v>
      </c>
      <c r="D151" s="6" t="str">
        <f t="shared" si="105"/>
        <v>HPA052KD 120  (50 gal)</v>
      </c>
      <c r="E151" s="6">
        <f t="shared" si="106"/>
        <v>170213</v>
      </c>
      <c r="F151" s="55">
        <f t="shared" si="24"/>
        <v>50</v>
      </c>
      <c r="G151" s="6" t="str">
        <f t="shared" si="107"/>
        <v>AOSmithHPTU50</v>
      </c>
      <c r="H151" s="117">
        <f t="shared" si="26"/>
        <v>0</v>
      </c>
      <c r="I151" s="157" t="str">
        <f t="shared" si="108"/>
        <v>LochinvarHPA052</v>
      </c>
      <c r="J151" s="91" t="s">
        <v>192</v>
      </c>
      <c r="K151" s="32">
        <v>3</v>
      </c>
      <c r="L151" s="75">
        <f t="shared" si="28"/>
        <v>17</v>
      </c>
      <c r="M151" s="9" t="s">
        <v>25</v>
      </c>
      <c r="N151" s="62">
        <f t="shared" ref="N151:N155" si="121">N150+1</f>
        <v>2</v>
      </c>
      <c r="O151" s="62">
        <f t="shared" si="102"/>
        <v>170213</v>
      </c>
      <c r="P151" s="59" t="str">
        <f t="shared" si="110"/>
        <v>HPA052KD 120  (50 gal)</v>
      </c>
      <c r="Q151" s="156">
        <f t="shared" si="97"/>
        <v>1</v>
      </c>
      <c r="R151" s="10" t="s">
        <v>27</v>
      </c>
      <c r="S151" s="11">
        <v>50</v>
      </c>
      <c r="T151" s="30" t="s">
        <v>81</v>
      </c>
      <c r="U151" s="80" t="s">
        <v>106</v>
      </c>
      <c r="V151" s="85" t="str">
        <f t="shared" si="103"/>
        <v>AOSmithHPTU50</v>
      </c>
      <c r="W151" s="116">
        <v>0</v>
      </c>
      <c r="X151" s="42" t="s">
        <v>8</v>
      </c>
      <c r="Y151" s="43">
        <v>42545</v>
      </c>
      <c r="Z151" s="44" t="s">
        <v>80</v>
      </c>
      <c r="AA151" s="127" t="str">
        <f t="shared" si="99"/>
        <v>2,     170213,   "HPA052KD 120  (50 gal)"</v>
      </c>
      <c r="AB151" s="129" t="str">
        <f t="shared" si="93"/>
        <v>Lochinvar</v>
      </c>
      <c r="AC151" s="130" t="s">
        <v>495</v>
      </c>
      <c r="AD151" s="154">
        <f t="shared" si="98"/>
        <v>1</v>
      </c>
      <c r="AE151" s="127" t="str">
        <f t="shared" si="100"/>
        <v xml:space="preserve">          case  HPA052KD 120  (50 gal)   :   "LochinvarHPA052"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  <c r="AMM151"/>
      <c r="AMN151"/>
      <c r="AMO151"/>
      <c r="AMP151"/>
      <c r="AMQ151"/>
      <c r="AMR151"/>
      <c r="AMS151"/>
      <c r="AMT151"/>
      <c r="AMU151"/>
      <c r="AMV151"/>
      <c r="AMW151"/>
      <c r="AMX151"/>
      <c r="AMY151"/>
    </row>
    <row r="152" spans="3:1039" s="6" customFormat="1" ht="15" customHeight="1" x14ac:dyDescent="0.25">
      <c r="C152" s="6" t="str">
        <f t="shared" si="104"/>
        <v>Lochinvar</v>
      </c>
      <c r="D152" s="6" t="str">
        <f t="shared" si="105"/>
        <v>HPA067KD 120  (66 gal)</v>
      </c>
      <c r="E152" s="6">
        <f t="shared" si="106"/>
        <v>170314</v>
      </c>
      <c r="F152" s="55">
        <f t="shared" si="24"/>
        <v>66</v>
      </c>
      <c r="G152" s="6" t="str">
        <f t="shared" si="107"/>
        <v>AOSmithHPTU66</v>
      </c>
      <c r="H152" s="117">
        <f t="shared" si="26"/>
        <v>0</v>
      </c>
      <c r="I152" s="157" t="str">
        <f t="shared" si="108"/>
        <v>LochinvarHPA067</v>
      </c>
      <c r="J152" s="91" t="s">
        <v>192</v>
      </c>
      <c r="K152" s="32">
        <v>3</v>
      </c>
      <c r="L152" s="75">
        <f t="shared" si="28"/>
        <v>17</v>
      </c>
      <c r="M152" s="9" t="s">
        <v>25</v>
      </c>
      <c r="N152" s="62">
        <f t="shared" si="121"/>
        <v>3</v>
      </c>
      <c r="O152" s="62">
        <f t="shared" si="102"/>
        <v>170314</v>
      </c>
      <c r="P152" s="59" t="str">
        <f t="shared" si="110"/>
        <v>HPA067KD 120  (66 gal)</v>
      </c>
      <c r="Q152" s="156">
        <f t="shared" si="97"/>
        <v>1</v>
      </c>
      <c r="R152" s="10" t="s">
        <v>28</v>
      </c>
      <c r="S152" s="11">
        <v>66</v>
      </c>
      <c r="T152" s="30" t="s">
        <v>82</v>
      </c>
      <c r="U152" s="80" t="s">
        <v>102</v>
      </c>
      <c r="V152" s="85" t="str">
        <f t="shared" si="103"/>
        <v>AOSmithHPTU66</v>
      </c>
      <c r="W152" s="116">
        <v>0</v>
      </c>
      <c r="X152" s="42">
        <v>3</v>
      </c>
      <c r="Y152" s="43">
        <v>42545</v>
      </c>
      <c r="Z152" s="44" t="s">
        <v>80</v>
      </c>
      <c r="AA152" s="127" t="str">
        <f t="shared" si="99"/>
        <v>2,     170314,   "HPA067KD 120  (66 gal)"</v>
      </c>
      <c r="AB152" s="129" t="str">
        <f t="shared" si="93"/>
        <v>Lochinvar</v>
      </c>
      <c r="AC152" s="130" t="s">
        <v>496</v>
      </c>
      <c r="AD152" s="154">
        <f t="shared" si="98"/>
        <v>1</v>
      </c>
      <c r="AE152" s="127" t="str">
        <f t="shared" si="100"/>
        <v xml:space="preserve">          case  HPA067KD 120  (66 gal)   :   "LochinvarHPA067"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  <c r="AMM152"/>
      <c r="AMN152"/>
      <c r="AMO152"/>
      <c r="AMP152"/>
      <c r="AMQ152"/>
      <c r="AMR152"/>
      <c r="AMS152"/>
      <c r="AMT152"/>
      <c r="AMU152"/>
      <c r="AMV152"/>
      <c r="AMW152"/>
      <c r="AMX152"/>
      <c r="AMY152"/>
    </row>
    <row r="153" spans="3:1039" s="6" customFormat="1" ht="15" customHeight="1" x14ac:dyDescent="0.25">
      <c r="C153" s="6" t="str">
        <f t="shared" si="104"/>
        <v>Lochinvar</v>
      </c>
      <c r="D153" s="6" t="str">
        <f t="shared" si="105"/>
        <v>HPA068KD 120  (66 gal)</v>
      </c>
      <c r="E153" s="6">
        <f t="shared" si="106"/>
        <v>170414</v>
      </c>
      <c r="F153" s="55">
        <f t="shared" si="24"/>
        <v>66</v>
      </c>
      <c r="G153" s="6" t="str">
        <f t="shared" si="107"/>
        <v>AOSmithHPTU66</v>
      </c>
      <c r="H153" s="117">
        <f t="shared" si="26"/>
        <v>0</v>
      </c>
      <c r="I153" s="157" t="str">
        <f t="shared" si="108"/>
        <v>LochinvarHPA068</v>
      </c>
      <c r="J153" s="91" t="s">
        <v>192</v>
      </c>
      <c r="K153" s="32">
        <v>3</v>
      </c>
      <c r="L153" s="75">
        <f t="shared" si="28"/>
        <v>17</v>
      </c>
      <c r="M153" s="9" t="s">
        <v>25</v>
      </c>
      <c r="N153" s="62">
        <f t="shared" si="121"/>
        <v>4</v>
      </c>
      <c r="O153" s="62">
        <f t="shared" si="102"/>
        <v>170414</v>
      </c>
      <c r="P153" s="59" t="str">
        <f t="shared" si="110"/>
        <v>HPA068KD 120  (66 gal)</v>
      </c>
      <c r="Q153" s="156">
        <f t="shared" si="97"/>
        <v>1</v>
      </c>
      <c r="R153" s="10" t="s">
        <v>29</v>
      </c>
      <c r="S153" s="11">
        <v>66</v>
      </c>
      <c r="T153" s="30" t="s">
        <v>82</v>
      </c>
      <c r="U153" s="80" t="s">
        <v>102</v>
      </c>
      <c r="V153" s="85" t="str">
        <f t="shared" si="103"/>
        <v>AOSmithHPTU66</v>
      </c>
      <c r="W153" s="116">
        <v>0</v>
      </c>
      <c r="X153" s="42">
        <v>3</v>
      </c>
      <c r="Y153" s="43">
        <v>42545</v>
      </c>
      <c r="Z153" s="44" t="s">
        <v>80</v>
      </c>
      <c r="AA153" s="127" t="str">
        <f t="shared" si="99"/>
        <v>2,     170414,   "HPA068KD 120  (66 gal)"</v>
      </c>
      <c r="AB153" s="129" t="str">
        <f t="shared" si="93"/>
        <v>Lochinvar</v>
      </c>
      <c r="AC153" s="130" t="s">
        <v>497</v>
      </c>
      <c r="AD153" s="154">
        <f t="shared" si="98"/>
        <v>1</v>
      </c>
      <c r="AE153" s="127" t="str">
        <f t="shared" si="100"/>
        <v xml:space="preserve">          case  HPA068KD 120  (66 gal)   :   "LochinvarHPA068"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  <c r="AMM153"/>
      <c r="AMN153"/>
      <c r="AMO153"/>
      <c r="AMP153"/>
      <c r="AMQ153"/>
      <c r="AMR153"/>
      <c r="AMS153"/>
      <c r="AMT153"/>
      <c r="AMU153"/>
      <c r="AMV153"/>
      <c r="AMW153"/>
      <c r="AMX153"/>
      <c r="AMY153"/>
    </row>
    <row r="154" spans="3:1039" s="6" customFormat="1" ht="15" customHeight="1" x14ac:dyDescent="0.25">
      <c r="C154" s="6" t="str">
        <f t="shared" si="104"/>
        <v>Lochinvar</v>
      </c>
      <c r="D154" s="6" t="str">
        <f t="shared" si="105"/>
        <v>HPA081KD 120  (80 gal)</v>
      </c>
      <c r="E154" s="6">
        <f t="shared" si="106"/>
        <v>170515</v>
      </c>
      <c r="F154" s="55">
        <f t="shared" si="24"/>
        <v>80</v>
      </c>
      <c r="G154" s="6" t="str">
        <f t="shared" si="107"/>
        <v>AOSmithHPTU80</v>
      </c>
      <c r="H154" s="117">
        <f t="shared" si="26"/>
        <v>0</v>
      </c>
      <c r="I154" s="157" t="str">
        <f t="shared" si="108"/>
        <v>LochinvarHPA081</v>
      </c>
      <c r="J154" s="91" t="s">
        <v>192</v>
      </c>
      <c r="K154" s="32">
        <v>3</v>
      </c>
      <c r="L154" s="75">
        <f t="shared" si="28"/>
        <v>17</v>
      </c>
      <c r="M154" s="9" t="s">
        <v>25</v>
      </c>
      <c r="N154" s="62">
        <f t="shared" si="121"/>
        <v>5</v>
      </c>
      <c r="O154" s="62">
        <f t="shared" si="102"/>
        <v>170515</v>
      </c>
      <c r="P154" s="59" t="str">
        <f t="shared" si="110"/>
        <v>HPA081KD 120  (80 gal)</v>
      </c>
      <c r="Q154" s="156">
        <f t="shared" si="97"/>
        <v>1</v>
      </c>
      <c r="R154" s="10" t="s">
        <v>30</v>
      </c>
      <c r="S154" s="11">
        <v>80</v>
      </c>
      <c r="T154" s="30" t="s">
        <v>83</v>
      </c>
      <c r="U154" s="80" t="s">
        <v>103</v>
      </c>
      <c r="V154" s="85" t="str">
        <f t="shared" si="103"/>
        <v>AOSmithHPTU80</v>
      </c>
      <c r="W154" s="116">
        <v>0</v>
      </c>
      <c r="X154" s="42" t="s">
        <v>13</v>
      </c>
      <c r="Y154" s="43">
        <v>42545</v>
      </c>
      <c r="Z154" s="44" t="s">
        <v>80</v>
      </c>
      <c r="AA154" s="127" t="str">
        <f t="shared" si="99"/>
        <v>2,     170515,   "HPA081KD 120  (80 gal)"</v>
      </c>
      <c r="AB154" s="129" t="str">
        <f t="shared" si="93"/>
        <v>Lochinvar</v>
      </c>
      <c r="AC154" s="130" t="s">
        <v>498</v>
      </c>
      <c r="AD154" s="154">
        <f t="shared" si="98"/>
        <v>1</v>
      </c>
      <c r="AE154" s="127" t="str">
        <f t="shared" si="100"/>
        <v xml:space="preserve">          case  HPA081KD 120  (80 gal)   :   "LochinvarHPA081"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  <c r="AMM154"/>
      <c r="AMN154"/>
      <c r="AMO154"/>
      <c r="AMP154"/>
      <c r="AMQ154"/>
      <c r="AMR154"/>
      <c r="AMS154"/>
      <c r="AMT154"/>
      <c r="AMU154"/>
      <c r="AMV154"/>
      <c r="AMW154"/>
      <c r="AMX154"/>
      <c r="AMY154"/>
    </row>
    <row r="155" spans="3:1039" s="6" customFormat="1" ht="15" customHeight="1" x14ac:dyDescent="0.25">
      <c r="C155" s="6" t="str">
        <f t="shared" si="104"/>
        <v>Lochinvar</v>
      </c>
      <c r="D155" s="6" t="str">
        <f t="shared" si="105"/>
        <v>HPA082KD 120  (80 gal)</v>
      </c>
      <c r="E155" s="6">
        <f t="shared" si="106"/>
        <v>170615</v>
      </c>
      <c r="F155" s="55">
        <f t="shared" si="24"/>
        <v>80</v>
      </c>
      <c r="G155" s="6" t="str">
        <f t="shared" si="107"/>
        <v>AOSmithHPTU80</v>
      </c>
      <c r="H155" s="117">
        <f t="shared" si="26"/>
        <v>0</v>
      </c>
      <c r="I155" s="157" t="str">
        <f t="shared" si="108"/>
        <v>LochinvarHPA082</v>
      </c>
      <c r="J155" s="91" t="s">
        <v>192</v>
      </c>
      <c r="K155" s="32">
        <v>3</v>
      </c>
      <c r="L155" s="75">
        <f t="shared" si="28"/>
        <v>17</v>
      </c>
      <c r="M155" s="9" t="s">
        <v>25</v>
      </c>
      <c r="N155" s="62">
        <f t="shared" si="121"/>
        <v>6</v>
      </c>
      <c r="O155" s="62">
        <f t="shared" si="102"/>
        <v>170615</v>
      </c>
      <c r="P155" s="59" t="str">
        <f t="shared" si="110"/>
        <v>HPA082KD 120  (80 gal)</v>
      </c>
      <c r="Q155" s="156">
        <f t="shared" si="97"/>
        <v>1</v>
      </c>
      <c r="R155" s="10" t="s">
        <v>31</v>
      </c>
      <c r="S155" s="11">
        <v>80</v>
      </c>
      <c r="T155" s="30" t="s">
        <v>83</v>
      </c>
      <c r="U155" s="80" t="s">
        <v>103</v>
      </c>
      <c r="V155" s="85" t="str">
        <f t="shared" si="103"/>
        <v>AOSmithHPTU80</v>
      </c>
      <c r="W155" s="116">
        <v>0</v>
      </c>
      <c r="X155" s="42" t="s">
        <v>13</v>
      </c>
      <c r="Y155" s="43">
        <v>42545</v>
      </c>
      <c r="Z155" s="44" t="s">
        <v>80</v>
      </c>
      <c r="AA155" s="127" t="str">
        <f t="shared" si="99"/>
        <v>2,     170615,   "HPA082KD 120  (80 gal)"</v>
      </c>
      <c r="AB155" s="129" t="str">
        <f t="shared" si="93"/>
        <v>Lochinvar</v>
      </c>
      <c r="AC155" s="130" t="s">
        <v>499</v>
      </c>
      <c r="AD155" s="154">
        <f t="shared" si="98"/>
        <v>1</v>
      </c>
      <c r="AE155" s="127" t="str">
        <f t="shared" si="100"/>
        <v xml:space="preserve">          case  HPA082KD 120  (80 gal)   :   "LochinvarHPA082"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  <c r="AMM155"/>
      <c r="AMN155"/>
      <c r="AMO155"/>
      <c r="AMP155"/>
      <c r="AMQ155"/>
      <c r="AMR155"/>
      <c r="AMS155"/>
      <c r="AMT155"/>
      <c r="AMU155"/>
      <c r="AMV155"/>
      <c r="AMW155"/>
      <c r="AMX155"/>
      <c r="AMY155"/>
    </row>
    <row r="156" spans="3:1039" s="6" customFormat="1" ht="15" customHeight="1" x14ac:dyDescent="0.25">
      <c r="C156" s="150" t="str">
        <f t="shared" si="104"/>
        <v>Reliance</v>
      </c>
      <c r="D156" s="150" t="str">
        <f t="shared" si="105"/>
        <v>10-50-DHPTS 2**  (50 gal, JA13)</v>
      </c>
      <c r="E156" s="150">
        <f t="shared" si="106"/>
        <v>181683</v>
      </c>
      <c r="F156" s="55">
        <f t="shared" si="24"/>
        <v>50</v>
      </c>
      <c r="G156" s="6" t="str">
        <f t="shared" si="107"/>
        <v>AOSmithHPTS50</v>
      </c>
      <c r="H156" s="117">
        <f t="shared" si="26"/>
        <v>1</v>
      </c>
      <c r="I156" s="157" t="str">
        <f t="shared" si="108"/>
        <v>Reliance1050DHPTS2xx</v>
      </c>
      <c r="J156" s="91" t="s">
        <v>192</v>
      </c>
      <c r="K156" s="32">
        <v>4</v>
      </c>
      <c r="L156" s="75">
        <f t="shared" si="28"/>
        <v>18</v>
      </c>
      <c r="M156" s="160" t="s">
        <v>32</v>
      </c>
      <c r="N156" s="61">
        <v>16</v>
      </c>
      <c r="O156" s="62">
        <f t="shared" si="102"/>
        <v>181683</v>
      </c>
      <c r="P156" s="59" t="str">
        <f t="shared" si="110"/>
        <v>10-50-DHPTS 2**  (50 gal, JA13)</v>
      </c>
      <c r="Q156" s="156">
        <f t="shared" si="97"/>
        <v>1</v>
      </c>
      <c r="R156" s="10" t="s">
        <v>857</v>
      </c>
      <c r="S156" s="11">
        <v>50</v>
      </c>
      <c r="T156" s="30" t="s">
        <v>827</v>
      </c>
      <c r="U156" s="80" t="s">
        <v>827</v>
      </c>
      <c r="V156" s="85" t="str">
        <f t="shared" si="103"/>
        <v>AOSmithHPTS50</v>
      </c>
      <c r="W156" s="118">
        <v>1</v>
      </c>
      <c r="X156" s="42" t="s">
        <v>8</v>
      </c>
      <c r="Y156" s="153">
        <v>44728</v>
      </c>
      <c r="Z156" s="44" t="s">
        <v>80</v>
      </c>
      <c r="AA156" s="127" t="str">
        <f t="shared" si="99"/>
        <v>2,     181683,   "10-50-DHPTS 2**  (50 gal, JA13)"</v>
      </c>
      <c r="AB156" s="128" t="str">
        <f>M156</f>
        <v>Reliance</v>
      </c>
      <c r="AC156" s="149" t="s">
        <v>860</v>
      </c>
      <c r="AD156" s="154">
        <f t="shared" si="98"/>
        <v>1</v>
      </c>
      <c r="AE156" s="127" t="str">
        <f t="shared" si="100"/>
        <v xml:space="preserve">          case  10-50-DHPTS 2**  (50 gal, JA13)   :   "Reliance1050DHPTS2xx"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  <c r="AMM156"/>
      <c r="AMN156"/>
      <c r="AMO156"/>
      <c r="AMP156"/>
      <c r="AMQ156"/>
      <c r="AMR156"/>
      <c r="AMS156"/>
      <c r="AMT156"/>
      <c r="AMU156"/>
      <c r="AMV156"/>
      <c r="AMW156"/>
      <c r="AMX156"/>
      <c r="AMY156"/>
    </row>
    <row r="157" spans="3:1039" s="6" customFormat="1" ht="15" customHeight="1" x14ac:dyDescent="0.25">
      <c r="C157" s="150" t="str">
        <f t="shared" si="104"/>
        <v>Reliance</v>
      </c>
      <c r="D157" s="150" t="str">
        <f t="shared" si="105"/>
        <v>10-66-DHPTS 2**  (66 gal, JA13)</v>
      </c>
      <c r="E157" s="150">
        <f t="shared" si="106"/>
        <v>181784</v>
      </c>
      <c r="F157" s="55">
        <f t="shared" si="24"/>
        <v>66</v>
      </c>
      <c r="G157" s="6" t="str">
        <f t="shared" si="107"/>
        <v>AOSmithHPTS66</v>
      </c>
      <c r="H157" s="117">
        <f t="shared" si="26"/>
        <v>1</v>
      </c>
      <c r="I157" s="157" t="str">
        <f t="shared" si="108"/>
        <v>Reliance1066DHPTS2xx</v>
      </c>
      <c r="J157" s="91" t="s">
        <v>192</v>
      </c>
      <c r="K157" s="32">
        <v>4</v>
      </c>
      <c r="L157" s="75">
        <f t="shared" si="28"/>
        <v>18</v>
      </c>
      <c r="M157" s="9" t="s">
        <v>32</v>
      </c>
      <c r="N157" s="62">
        <f t="shared" ref="N157:N173" si="122">N156+1</f>
        <v>17</v>
      </c>
      <c r="O157" s="62">
        <f t="shared" si="102"/>
        <v>181784</v>
      </c>
      <c r="P157" s="59" t="str">
        <f t="shared" si="110"/>
        <v>10-66-DHPTS 2**  (66 gal, JA13)</v>
      </c>
      <c r="Q157" s="156">
        <f t="shared" si="97"/>
        <v>1</v>
      </c>
      <c r="R157" s="10" t="s">
        <v>858</v>
      </c>
      <c r="S157" s="11">
        <v>66</v>
      </c>
      <c r="T157" s="30" t="s">
        <v>828</v>
      </c>
      <c r="U157" s="80" t="s">
        <v>828</v>
      </c>
      <c r="V157" s="85" t="str">
        <f t="shared" si="103"/>
        <v>AOSmithHPTS66</v>
      </c>
      <c r="W157" s="118">
        <v>1</v>
      </c>
      <c r="X157" s="42">
        <v>3</v>
      </c>
      <c r="Y157" s="153">
        <v>44728</v>
      </c>
      <c r="Z157" s="44" t="s">
        <v>80</v>
      </c>
      <c r="AA157" s="127" t="str">
        <f t="shared" si="99"/>
        <v>2,     181784,   "10-66-DHPTS 2**  (66 gal, JA13)"</v>
      </c>
      <c r="AB157" s="129" t="str">
        <f t="shared" si="93"/>
        <v>Reliance</v>
      </c>
      <c r="AC157" s="149" t="s">
        <v>861</v>
      </c>
      <c r="AD157" s="154">
        <f t="shared" si="98"/>
        <v>1</v>
      </c>
      <c r="AE157" s="127" t="str">
        <f t="shared" si="100"/>
        <v xml:space="preserve">          case  10-66-DHPTS 2**  (66 gal, JA13)   :   "Reliance1066DHPTS2xx"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  <c r="AMM157"/>
      <c r="AMN157"/>
      <c r="AMO157"/>
      <c r="AMP157"/>
      <c r="AMQ157"/>
      <c r="AMR157"/>
      <c r="AMS157"/>
      <c r="AMT157"/>
      <c r="AMU157"/>
      <c r="AMV157"/>
      <c r="AMW157"/>
      <c r="AMX157"/>
      <c r="AMY157"/>
    </row>
    <row r="158" spans="3:1039" s="6" customFormat="1" ht="15" customHeight="1" x14ac:dyDescent="0.25">
      <c r="C158" s="150" t="str">
        <f t="shared" si="104"/>
        <v>Reliance</v>
      </c>
      <c r="D158" s="150" t="str">
        <f t="shared" si="105"/>
        <v>10-80-DHPTS 2**  (80 gal, JA13)</v>
      </c>
      <c r="E158" s="150">
        <f t="shared" si="106"/>
        <v>181885</v>
      </c>
      <c r="F158" s="55">
        <f t="shared" ref="F158:F160" si="123">S158</f>
        <v>80</v>
      </c>
      <c r="G158" s="6" t="str">
        <f t="shared" si="107"/>
        <v>AOSmithHPTS80</v>
      </c>
      <c r="H158" s="117">
        <f t="shared" ref="H158:H160" si="124">W158</f>
        <v>1</v>
      </c>
      <c r="I158" s="157" t="str">
        <f t="shared" si="108"/>
        <v>Reliance1080DHPTS2xx</v>
      </c>
      <c r="J158" s="91" t="s">
        <v>192</v>
      </c>
      <c r="K158" s="32">
        <v>4</v>
      </c>
      <c r="L158" s="75">
        <f t="shared" ref="L158:L160" si="125">VLOOKUP( M158, $M$2:$N$21, 2, FALSE )</f>
        <v>18</v>
      </c>
      <c r="M158" s="9" t="s">
        <v>32</v>
      </c>
      <c r="N158" s="62">
        <f t="shared" si="122"/>
        <v>18</v>
      </c>
      <c r="O158" s="62">
        <f t="shared" ref="O158" si="126" xml:space="preserve"> (L158*10000) + (N158*100) + VLOOKUP( U158, $R$2:$T$56, 2, FALSE )</f>
        <v>181885</v>
      </c>
      <c r="P158" s="59" t="str">
        <f t="shared" si="110"/>
        <v>10-80-DHPTS 2**  (80 gal, JA13)</v>
      </c>
      <c r="Q158" s="156">
        <f t="shared" si="97"/>
        <v>1</v>
      </c>
      <c r="R158" s="10" t="s">
        <v>859</v>
      </c>
      <c r="S158" s="11">
        <v>80</v>
      </c>
      <c r="T158" s="30" t="s">
        <v>829</v>
      </c>
      <c r="U158" s="80" t="s">
        <v>829</v>
      </c>
      <c r="V158" s="85" t="str">
        <f t="shared" ref="V158" si="127">VLOOKUP( U158, $R$2:$T$56, 3, FALSE )</f>
        <v>AOSmithHPTS80</v>
      </c>
      <c r="W158" s="118">
        <v>1</v>
      </c>
      <c r="X158" s="42">
        <v>4</v>
      </c>
      <c r="Y158" s="153">
        <v>44728</v>
      </c>
      <c r="Z158" s="44" t="s">
        <v>80</v>
      </c>
      <c r="AA158" s="127" t="str">
        <f t="shared" si="99"/>
        <v>2,     181885,   "10-80-DHPTS 2**  (80 gal, JA13)"</v>
      </c>
      <c r="AB158" s="129" t="str">
        <f t="shared" si="93"/>
        <v>Reliance</v>
      </c>
      <c r="AC158" s="149" t="s">
        <v>862</v>
      </c>
      <c r="AD158" s="154">
        <f t="shared" si="98"/>
        <v>1</v>
      </c>
      <c r="AE158" s="127" t="str">
        <f t="shared" si="100"/>
        <v xml:space="preserve">          case  10-80-DHPTS 2**  (80 gal, JA13)   :   "Reliance1080DHPTS2xx"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  <c r="AMM158"/>
      <c r="AMN158"/>
      <c r="AMO158"/>
      <c r="AMP158"/>
      <c r="AMQ158"/>
      <c r="AMR158"/>
      <c r="AMS158"/>
      <c r="AMT158"/>
      <c r="AMU158"/>
      <c r="AMV158"/>
      <c r="AMW158"/>
      <c r="AMX158"/>
      <c r="AMY158"/>
    </row>
    <row r="159" spans="3:1039" s="6" customFormat="1" ht="15" customHeight="1" x14ac:dyDescent="0.25">
      <c r="C159" s="6" t="str">
        <f t="shared" ref="C159:C161" si="128">M159</f>
        <v>Reliance</v>
      </c>
      <c r="D159" s="6" t="str">
        <f t="shared" ref="D159:D161" si="129">P159</f>
        <v>10 50 DHPHT 120  (50 gal)</v>
      </c>
      <c r="E159" s="6">
        <f t="shared" ref="E159:E161" si="130">O159</f>
        <v>180113</v>
      </c>
      <c r="F159" s="55">
        <f t="shared" si="123"/>
        <v>50</v>
      </c>
      <c r="G159" s="6" t="str">
        <f t="shared" ref="G159:G161" si="131">V159</f>
        <v>AOSmithHPTU50</v>
      </c>
      <c r="H159" s="117">
        <f t="shared" si="124"/>
        <v>0</v>
      </c>
      <c r="I159" s="157" t="str">
        <f t="shared" ref="I159:I161" si="132">AC159</f>
        <v>Reliance1050DHPHT</v>
      </c>
      <c r="J159" s="91" t="s">
        <v>192</v>
      </c>
      <c r="K159" s="32">
        <v>3</v>
      </c>
      <c r="L159" s="75">
        <f t="shared" si="125"/>
        <v>18</v>
      </c>
      <c r="M159" s="9" t="s">
        <v>32</v>
      </c>
      <c r="N159" s="110">
        <v>1</v>
      </c>
      <c r="O159" s="62">
        <f xml:space="preserve"> (L159*10000) + (N159*100) + VLOOKUP( U159, $R$2:$T$56, 2, FALSE )</f>
        <v>180113</v>
      </c>
      <c r="P159" s="59" t="str">
        <f t="shared" ref="P159:P161" si="133">R159 &amp; "  (" &amp; S159 &amp; " gal" &amp; IF(W159&gt;0, ", JA13)", ")")</f>
        <v>10 50 DHPHT 120  (50 gal)</v>
      </c>
      <c r="Q159" s="156">
        <f t="shared" si="97"/>
        <v>1</v>
      </c>
      <c r="R159" s="10" t="s">
        <v>33</v>
      </c>
      <c r="S159" s="11">
        <v>50</v>
      </c>
      <c r="T159" s="30" t="s">
        <v>81</v>
      </c>
      <c r="U159" s="80" t="s">
        <v>106</v>
      </c>
      <c r="V159" s="85" t="str">
        <f>VLOOKUP( U159, $R$2:$T$56, 3, FALSE )</f>
        <v>AOSmithHPTU50</v>
      </c>
      <c r="W159" s="116">
        <v>0</v>
      </c>
      <c r="X159" s="42" t="s">
        <v>8</v>
      </c>
      <c r="Y159" s="43">
        <v>42545</v>
      </c>
      <c r="Z159" s="44" t="s">
        <v>80</v>
      </c>
      <c r="AA159" s="127" t="str">
        <f t="shared" si="99"/>
        <v>2,     180113,   "10 50 DHPHT 120  (50 gal)"</v>
      </c>
      <c r="AB159" s="128" t="str">
        <f>M159</f>
        <v>Reliance</v>
      </c>
      <c r="AC159" s="130" t="s">
        <v>500</v>
      </c>
      <c r="AD159" s="154">
        <f t="shared" si="98"/>
        <v>1</v>
      </c>
      <c r="AE159" s="127" t="str">
        <f t="shared" si="100"/>
        <v xml:space="preserve">          case  10 50 DHPHT 120  (50 gal)   :   "Reliance1050DHPHT"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  <c r="AMM159"/>
      <c r="AMN159"/>
      <c r="AMO159"/>
      <c r="AMP159"/>
      <c r="AMQ159"/>
      <c r="AMR159"/>
      <c r="AMS159"/>
      <c r="AMT159"/>
      <c r="AMU159"/>
      <c r="AMV159"/>
      <c r="AMW159"/>
      <c r="AMX159"/>
      <c r="AMY159"/>
    </row>
    <row r="160" spans="3:1039" s="6" customFormat="1" ht="15" customHeight="1" x14ac:dyDescent="0.25">
      <c r="C160" s="6" t="str">
        <f t="shared" si="128"/>
        <v>Reliance</v>
      </c>
      <c r="D160" s="6" t="str">
        <f t="shared" si="129"/>
        <v>10 50 DHPHTNE 120  (50 gal)</v>
      </c>
      <c r="E160" s="6">
        <f t="shared" si="130"/>
        <v>180213</v>
      </c>
      <c r="F160" s="55">
        <f t="shared" si="123"/>
        <v>50</v>
      </c>
      <c r="G160" s="6" t="str">
        <f t="shared" si="131"/>
        <v>AOSmithHPTU50</v>
      </c>
      <c r="H160" s="117">
        <f t="shared" si="124"/>
        <v>0</v>
      </c>
      <c r="I160" s="157" t="str">
        <f t="shared" si="132"/>
        <v>Reliance1050DHPHTNE</v>
      </c>
      <c r="J160" s="91" t="s">
        <v>192</v>
      </c>
      <c r="K160" s="32">
        <v>3</v>
      </c>
      <c r="L160" s="75">
        <f t="shared" si="125"/>
        <v>18</v>
      </c>
      <c r="M160" s="9" t="s">
        <v>32</v>
      </c>
      <c r="N160" s="62">
        <f t="shared" si="122"/>
        <v>2</v>
      </c>
      <c r="O160" s="62">
        <f xml:space="preserve"> (L160*10000) + (N160*100) + VLOOKUP( U160, $R$2:$T$56, 2, FALSE )</f>
        <v>180213</v>
      </c>
      <c r="P160" s="59" t="str">
        <f t="shared" si="133"/>
        <v>10 50 DHPHTNE 120  (50 gal)</v>
      </c>
      <c r="Q160" s="156">
        <f t="shared" si="97"/>
        <v>1</v>
      </c>
      <c r="R160" s="10" t="s">
        <v>34</v>
      </c>
      <c r="S160" s="11">
        <v>50</v>
      </c>
      <c r="T160" s="30" t="s">
        <v>81</v>
      </c>
      <c r="U160" s="80" t="s">
        <v>106</v>
      </c>
      <c r="V160" s="85" t="str">
        <f>VLOOKUP( U160, $R$2:$T$56, 3, FALSE )</f>
        <v>AOSmithHPTU50</v>
      </c>
      <c r="W160" s="116">
        <v>0</v>
      </c>
      <c r="X160" s="42" t="s">
        <v>8</v>
      </c>
      <c r="Y160" s="43">
        <v>42545</v>
      </c>
      <c r="Z160" s="44" t="s">
        <v>80</v>
      </c>
      <c r="AA160" s="127" t="str">
        <f t="shared" si="99"/>
        <v>2,     180213,   "10 50 DHPHTNE 120  (50 gal)"</v>
      </c>
      <c r="AB160" s="129" t="str">
        <f t="shared" si="93"/>
        <v>Reliance</v>
      </c>
      <c r="AC160" s="130" t="s">
        <v>501</v>
      </c>
      <c r="AD160" s="154">
        <f t="shared" si="98"/>
        <v>1</v>
      </c>
      <c r="AE160" s="127" t="str">
        <f t="shared" si="100"/>
        <v xml:space="preserve">          case  10 50 DHPHTNE 120  (50 gal)   :   "Reliance1050DHPHTNE"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  <c r="AMM160"/>
      <c r="AMN160"/>
      <c r="AMO160"/>
      <c r="AMP160"/>
      <c r="AMQ160"/>
      <c r="AMR160"/>
      <c r="AMS160"/>
      <c r="AMT160"/>
      <c r="AMU160"/>
      <c r="AMV160"/>
      <c r="AMW160"/>
      <c r="AMX160"/>
      <c r="AMY160"/>
    </row>
    <row r="161" spans="3:1042" s="6" customFormat="1" ht="15" customHeight="1" x14ac:dyDescent="0.25">
      <c r="C161" s="121" t="str">
        <f t="shared" si="128"/>
        <v>Reliance</v>
      </c>
      <c r="D161" s="121" t="str">
        <f t="shared" si="129"/>
        <v>10-50-DHPHTDR 130  (50 gal, JA13)</v>
      </c>
      <c r="E161" s="121">
        <f t="shared" si="130"/>
        <v>181313</v>
      </c>
      <c r="F161" s="55">
        <f t="shared" ref="F161" si="134">S161</f>
        <v>50</v>
      </c>
      <c r="G161" s="6" t="str">
        <f t="shared" si="131"/>
        <v>AOSmithHPTU50</v>
      </c>
      <c r="H161" s="117">
        <f t="shared" ref="H161" si="135">W161</f>
        <v>1</v>
      </c>
      <c r="I161" s="157" t="str">
        <f t="shared" si="132"/>
        <v>Reliance1050DHPHTDR</v>
      </c>
      <c r="J161" s="91" t="s">
        <v>192</v>
      </c>
      <c r="K161" s="32">
        <v>3</v>
      </c>
      <c r="L161" s="75">
        <f t="shared" ref="L161" si="136">VLOOKUP( M161, $M$2:$N$21, 2, FALSE )</f>
        <v>18</v>
      </c>
      <c r="M161" s="9" t="s">
        <v>32</v>
      </c>
      <c r="N161" s="122">
        <v>13</v>
      </c>
      <c r="O161" s="62">
        <f t="shared" ref="O161" si="137" xml:space="preserve"> (L161*10000) + (N161*100) + VLOOKUP( U161, $R$2:$T$56, 2, FALSE )</f>
        <v>181313</v>
      </c>
      <c r="P161" s="59" t="str">
        <f t="shared" si="133"/>
        <v>10-50-DHPHTDR 130  (50 gal, JA13)</v>
      </c>
      <c r="Q161" s="156">
        <f t="shared" si="97"/>
        <v>1</v>
      </c>
      <c r="R161" s="10" t="s">
        <v>361</v>
      </c>
      <c r="S161" s="11">
        <v>50</v>
      </c>
      <c r="T161" s="30" t="s">
        <v>81</v>
      </c>
      <c r="U161" s="80" t="s">
        <v>106</v>
      </c>
      <c r="V161" s="85" t="str">
        <f t="shared" ref="V161" si="138">VLOOKUP( U161, $R$2:$T$56, 3, FALSE )</f>
        <v>AOSmithHPTU50</v>
      </c>
      <c r="W161" s="118">
        <v>1</v>
      </c>
      <c r="X161" s="42" t="s">
        <v>8</v>
      </c>
      <c r="Y161" s="43">
        <v>44118</v>
      </c>
      <c r="Z161" s="44" t="s">
        <v>80</v>
      </c>
      <c r="AA161" s="127" t="str">
        <f t="shared" si="99"/>
        <v>2,     181313,   "10-50-DHPHTDR 130  (50 gal, JA13)"</v>
      </c>
      <c r="AB161" s="129" t="str">
        <f t="shared" si="93"/>
        <v>Reliance</v>
      </c>
      <c r="AC161" s="131" t="s">
        <v>512</v>
      </c>
      <c r="AD161" s="154">
        <f t="shared" si="98"/>
        <v>1</v>
      </c>
      <c r="AE161" s="127" t="str">
        <f t="shared" si="100"/>
        <v xml:space="preserve">          case  10-50-DHPHTDR 130  (50 gal, JA13)   :   "Reliance1050DHPHTDR"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  <c r="AMM161"/>
      <c r="AMN161"/>
      <c r="AMO161"/>
      <c r="AMP161"/>
      <c r="AMQ161"/>
      <c r="AMR161"/>
      <c r="AMS161"/>
      <c r="AMT161"/>
      <c r="AMU161"/>
      <c r="AMV161"/>
      <c r="AMW161"/>
      <c r="AMX161"/>
      <c r="AMY161"/>
    </row>
    <row r="162" spans="3:1042" s="6" customFormat="1" ht="15" customHeight="1" x14ac:dyDescent="0.25">
      <c r="C162" s="6" t="str">
        <f t="shared" si="104"/>
        <v>Reliance</v>
      </c>
      <c r="D162" s="6" t="str">
        <f t="shared" si="105"/>
        <v>10 60 DHPT  (60 gal)</v>
      </c>
      <c r="E162" s="6">
        <f t="shared" si="106"/>
        <v>180311</v>
      </c>
      <c r="F162" s="55">
        <f t="shared" si="24"/>
        <v>60</v>
      </c>
      <c r="G162" s="6" t="str">
        <f t="shared" si="107"/>
        <v>AOSmithPHPT60</v>
      </c>
      <c r="H162" s="117">
        <f t="shared" si="26"/>
        <v>0</v>
      </c>
      <c r="I162" s="157" t="str">
        <f t="shared" si="108"/>
        <v>Reliance1060DHPTRes</v>
      </c>
      <c r="J162" s="91" t="s">
        <v>192</v>
      </c>
      <c r="K162" s="33"/>
      <c r="L162" s="75">
        <f t="shared" si="28"/>
        <v>18</v>
      </c>
      <c r="M162" s="18" t="s">
        <v>32</v>
      </c>
      <c r="N162" s="124">
        <f>N160+1</f>
        <v>3</v>
      </c>
      <c r="O162" s="62">
        <f xml:space="preserve"> (L162*10000) + (N162*100) + VLOOKUP( U162, $R$2:$T$56, 2, FALSE )</f>
        <v>180311</v>
      </c>
      <c r="P162" s="59" t="str">
        <f t="shared" si="110"/>
        <v>10 60 DHPT  (60 gal)</v>
      </c>
      <c r="Q162" s="156">
        <f t="shared" si="97"/>
        <v>1</v>
      </c>
      <c r="R162" s="19" t="s">
        <v>108</v>
      </c>
      <c r="S162" s="20">
        <v>60</v>
      </c>
      <c r="T162" s="31" t="s">
        <v>104</v>
      </c>
      <c r="U162" s="80" t="s">
        <v>104</v>
      </c>
      <c r="V162" s="85" t="str">
        <f>VLOOKUP( U162, $R$2:$T$56, 3, FALSE )</f>
        <v>AOSmithPHPT60</v>
      </c>
      <c r="W162" s="116">
        <v>0</v>
      </c>
      <c r="X162" s="45"/>
      <c r="Y162" s="45"/>
      <c r="Z162" s="44"/>
      <c r="AA162" s="127" t="str">
        <f t="shared" si="99"/>
        <v>2,     180311,   "10 60 DHPT  (60 gal)"</v>
      </c>
      <c r="AB162" s="129" t="str">
        <f>AB158</f>
        <v>Reliance</v>
      </c>
      <c r="AC162" s="130" t="s">
        <v>502</v>
      </c>
      <c r="AD162" s="154">
        <f t="shared" si="98"/>
        <v>1</v>
      </c>
      <c r="AE162" s="127" t="str">
        <f t="shared" si="100"/>
        <v xml:space="preserve">          case  10 60 DHPT  (60 gal)   :   "Reliance1060DHPTRes"</v>
      </c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8"/>
      <c r="HV162" s="28"/>
      <c r="HW162" s="28"/>
      <c r="HX162" s="28"/>
      <c r="HY162" s="28"/>
      <c r="HZ162" s="28"/>
      <c r="IA162" s="28"/>
      <c r="IB162" s="28"/>
      <c r="IC162" s="28"/>
      <c r="ID162" s="28"/>
      <c r="IE162" s="28"/>
      <c r="IF162" s="28"/>
      <c r="IG162" s="28"/>
      <c r="IH162" s="28"/>
      <c r="II162" s="28"/>
      <c r="IJ162" s="28"/>
      <c r="IK162" s="28"/>
      <c r="IL162" s="28"/>
      <c r="IM162" s="28"/>
      <c r="IN162" s="28"/>
      <c r="IO162" s="28"/>
      <c r="IP162" s="28"/>
      <c r="IQ162" s="28"/>
      <c r="IR162" s="28"/>
      <c r="IS162" s="28"/>
      <c r="IT162" s="28"/>
      <c r="IU162" s="28"/>
      <c r="IV162" s="28"/>
      <c r="IW162" s="28"/>
      <c r="IX162" s="28"/>
      <c r="IY162" s="28"/>
      <c r="IZ162" s="28"/>
      <c r="JA162" s="28"/>
      <c r="JB162" s="28"/>
      <c r="JC162" s="28"/>
      <c r="JD162" s="28"/>
      <c r="JE162" s="28"/>
      <c r="JF162" s="28"/>
      <c r="JG162" s="28"/>
      <c r="JH162" s="28"/>
      <c r="JI162" s="28"/>
      <c r="JJ162" s="28"/>
      <c r="JK162" s="28"/>
      <c r="JL162" s="28"/>
      <c r="JM162" s="28"/>
      <c r="JN162" s="28"/>
      <c r="JO162" s="28"/>
      <c r="JP162" s="28"/>
      <c r="JQ162" s="28"/>
      <c r="JR162" s="28"/>
      <c r="JS162" s="28"/>
      <c r="JT162" s="28"/>
      <c r="JU162" s="28"/>
      <c r="JV162" s="28"/>
      <c r="JW162" s="28"/>
      <c r="JX162" s="28"/>
      <c r="JY162" s="28"/>
      <c r="JZ162" s="28"/>
      <c r="KA162" s="28"/>
      <c r="KB162" s="28"/>
      <c r="KC162" s="28"/>
      <c r="KD162" s="28"/>
      <c r="KE162" s="28"/>
      <c r="KF162" s="28"/>
      <c r="KG162" s="28"/>
      <c r="KH162" s="28"/>
      <c r="KI162" s="28"/>
      <c r="KJ162" s="28"/>
      <c r="KK162" s="28"/>
      <c r="KL162" s="28"/>
      <c r="KM162" s="28"/>
      <c r="KN162" s="28"/>
      <c r="KO162" s="28"/>
      <c r="KP162" s="28"/>
      <c r="KQ162" s="28"/>
      <c r="KR162" s="28"/>
      <c r="KS162" s="28"/>
      <c r="KT162" s="28"/>
      <c r="KU162" s="28"/>
      <c r="KV162" s="28"/>
      <c r="KW162" s="28"/>
      <c r="KX162" s="28"/>
      <c r="KY162" s="28"/>
      <c r="KZ162" s="28"/>
      <c r="LA162" s="28"/>
      <c r="LB162" s="28"/>
      <c r="LC162" s="28"/>
      <c r="LD162" s="28"/>
      <c r="LE162" s="28"/>
      <c r="LF162" s="28"/>
      <c r="LG162" s="28"/>
      <c r="LH162" s="28"/>
      <c r="LI162" s="28"/>
      <c r="LJ162" s="28"/>
      <c r="LK162" s="28"/>
      <c r="LL162" s="28"/>
      <c r="LM162" s="28"/>
      <c r="LN162" s="28"/>
      <c r="LO162" s="28"/>
      <c r="LP162" s="28"/>
      <c r="LQ162" s="28"/>
      <c r="LR162" s="28"/>
      <c r="LS162" s="28"/>
      <c r="LT162" s="28"/>
      <c r="LU162" s="28"/>
      <c r="LV162" s="28"/>
      <c r="LW162" s="28"/>
      <c r="LX162" s="28"/>
      <c r="LY162" s="28"/>
      <c r="LZ162" s="28"/>
      <c r="MA162" s="28"/>
      <c r="MB162" s="28"/>
      <c r="MC162" s="28"/>
      <c r="MD162" s="28"/>
      <c r="ME162" s="28"/>
      <c r="MF162" s="28"/>
      <c r="MG162" s="28"/>
      <c r="MH162" s="28"/>
      <c r="MI162" s="28"/>
      <c r="MJ162" s="28"/>
      <c r="MK162" s="28"/>
      <c r="ML162" s="28"/>
      <c r="MM162" s="28"/>
      <c r="MN162" s="28"/>
      <c r="MO162" s="28"/>
      <c r="MP162" s="28"/>
      <c r="MQ162" s="28"/>
      <c r="MR162" s="28"/>
      <c r="MS162" s="28"/>
      <c r="MT162" s="28"/>
      <c r="MU162" s="28"/>
      <c r="MV162" s="28"/>
      <c r="MW162" s="28"/>
      <c r="MX162" s="28"/>
      <c r="MY162" s="28"/>
      <c r="MZ162" s="28"/>
      <c r="NA162" s="28"/>
      <c r="NB162" s="28"/>
      <c r="NC162" s="28"/>
      <c r="ND162" s="28"/>
      <c r="NE162" s="28"/>
      <c r="NF162" s="28"/>
      <c r="NG162" s="28"/>
      <c r="NH162" s="28"/>
      <c r="NI162" s="28"/>
      <c r="NJ162" s="28"/>
      <c r="NK162" s="28"/>
      <c r="NL162" s="28"/>
      <c r="NM162" s="28"/>
      <c r="NN162" s="28"/>
      <c r="NO162" s="28"/>
      <c r="NP162" s="28"/>
      <c r="NQ162" s="28"/>
      <c r="NR162" s="28"/>
      <c r="NS162" s="28"/>
      <c r="NT162" s="28"/>
      <c r="NU162" s="28"/>
      <c r="NV162" s="28"/>
      <c r="NW162" s="28"/>
      <c r="NX162" s="28"/>
      <c r="NY162" s="28"/>
      <c r="NZ162" s="28"/>
      <c r="OA162" s="28"/>
      <c r="OB162" s="28"/>
      <c r="OC162" s="28"/>
      <c r="OD162" s="28"/>
      <c r="OE162" s="28"/>
      <c r="OF162" s="28"/>
      <c r="OG162" s="28"/>
      <c r="OH162" s="28"/>
      <c r="OI162" s="28"/>
      <c r="OJ162" s="28"/>
      <c r="OK162" s="28"/>
      <c r="OL162" s="28"/>
      <c r="OM162" s="28"/>
      <c r="ON162" s="28"/>
      <c r="OO162" s="28"/>
      <c r="OP162" s="28"/>
      <c r="OQ162" s="28"/>
      <c r="OR162" s="28"/>
      <c r="OS162" s="28"/>
      <c r="OT162" s="28"/>
      <c r="OU162" s="28"/>
      <c r="OV162" s="28"/>
      <c r="OW162" s="28"/>
      <c r="OX162" s="28"/>
      <c r="OY162" s="28"/>
      <c r="OZ162" s="28"/>
      <c r="PA162" s="28"/>
      <c r="PB162" s="28"/>
      <c r="PC162" s="28"/>
      <c r="PD162" s="28"/>
      <c r="PE162" s="28"/>
      <c r="PF162" s="28"/>
      <c r="PG162" s="28"/>
      <c r="PH162" s="28"/>
      <c r="PI162" s="28"/>
      <c r="PJ162" s="28"/>
      <c r="PK162" s="28"/>
      <c r="PL162" s="28"/>
      <c r="PM162" s="28"/>
      <c r="PN162" s="28"/>
      <c r="PO162" s="28"/>
      <c r="PP162" s="28"/>
      <c r="PQ162" s="28"/>
      <c r="PR162" s="28"/>
      <c r="PS162" s="28"/>
      <c r="PT162" s="28"/>
      <c r="PU162" s="28"/>
      <c r="PV162" s="28"/>
      <c r="PW162" s="28"/>
      <c r="PX162" s="28"/>
      <c r="PY162" s="28"/>
      <c r="PZ162" s="28"/>
      <c r="QA162" s="28"/>
      <c r="QB162" s="28"/>
      <c r="QC162" s="28"/>
      <c r="QD162" s="28"/>
      <c r="QE162" s="28"/>
      <c r="QF162" s="28"/>
      <c r="QG162" s="28"/>
      <c r="QH162" s="28"/>
      <c r="QI162" s="28"/>
      <c r="QJ162" s="28"/>
      <c r="QK162" s="28"/>
      <c r="QL162" s="28"/>
      <c r="QM162" s="28"/>
      <c r="QN162" s="28"/>
      <c r="QO162" s="28"/>
      <c r="QP162" s="28"/>
      <c r="QQ162" s="28"/>
      <c r="QR162" s="28"/>
      <c r="QS162" s="28"/>
      <c r="QT162" s="28"/>
      <c r="QU162" s="28"/>
      <c r="QV162" s="28"/>
      <c r="QW162" s="28"/>
      <c r="QX162" s="28"/>
      <c r="QY162" s="28"/>
      <c r="QZ162" s="28"/>
      <c r="RA162" s="28"/>
      <c r="RB162" s="28"/>
      <c r="RC162" s="28"/>
      <c r="RD162" s="28"/>
      <c r="RE162" s="28"/>
      <c r="RF162" s="28"/>
      <c r="RG162" s="28"/>
      <c r="RH162" s="28"/>
      <c r="RI162" s="28"/>
      <c r="RJ162" s="28"/>
      <c r="RK162" s="28"/>
      <c r="RL162" s="28"/>
      <c r="RM162" s="28"/>
      <c r="RN162" s="28"/>
      <c r="RO162" s="28"/>
      <c r="RP162" s="28"/>
      <c r="RQ162" s="28"/>
      <c r="RR162" s="28"/>
      <c r="RS162" s="28"/>
      <c r="RT162" s="28"/>
      <c r="RU162" s="28"/>
      <c r="RV162" s="28"/>
      <c r="RW162" s="28"/>
      <c r="RX162" s="28"/>
      <c r="RY162" s="28"/>
      <c r="RZ162" s="28"/>
      <c r="SA162" s="28"/>
      <c r="SB162" s="28"/>
      <c r="SC162" s="28"/>
      <c r="SD162" s="28"/>
      <c r="SE162" s="28"/>
      <c r="SF162" s="28"/>
      <c r="SG162" s="28"/>
      <c r="SH162" s="28"/>
      <c r="SI162" s="28"/>
      <c r="SJ162" s="28"/>
      <c r="SK162" s="28"/>
      <c r="SL162" s="28"/>
      <c r="SM162" s="28"/>
      <c r="SN162" s="28"/>
      <c r="SO162" s="28"/>
      <c r="SP162" s="28"/>
      <c r="SQ162" s="28"/>
      <c r="SR162" s="28"/>
      <c r="SS162" s="28"/>
      <c r="ST162" s="28"/>
      <c r="SU162" s="28"/>
      <c r="SV162" s="28"/>
      <c r="SW162" s="28"/>
      <c r="SX162" s="28"/>
      <c r="SY162" s="28"/>
      <c r="SZ162" s="28"/>
      <c r="TA162" s="28"/>
      <c r="TB162" s="28"/>
      <c r="TC162" s="28"/>
      <c r="TD162" s="28"/>
      <c r="TE162" s="28"/>
      <c r="TF162" s="28"/>
      <c r="TG162" s="28"/>
      <c r="TH162" s="28"/>
      <c r="TI162" s="28"/>
      <c r="TJ162" s="28"/>
      <c r="TK162" s="28"/>
      <c r="TL162" s="28"/>
      <c r="TM162" s="28"/>
      <c r="TN162" s="28"/>
      <c r="TO162" s="28"/>
      <c r="TP162" s="28"/>
      <c r="TQ162" s="28"/>
      <c r="TR162" s="28"/>
      <c r="TS162" s="28"/>
      <c r="TT162" s="28"/>
      <c r="TU162" s="28"/>
      <c r="TV162" s="28"/>
      <c r="TW162" s="28"/>
      <c r="TX162" s="28"/>
      <c r="TY162" s="28"/>
      <c r="TZ162" s="28"/>
      <c r="UA162" s="28"/>
      <c r="UB162" s="28"/>
      <c r="UC162" s="28"/>
      <c r="UD162" s="28"/>
      <c r="UE162" s="28"/>
      <c r="UF162" s="28"/>
      <c r="UG162" s="28"/>
      <c r="UH162" s="28"/>
      <c r="UI162" s="28"/>
      <c r="UJ162" s="28"/>
      <c r="UK162" s="28"/>
      <c r="UL162" s="28"/>
      <c r="UM162" s="28"/>
      <c r="UN162" s="28"/>
      <c r="UO162" s="28"/>
      <c r="UP162" s="28"/>
      <c r="UQ162" s="28"/>
      <c r="UR162" s="28"/>
      <c r="US162" s="28"/>
      <c r="UT162" s="28"/>
      <c r="UU162" s="28"/>
      <c r="UV162" s="28"/>
      <c r="UW162" s="28"/>
      <c r="UX162" s="28"/>
      <c r="UY162" s="28"/>
      <c r="UZ162" s="28"/>
      <c r="VA162" s="28"/>
      <c r="VB162" s="28"/>
      <c r="VC162" s="28"/>
      <c r="VD162" s="28"/>
      <c r="VE162" s="28"/>
      <c r="VF162" s="28"/>
      <c r="VG162" s="28"/>
      <c r="VH162" s="28"/>
      <c r="VI162" s="28"/>
      <c r="VJ162" s="28"/>
      <c r="VK162" s="28"/>
      <c r="VL162" s="28"/>
      <c r="VM162" s="28"/>
      <c r="VN162" s="28"/>
      <c r="VO162" s="28"/>
      <c r="VP162" s="28"/>
      <c r="VQ162" s="28"/>
      <c r="VR162" s="28"/>
      <c r="VS162" s="28"/>
      <c r="VT162" s="28"/>
      <c r="VU162" s="28"/>
      <c r="VV162" s="28"/>
      <c r="VW162" s="28"/>
      <c r="VX162" s="28"/>
      <c r="VY162" s="28"/>
      <c r="VZ162" s="28"/>
      <c r="WA162" s="28"/>
      <c r="WB162" s="28"/>
      <c r="WC162" s="28"/>
      <c r="WD162" s="28"/>
      <c r="WE162" s="28"/>
      <c r="WF162" s="28"/>
      <c r="WG162" s="28"/>
      <c r="WH162" s="28"/>
      <c r="WI162" s="28"/>
      <c r="WJ162" s="28"/>
      <c r="WK162" s="28"/>
      <c r="WL162" s="28"/>
      <c r="WM162" s="28"/>
      <c r="WN162" s="28"/>
      <c r="WO162" s="28"/>
      <c r="WP162" s="28"/>
      <c r="WQ162" s="28"/>
      <c r="WR162" s="28"/>
      <c r="WS162" s="28"/>
      <c r="WT162" s="28"/>
      <c r="WU162" s="28"/>
      <c r="WV162" s="28"/>
      <c r="WW162" s="28"/>
      <c r="WX162" s="28"/>
      <c r="WY162" s="28"/>
      <c r="WZ162" s="28"/>
      <c r="XA162" s="28"/>
      <c r="XB162" s="28"/>
      <c r="XC162" s="28"/>
      <c r="XD162" s="28"/>
      <c r="XE162" s="28"/>
      <c r="XF162" s="28"/>
      <c r="XG162" s="28"/>
      <c r="XH162" s="28"/>
      <c r="XI162" s="28"/>
      <c r="XJ162" s="28"/>
      <c r="XK162" s="28"/>
      <c r="XL162" s="28"/>
      <c r="XM162" s="28"/>
      <c r="XN162" s="28"/>
      <c r="XO162" s="28"/>
      <c r="XP162" s="28"/>
      <c r="XQ162" s="28"/>
      <c r="XR162" s="28"/>
      <c r="XS162" s="28"/>
      <c r="XT162" s="28"/>
      <c r="XU162" s="28"/>
      <c r="XV162" s="28"/>
      <c r="XW162" s="28"/>
      <c r="XX162" s="28"/>
      <c r="XY162" s="28"/>
      <c r="XZ162" s="28"/>
      <c r="YA162" s="28"/>
      <c r="YB162" s="28"/>
      <c r="YC162" s="28"/>
      <c r="YD162" s="28"/>
      <c r="YE162" s="28"/>
      <c r="YF162" s="28"/>
      <c r="YG162" s="28"/>
      <c r="YH162" s="28"/>
      <c r="YI162" s="28"/>
      <c r="YJ162" s="28"/>
      <c r="YK162" s="28"/>
      <c r="YL162" s="28"/>
      <c r="YM162" s="28"/>
      <c r="YN162" s="28"/>
      <c r="YO162" s="28"/>
      <c r="YP162" s="28"/>
      <c r="YQ162" s="28"/>
      <c r="YR162" s="28"/>
      <c r="YS162" s="28"/>
      <c r="YT162" s="28"/>
      <c r="YU162" s="28"/>
      <c r="YV162" s="28"/>
      <c r="YW162" s="28"/>
      <c r="YX162" s="28"/>
      <c r="YY162" s="28"/>
      <c r="YZ162" s="28"/>
      <c r="ZA162" s="28"/>
      <c r="ZB162" s="28"/>
      <c r="ZC162" s="28"/>
      <c r="ZD162" s="28"/>
      <c r="ZE162" s="28"/>
      <c r="ZF162" s="28"/>
      <c r="ZG162" s="28"/>
      <c r="ZH162" s="28"/>
      <c r="ZI162" s="28"/>
      <c r="ZJ162" s="28"/>
      <c r="ZK162" s="28"/>
      <c r="ZL162" s="28"/>
      <c r="ZM162" s="28"/>
      <c r="ZN162" s="28"/>
      <c r="ZO162" s="28"/>
      <c r="ZP162" s="28"/>
      <c r="ZQ162" s="28"/>
      <c r="ZR162" s="28"/>
      <c r="ZS162" s="28"/>
      <c r="ZT162" s="28"/>
      <c r="ZU162" s="28"/>
      <c r="ZV162" s="28"/>
      <c r="ZW162" s="28"/>
      <c r="ZX162" s="28"/>
      <c r="ZY162" s="28"/>
      <c r="ZZ162" s="28"/>
      <c r="AAA162" s="28"/>
      <c r="AAB162" s="28"/>
      <c r="AAC162" s="28"/>
      <c r="AAD162" s="28"/>
      <c r="AAE162" s="28"/>
      <c r="AAF162" s="28"/>
      <c r="AAG162" s="28"/>
      <c r="AAH162" s="28"/>
      <c r="AAI162" s="28"/>
      <c r="AAJ162" s="28"/>
      <c r="AAK162" s="28"/>
      <c r="AAL162" s="28"/>
      <c r="AAM162" s="28"/>
      <c r="AAN162" s="28"/>
      <c r="AAO162" s="28"/>
      <c r="AAP162" s="28"/>
      <c r="AAQ162" s="28"/>
      <c r="AAR162" s="28"/>
      <c r="AAS162" s="28"/>
      <c r="AAT162" s="28"/>
      <c r="AAU162" s="28"/>
      <c r="AAV162" s="28"/>
      <c r="AAW162" s="28"/>
      <c r="AAX162" s="28"/>
      <c r="AAY162" s="28"/>
      <c r="AAZ162" s="28"/>
      <c r="ABA162" s="28"/>
      <c r="ABB162" s="28"/>
      <c r="ABC162" s="28"/>
      <c r="ABD162" s="28"/>
      <c r="ABE162" s="28"/>
      <c r="ABF162" s="28"/>
      <c r="ABG162" s="28"/>
      <c r="ABH162" s="28"/>
      <c r="ABI162" s="28"/>
      <c r="ABJ162" s="28"/>
      <c r="ABK162" s="28"/>
      <c r="ABL162" s="28"/>
      <c r="ABM162" s="28"/>
      <c r="ABN162" s="28"/>
      <c r="ABO162" s="28"/>
      <c r="ABP162" s="28"/>
      <c r="ABQ162" s="28"/>
      <c r="ABR162" s="28"/>
      <c r="ABS162" s="28"/>
      <c r="ABT162" s="28"/>
      <c r="ABU162" s="28"/>
      <c r="ABV162" s="28"/>
      <c r="ABW162" s="28"/>
      <c r="ABX162" s="28"/>
      <c r="ABY162" s="28"/>
      <c r="ABZ162" s="28"/>
      <c r="ACA162" s="28"/>
      <c r="ACB162" s="28"/>
      <c r="ACC162" s="28"/>
      <c r="ACD162" s="28"/>
      <c r="ACE162" s="28"/>
      <c r="ACF162" s="28"/>
      <c r="ACG162" s="28"/>
      <c r="ACH162" s="28"/>
      <c r="ACI162" s="28"/>
      <c r="ACJ162" s="28"/>
      <c r="ACK162" s="28"/>
      <c r="ACL162" s="28"/>
      <c r="ACM162" s="28"/>
      <c r="ACN162" s="28"/>
      <c r="ACO162" s="28"/>
      <c r="ACP162" s="28"/>
      <c r="ACQ162" s="28"/>
      <c r="ACR162" s="28"/>
      <c r="ACS162" s="28"/>
      <c r="ACT162" s="28"/>
      <c r="ACU162" s="28"/>
      <c r="ACV162" s="28"/>
      <c r="ACW162" s="28"/>
      <c r="ACX162" s="28"/>
      <c r="ACY162" s="28"/>
      <c r="ACZ162" s="28"/>
      <c r="ADA162" s="28"/>
      <c r="ADB162" s="28"/>
      <c r="ADC162" s="28"/>
      <c r="ADD162" s="28"/>
      <c r="ADE162" s="28"/>
      <c r="ADF162" s="28"/>
      <c r="ADG162" s="28"/>
      <c r="ADH162" s="28"/>
      <c r="ADI162" s="28"/>
      <c r="ADJ162" s="28"/>
      <c r="ADK162" s="28"/>
      <c r="ADL162" s="28"/>
      <c r="ADM162" s="28"/>
      <c r="ADN162" s="28"/>
      <c r="ADO162" s="28"/>
      <c r="ADP162" s="28"/>
      <c r="ADQ162" s="28"/>
      <c r="ADR162" s="28"/>
      <c r="ADS162" s="28"/>
      <c r="ADT162" s="28"/>
      <c r="ADU162" s="28"/>
      <c r="ADV162" s="28"/>
      <c r="ADW162" s="28"/>
      <c r="ADX162" s="28"/>
      <c r="ADY162" s="28"/>
      <c r="ADZ162" s="28"/>
      <c r="AEA162" s="28"/>
      <c r="AEB162" s="28"/>
      <c r="AEC162" s="28"/>
      <c r="AED162" s="28"/>
      <c r="AEE162" s="28"/>
      <c r="AEF162" s="28"/>
      <c r="AEG162" s="28"/>
      <c r="AEH162" s="28"/>
      <c r="AEI162" s="28"/>
      <c r="AEJ162" s="28"/>
      <c r="AEK162" s="28"/>
      <c r="AEL162" s="28"/>
      <c r="AEM162" s="28"/>
      <c r="AEN162" s="28"/>
      <c r="AEO162" s="28"/>
      <c r="AEP162" s="28"/>
      <c r="AEQ162" s="28"/>
      <c r="AER162" s="28"/>
      <c r="AES162" s="28"/>
      <c r="AET162" s="28"/>
      <c r="AEU162" s="28"/>
      <c r="AEV162" s="28"/>
      <c r="AEW162" s="28"/>
      <c r="AEX162" s="28"/>
      <c r="AEY162" s="28"/>
      <c r="AEZ162" s="28"/>
      <c r="AFA162" s="28"/>
      <c r="AFB162" s="28"/>
      <c r="AFC162" s="28"/>
      <c r="AFD162" s="28"/>
      <c r="AFE162" s="28"/>
      <c r="AFF162" s="28"/>
      <c r="AFG162" s="28"/>
      <c r="AFH162" s="28"/>
      <c r="AFI162" s="28"/>
      <c r="AFJ162" s="28"/>
      <c r="AFK162" s="28"/>
      <c r="AFL162" s="28"/>
      <c r="AFM162" s="28"/>
      <c r="AFN162" s="28"/>
      <c r="AFO162" s="28"/>
      <c r="AFP162" s="28"/>
      <c r="AFQ162" s="28"/>
      <c r="AFR162" s="28"/>
      <c r="AFS162" s="28"/>
      <c r="AFT162" s="28"/>
      <c r="AFU162" s="28"/>
      <c r="AFV162" s="28"/>
      <c r="AFW162" s="28"/>
      <c r="AFX162" s="28"/>
      <c r="AFY162" s="28"/>
      <c r="AFZ162" s="28"/>
      <c r="AGA162" s="28"/>
      <c r="AGB162" s="28"/>
      <c r="AGC162" s="28"/>
      <c r="AGD162" s="28"/>
      <c r="AGE162" s="28"/>
      <c r="AGF162" s="28"/>
      <c r="AGG162" s="28"/>
      <c r="AGH162" s="28"/>
      <c r="AGI162" s="28"/>
      <c r="AGJ162" s="28"/>
      <c r="AGK162" s="28"/>
      <c r="AGL162" s="28"/>
      <c r="AGM162" s="28"/>
      <c r="AGN162" s="28"/>
      <c r="AGO162" s="28"/>
      <c r="AGP162" s="28"/>
      <c r="AGQ162" s="28"/>
      <c r="AGR162" s="28"/>
      <c r="AGS162" s="28"/>
      <c r="AGT162" s="28"/>
      <c r="AGU162" s="28"/>
      <c r="AGV162" s="28"/>
      <c r="AGW162" s="28"/>
      <c r="AGX162" s="28"/>
      <c r="AGY162" s="28"/>
      <c r="AGZ162" s="28"/>
      <c r="AHA162" s="28"/>
      <c r="AHB162" s="28"/>
      <c r="AHC162" s="28"/>
      <c r="AHD162" s="28"/>
      <c r="AHE162" s="28"/>
      <c r="AHF162" s="28"/>
      <c r="AHG162" s="28"/>
      <c r="AHH162" s="28"/>
      <c r="AHI162" s="28"/>
      <c r="AHJ162" s="28"/>
      <c r="AHK162" s="28"/>
      <c r="AHL162" s="28"/>
      <c r="AHM162" s="28"/>
      <c r="AHN162" s="28"/>
      <c r="AHO162" s="28"/>
      <c r="AHP162" s="28"/>
      <c r="AHQ162" s="28"/>
      <c r="AHR162" s="28"/>
      <c r="AHS162" s="28"/>
      <c r="AHT162" s="28"/>
      <c r="AHU162" s="28"/>
      <c r="AHV162" s="28"/>
      <c r="AHW162" s="28"/>
      <c r="AHX162" s="28"/>
      <c r="AHY162" s="28"/>
      <c r="AHZ162" s="28"/>
      <c r="AIA162" s="28"/>
      <c r="AIB162" s="28"/>
      <c r="AIC162" s="28"/>
      <c r="AID162" s="28"/>
      <c r="AIE162" s="28"/>
      <c r="AIF162" s="28"/>
      <c r="AIG162" s="28"/>
      <c r="AIH162" s="28"/>
      <c r="AII162" s="28"/>
      <c r="AIJ162" s="28"/>
      <c r="AIK162" s="28"/>
      <c r="AIL162" s="28"/>
      <c r="AIM162" s="28"/>
      <c r="AIN162" s="28"/>
      <c r="AIO162" s="28"/>
      <c r="AIP162" s="28"/>
      <c r="AIQ162" s="28"/>
      <c r="AIR162" s="28"/>
      <c r="AIS162" s="28"/>
      <c r="AIT162" s="28"/>
      <c r="AIU162" s="28"/>
      <c r="AIV162" s="28"/>
      <c r="AIW162" s="28"/>
      <c r="AIX162" s="28"/>
      <c r="AIY162" s="28"/>
      <c r="AIZ162" s="28"/>
      <c r="AJA162" s="28"/>
      <c r="AJB162" s="28"/>
      <c r="AJC162" s="28"/>
      <c r="AJD162" s="28"/>
      <c r="AJE162" s="28"/>
      <c r="AJF162" s="28"/>
      <c r="AJG162" s="28"/>
      <c r="AJH162" s="28"/>
      <c r="AJI162" s="28"/>
      <c r="AJJ162" s="28"/>
      <c r="AJK162" s="28"/>
      <c r="AJL162" s="28"/>
      <c r="AJM162" s="28"/>
      <c r="AJN162" s="28"/>
      <c r="AJO162" s="28"/>
      <c r="AJP162" s="28"/>
      <c r="AJQ162" s="28"/>
      <c r="AJR162" s="28"/>
      <c r="AJS162" s="28"/>
      <c r="AJT162" s="28"/>
      <c r="AJU162" s="28"/>
      <c r="AJV162" s="28"/>
      <c r="AJW162" s="28"/>
      <c r="AJX162" s="28"/>
      <c r="AJY162" s="28"/>
      <c r="AJZ162" s="28"/>
      <c r="AKA162" s="28"/>
      <c r="AKB162" s="28"/>
      <c r="AKC162" s="28"/>
      <c r="AKD162" s="28"/>
      <c r="AKE162" s="28"/>
      <c r="AKF162" s="28"/>
      <c r="AKG162" s="28"/>
      <c r="AKH162" s="28"/>
      <c r="AKI162" s="28"/>
      <c r="AKJ162" s="28"/>
      <c r="AKK162" s="28"/>
      <c r="AKL162" s="28"/>
      <c r="AKM162" s="28"/>
      <c r="AKN162" s="28"/>
      <c r="AKO162" s="28"/>
      <c r="AKP162" s="28"/>
      <c r="AKQ162" s="28"/>
      <c r="AKR162" s="28"/>
      <c r="AKS162" s="28"/>
      <c r="AKT162" s="28"/>
      <c r="AKU162" s="28"/>
      <c r="AKV162" s="28"/>
      <c r="AKW162" s="28"/>
      <c r="AKX162" s="28"/>
      <c r="AKY162" s="28"/>
      <c r="AKZ162" s="28"/>
      <c r="ALA162" s="28"/>
      <c r="ALB162" s="28"/>
      <c r="ALC162" s="28"/>
      <c r="ALD162" s="28"/>
      <c r="ALE162" s="28"/>
      <c r="ALF162" s="28"/>
      <c r="ALG162" s="28"/>
      <c r="ALH162" s="28"/>
      <c r="ALI162" s="28"/>
      <c r="ALJ162" s="28"/>
      <c r="ALK162" s="28"/>
      <c r="ALL162" s="28"/>
      <c r="ALM162" s="28"/>
      <c r="ALN162" s="28"/>
      <c r="ALO162" s="28"/>
      <c r="ALP162" s="28"/>
      <c r="ALQ162" s="28"/>
      <c r="ALR162" s="28"/>
      <c r="ALS162" s="28"/>
      <c r="ALT162" s="28"/>
      <c r="ALU162" s="28"/>
      <c r="ALV162" s="28"/>
      <c r="ALW162" s="28"/>
      <c r="ALX162" s="28"/>
      <c r="ALY162" s="28"/>
      <c r="ALZ162" s="28"/>
      <c r="AMA162" s="28"/>
      <c r="AMB162" s="28"/>
      <c r="AMC162" s="28"/>
      <c r="AMD162" s="28"/>
      <c r="AME162" s="28"/>
      <c r="AMF162" s="28"/>
      <c r="AMG162" s="28"/>
      <c r="AMH162" s="28"/>
      <c r="AMI162" s="28"/>
      <c r="AMJ162" s="28"/>
      <c r="AMK162" s="28"/>
      <c r="AML162" s="28"/>
      <c r="AMM162" s="28"/>
      <c r="AMN162" s="28"/>
      <c r="AMO162" s="28"/>
      <c r="AMP162" s="28"/>
      <c r="AMQ162" s="28"/>
      <c r="AMR162" s="28"/>
      <c r="AMS162" s="28"/>
      <c r="AMT162" s="28"/>
      <c r="AMU162" s="28"/>
      <c r="AMV162" s="28"/>
      <c r="AMW162" s="28"/>
      <c r="AMX162" s="28"/>
      <c r="AMY162" s="28"/>
      <c r="AMZ162" s="28"/>
      <c r="ANA162" s="28"/>
      <c r="ANB162" s="28"/>
    </row>
    <row r="163" spans="3:1042" s="6" customFormat="1" ht="15" customHeight="1" x14ac:dyDescent="0.25">
      <c r="C163" s="6" t="str">
        <f t="shared" si="104"/>
        <v>Reliance</v>
      </c>
      <c r="D163" s="6" t="str">
        <f t="shared" si="105"/>
        <v>10 66 DHPHT 120  (66 gal)</v>
      </c>
      <c r="E163" s="6">
        <f t="shared" si="106"/>
        <v>180414</v>
      </c>
      <c r="F163" s="55">
        <f t="shared" si="24"/>
        <v>66</v>
      </c>
      <c r="G163" s="6" t="str">
        <f t="shared" si="107"/>
        <v>AOSmithHPTU66</v>
      </c>
      <c r="H163" s="117">
        <f t="shared" si="26"/>
        <v>0</v>
      </c>
      <c r="I163" s="157" t="str">
        <f t="shared" si="108"/>
        <v>Reliance1066DHPHT</v>
      </c>
      <c r="J163" s="91" t="s">
        <v>192</v>
      </c>
      <c r="K163" s="32">
        <v>3</v>
      </c>
      <c r="L163" s="75">
        <f t="shared" si="28"/>
        <v>18</v>
      </c>
      <c r="M163" s="9" t="s">
        <v>32</v>
      </c>
      <c r="N163" s="62">
        <f t="shared" si="122"/>
        <v>4</v>
      </c>
      <c r="O163" s="62">
        <f xml:space="preserve"> (L163*10000) + (N163*100) + VLOOKUP( U163, $R$2:$T$56, 2, FALSE )</f>
        <v>180414</v>
      </c>
      <c r="P163" s="59" t="str">
        <f t="shared" si="110"/>
        <v>10 66 DHPHT 120  (66 gal)</v>
      </c>
      <c r="Q163" s="156">
        <f t="shared" si="97"/>
        <v>1</v>
      </c>
      <c r="R163" s="10" t="s">
        <v>35</v>
      </c>
      <c r="S163" s="11">
        <v>66</v>
      </c>
      <c r="T163" s="30" t="s">
        <v>82</v>
      </c>
      <c r="U163" s="80" t="s">
        <v>102</v>
      </c>
      <c r="V163" s="85" t="str">
        <f>VLOOKUP( U163, $R$2:$T$56, 3, FALSE )</f>
        <v>AOSmithHPTU66</v>
      </c>
      <c r="W163" s="116">
        <v>0</v>
      </c>
      <c r="X163" s="42">
        <v>3</v>
      </c>
      <c r="Y163" s="43">
        <v>42545</v>
      </c>
      <c r="Z163" s="44" t="s">
        <v>80</v>
      </c>
      <c r="AA163" s="127" t="str">
        <f t="shared" si="99"/>
        <v>2,     180414,   "10 66 DHPHT 120  (66 gal)"</v>
      </c>
      <c r="AB163" s="129" t="str">
        <f t="shared" si="93"/>
        <v>Reliance</v>
      </c>
      <c r="AC163" s="130" t="s">
        <v>503</v>
      </c>
      <c r="AD163" s="154">
        <f t="shared" si="98"/>
        <v>1</v>
      </c>
      <c r="AE163" s="127" t="str">
        <f t="shared" si="100"/>
        <v xml:space="preserve">          case  10 66 DHPHT 120  (66 gal)   :   "Reliance1066DHPHT"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  <c r="AMM163"/>
      <c r="AMN163"/>
      <c r="AMO163"/>
      <c r="AMP163"/>
      <c r="AMQ163"/>
      <c r="AMR163"/>
      <c r="AMS163"/>
      <c r="AMT163"/>
      <c r="AMU163"/>
      <c r="AMV163"/>
      <c r="AMW163"/>
      <c r="AMX163"/>
      <c r="AMY163"/>
    </row>
    <row r="164" spans="3:1042" s="6" customFormat="1" ht="15" customHeight="1" x14ac:dyDescent="0.25">
      <c r="C164" s="6" t="str">
        <f t="shared" si="104"/>
        <v>Reliance</v>
      </c>
      <c r="D164" s="6" t="str">
        <f t="shared" si="105"/>
        <v>10 66 DHPHTN 120  (66 gal)</v>
      </c>
      <c r="E164" s="6">
        <f t="shared" si="106"/>
        <v>180514</v>
      </c>
      <c r="F164" s="55">
        <f t="shared" si="24"/>
        <v>66</v>
      </c>
      <c r="G164" s="6" t="str">
        <f t="shared" si="107"/>
        <v>AOSmithHPTU66</v>
      </c>
      <c r="H164" s="117">
        <f t="shared" si="26"/>
        <v>0</v>
      </c>
      <c r="I164" s="157" t="str">
        <f t="shared" si="108"/>
        <v>Reliance1066DHPHTN</v>
      </c>
      <c r="J164" s="91" t="s">
        <v>192</v>
      </c>
      <c r="K164" s="32">
        <v>3</v>
      </c>
      <c r="L164" s="75">
        <f t="shared" si="28"/>
        <v>18</v>
      </c>
      <c r="M164" s="9" t="s">
        <v>32</v>
      </c>
      <c r="N164" s="62">
        <f t="shared" si="122"/>
        <v>5</v>
      </c>
      <c r="O164" s="62">
        <f xml:space="preserve"> (L164*10000) + (N164*100) + VLOOKUP( U164, $R$2:$T$56, 2, FALSE )</f>
        <v>180514</v>
      </c>
      <c r="P164" s="59" t="str">
        <f t="shared" si="110"/>
        <v>10 66 DHPHTN 120  (66 gal)</v>
      </c>
      <c r="Q164" s="156">
        <f t="shared" si="97"/>
        <v>1</v>
      </c>
      <c r="R164" s="10" t="s">
        <v>36</v>
      </c>
      <c r="S164" s="11">
        <v>66</v>
      </c>
      <c r="T164" s="30" t="s">
        <v>82</v>
      </c>
      <c r="U164" s="80" t="s">
        <v>102</v>
      </c>
      <c r="V164" s="85" t="str">
        <f>VLOOKUP( U164, $R$2:$T$56, 3, FALSE )</f>
        <v>AOSmithHPTU66</v>
      </c>
      <c r="W164" s="116">
        <v>0</v>
      </c>
      <c r="X164" s="42">
        <v>3</v>
      </c>
      <c r="Y164" s="43">
        <v>42545</v>
      </c>
      <c r="Z164" s="44" t="s">
        <v>80</v>
      </c>
      <c r="AA164" s="127" t="str">
        <f t="shared" si="99"/>
        <v>2,     180514,   "10 66 DHPHTN 120  (66 gal)"</v>
      </c>
      <c r="AB164" s="129" t="str">
        <f t="shared" si="93"/>
        <v>Reliance</v>
      </c>
      <c r="AC164" s="130" t="s">
        <v>504</v>
      </c>
      <c r="AD164" s="154">
        <f t="shared" si="98"/>
        <v>1</v>
      </c>
      <c r="AE164" s="127" t="str">
        <f t="shared" si="100"/>
        <v xml:space="preserve">          case  10 66 DHPHTN 120  (66 gal)   :   "Reliance1066DHPHTN"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  <c r="AMM164"/>
      <c r="AMN164"/>
      <c r="AMO164"/>
      <c r="AMP164"/>
      <c r="AMQ164"/>
      <c r="AMR164"/>
      <c r="AMS164"/>
      <c r="AMT164"/>
      <c r="AMU164"/>
      <c r="AMV164"/>
      <c r="AMW164"/>
      <c r="AMX164"/>
      <c r="AMY164"/>
    </row>
    <row r="165" spans="3:1042" s="6" customFormat="1" ht="15" customHeight="1" x14ac:dyDescent="0.25">
      <c r="C165" s="121" t="str">
        <f t="shared" si="104"/>
        <v>Reliance</v>
      </c>
      <c r="D165" s="121" t="str">
        <f t="shared" si="105"/>
        <v>10-66-DHPHTDR 130  (66 gal, JA13)</v>
      </c>
      <c r="E165" s="121">
        <f t="shared" si="106"/>
        <v>181414</v>
      </c>
      <c r="F165" s="55">
        <f t="shared" ref="F165" si="139">S165</f>
        <v>66</v>
      </c>
      <c r="G165" s="6" t="str">
        <f t="shared" si="107"/>
        <v>AOSmithHPTU66</v>
      </c>
      <c r="H165" s="117">
        <f t="shared" ref="H165" si="140">W165</f>
        <v>1</v>
      </c>
      <c r="I165" s="157" t="str">
        <f t="shared" si="108"/>
        <v>Reliance1066DHPHTDR</v>
      </c>
      <c r="J165" s="91" t="s">
        <v>192</v>
      </c>
      <c r="K165" s="32">
        <v>3</v>
      </c>
      <c r="L165" s="75">
        <f t="shared" ref="L165" si="141">VLOOKUP( M165, $M$2:$N$21, 2, FALSE )</f>
        <v>18</v>
      </c>
      <c r="M165" s="9" t="s">
        <v>32</v>
      </c>
      <c r="N165" s="122">
        <v>14</v>
      </c>
      <c r="O165" s="62">
        <f t="shared" ref="O165" si="142" xml:space="preserve"> (L165*10000) + (N165*100) + VLOOKUP( U165, $R$2:$T$56, 2, FALSE )</f>
        <v>181414</v>
      </c>
      <c r="P165" s="59" t="str">
        <f t="shared" si="110"/>
        <v>10-66-DHPHTDR 130  (66 gal, JA13)</v>
      </c>
      <c r="Q165" s="156">
        <f t="shared" si="97"/>
        <v>1</v>
      </c>
      <c r="R165" s="10" t="s">
        <v>362</v>
      </c>
      <c r="S165" s="11">
        <v>66</v>
      </c>
      <c r="T165" s="30" t="s">
        <v>82</v>
      </c>
      <c r="U165" s="80" t="s">
        <v>102</v>
      </c>
      <c r="V165" s="85" t="str">
        <f t="shared" ref="V165" si="143">VLOOKUP( U165, $R$2:$T$56, 3, FALSE )</f>
        <v>AOSmithHPTU66</v>
      </c>
      <c r="W165" s="118">
        <v>1</v>
      </c>
      <c r="X165" s="42">
        <v>3</v>
      </c>
      <c r="Y165" s="43">
        <v>44118</v>
      </c>
      <c r="Z165" s="44" t="s">
        <v>80</v>
      </c>
      <c r="AA165" s="127" t="str">
        <f t="shared" si="99"/>
        <v>2,     181414,   "10-66-DHPHTDR 130  (66 gal, JA13)"</v>
      </c>
      <c r="AB165" s="129" t="str">
        <f t="shared" si="93"/>
        <v>Reliance</v>
      </c>
      <c r="AC165" s="131" t="s">
        <v>513</v>
      </c>
      <c r="AD165" s="154">
        <f t="shared" si="98"/>
        <v>1</v>
      </c>
      <c r="AE165" s="127" t="str">
        <f t="shared" si="100"/>
        <v xml:space="preserve">          case  10-66-DHPHTDR 130  (66 gal, JA13)   :   "Reliance1066DHPHTDR"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  <c r="AMM165"/>
      <c r="AMN165"/>
      <c r="AMO165"/>
      <c r="AMP165"/>
      <c r="AMQ165"/>
      <c r="AMR165"/>
      <c r="AMS165"/>
      <c r="AMT165"/>
      <c r="AMU165"/>
      <c r="AMV165"/>
      <c r="AMW165"/>
      <c r="AMX165"/>
      <c r="AMY165"/>
    </row>
    <row r="166" spans="3:1042" s="6" customFormat="1" ht="15" customHeight="1" x14ac:dyDescent="0.25">
      <c r="C166" s="6" t="str">
        <f t="shared" si="104"/>
        <v>Reliance</v>
      </c>
      <c r="D166" s="6" t="str">
        <f t="shared" si="105"/>
        <v>10 80 DHPHT 120  (80 gal)</v>
      </c>
      <c r="E166" s="6">
        <f t="shared" si="106"/>
        <v>180615</v>
      </c>
      <c r="F166" s="55">
        <f t="shared" si="24"/>
        <v>80</v>
      </c>
      <c r="G166" s="6" t="str">
        <f t="shared" si="107"/>
        <v>AOSmithHPTU80</v>
      </c>
      <c r="H166" s="117">
        <f t="shared" si="26"/>
        <v>0</v>
      </c>
      <c r="I166" s="157" t="str">
        <f t="shared" si="108"/>
        <v>Reliance1080DHPHT</v>
      </c>
      <c r="J166" s="91" t="s">
        <v>192</v>
      </c>
      <c r="K166" s="32">
        <v>3</v>
      </c>
      <c r="L166" s="75">
        <f t="shared" si="28"/>
        <v>18</v>
      </c>
      <c r="M166" s="9" t="s">
        <v>32</v>
      </c>
      <c r="N166" s="124">
        <f>N164+1</f>
        <v>6</v>
      </c>
      <c r="O166" s="62">
        <f xml:space="preserve"> (L166*10000) + (N166*100) + VLOOKUP( U166, $R$2:$T$56, 2, FALSE )</f>
        <v>180615</v>
      </c>
      <c r="P166" s="59" t="str">
        <f t="shared" si="110"/>
        <v>10 80 DHPHT 120  (80 gal)</v>
      </c>
      <c r="Q166" s="156">
        <f t="shared" si="97"/>
        <v>1</v>
      </c>
      <c r="R166" s="10" t="s">
        <v>37</v>
      </c>
      <c r="S166" s="11">
        <v>80</v>
      </c>
      <c r="T166" s="30" t="s">
        <v>83</v>
      </c>
      <c r="U166" s="80" t="s">
        <v>103</v>
      </c>
      <c r="V166" s="85" t="str">
        <f>VLOOKUP( U166, $R$2:$T$56, 3, FALSE )</f>
        <v>AOSmithHPTU80</v>
      </c>
      <c r="W166" s="116">
        <v>0</v>
      </c>
      <c r="X166" s="42" t="s">
        <v>13</v>
      </c>
      <c r="Y166" s="43">
        <v>42545</v>
      </c>
      <c r="Z166" s="44" t="s">
        <v>80</v>
      </c>
      <c r="AA166" s="127" t="str">
        <f t="shared" si="99"/>
        <v>2,     180615,   "10 80 DHPHT 120  (80 gal)"</v>
      </c>
      <c r="AB166" s="129" t="str">
        <f t="shared" si="93"/>
        <v>Reliance</v>
      </c>
      <c r="AC166" s="130" t="s">
        <v>505</v>
      </c>
      <c r="AD166" s="154">
        <f t="shared" si="98"/>
        <v>1</v>
      </c>
      <c r="AE166" s="127" t="str">
        <f t="shared" si="100"/>
        <v xml:space="preserve">          case  10 80 DHPHT 120  (80 gal)   :   "Reliance1080DHPHT"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  <c r="AMM166"/>
      <c r="AMN166"/>
      <c r="AMO166"/>
      <c r="AMP166"/>
      <c r="AMQ166"/>
      <c r="AMR166"/>
      <c r="AMS166"/>
      <c r="AMT166"/>
      <c r="AMU166"/>
      <c r="AMV166"/>
      <c r="AMW166"/>
      <c r="AMX166"/>
      <c r="AMY166"/>
    </row>
    <row r="167" spans="3:1042" s="6" customFormat="1" ht="15" customHeight="1" x14ac:dyDescent="0.25">
      <c r="C167" s="6" t="str">
        <f t="shared" si="104"/>
        <v>Reliance</v>
      </c>
      <c r="D167" s="6" t="str">
        <f t="shared" si="105"/>
        <v>10 80 DHPHTNE 120  (80 gal)</v>
      </c>
      <c r="E167" s="6">
        <f t="shared" si="106"/>
        <v>180715</v>
      </c>
      <c r="F167" s="55">
        <f t="shared" si="24"/>
        <v>80</v>
      </c>
      <c r="G167" s="6" t="str">
        <f t="shared" si="107"/>
        <v>AOSmithHPTU80</v>
      </c>
      <c r="H167" s="117">
        <f t="shared" si="26"/>
        <v>0</v>
      </c>
      <c r="I167" s="157" t="str">
        <f t="shared" si="108"/>
        <v>Reliance1080DHPHTNE</v>
      </c>
      <c r="J167" s="91" t="s">
        <v>192</v>
      </c>
      <c r="K167" s="32">
        <v>3</v>
      </c>
      <c r="L167" s="75">
        <f t="shared" si="28"/>
        <v>18</v>
      </c>
      <c r="M167" s="9" t="s">
        <v>32</v>
      </c>
      <c r="N167" s="62">
        <f t="shared" si="122"/>
        <v>7</v>
      </c>
      <c r="O167" s="62">
        <f xml:space="preserve"> (L167*10000) + (N167*100) + VLOOKUP( U167, $R$2:$T$56, 2, FALSE )</f>
        <v>180715</v>
      </c>
      <c r="P167" s="59" t="str">
        <f t="shared" si="110"/>
        <v>10 80 DHPHTNE 120  (80 gal)</v>
      </c>
      <c r="Q167" s="156">
        <f t="shared" si="97"/>
        <v>1</v>
      </c>
      <c r="R167" s="10" t="s">
        <v>38</v>
      </c>
      <c r="S167" s="11">
        <v>80</v>
      </c>
      <c r="T167" s="30" t="s">
        <v>83</v>
      </c>
      <c r="U167" s="80" t="s">
        <v>103</v>
      </c>
      <c r="V167" s="85" t="str">
        <f>VLOOKUP( U167, $R$2:$T$56, 3, FALSE )</f>
        <v>AOSmithHPTU80</v>
      </c>
      <c r="W167" s="116">
        <v>0</v>
      </c>
      <c r="X167" s="42" t="s">
        <v>13</v>
      </c>
      <c r="Y167" s="43">
        <v>42545</v>
      </c>
      <c r="Z167" s="44" t="s">
        <v>80</v>
      </c>
      <c r="AA167" s="127" t="str">
        <f t="shared" si="99"/>
        <v>2,     180715,   "10 80 DHPHTNE 120  (80 gal)"</v>
      </c>
      <c r="AB167" s="129" t="str">
        <f t="shared" si="93"/>
        <v>Reliance</v>
      </c>
      <c r="AC167" s="130" t="s">
        <v>506</v>
      </c>
      <c r="AD167" s="154">
        <f t="shared" si="98"/>
        <v>1</v>
      </c>
      <c r="AE167" s="127" t="str">
        <f t="shared" si="100"/>
        <v xml:space="preserve">          case  10 80 DHPHTNE 120  (80 gal)   :   "Reliance1080DHPHTNE"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  <c r="AMM167"/>
      <c r="AMN167"/>
      <c r="AMO167"/>
      <c r="AMP167"/>
      <c r="AMQ167"/>
      <c r="AMR167"/>
      <c r="AMS167"/>
      <c r="AMT167"/>
      <c r="AMU167"/>
      <c r="AMV167"/>
      <c r="AMW167"/>
      <c r="AMX167"/>
      <c r="AMY167"/>
    </row>
    <row r="168" spans="3:1042" s="6" customFormat="1" ht="15" customHeight="1" x14ac:dyDescent="0.25">
      <c r="C168" s="121" t="str">
        <f t="shared" si="104"/>
        <v>Reliance</v>
      </c>
      <c r="D168" s="121" t="str">
        <f t="shared" si="105"/>
        <v>10-80-DHPHTDR 130  (80 gal, JA13)</v>
      </c>
      <c r="E168" s="121">
        <f t="shared" si="106"/>
        <v>181515</v>
      </c>
      <c r="F168" s="55">
        <f t="shared" ref="F168" si="144">S168</f>
        <v>80</v>
      </c>
      <c r="G168" s="6" t="str">
        <f t="shared" si="107"/>
        <v>AOSmithHPTU80</v>
      </c>
      <c r="H168" s="117">
        <f t="shared" ref="H168" si="145">W168</f>
        <v>1</v>
      </c>
      <c r="I168" s="157" t="str">
        <f t="shared" si="108"/>
        <v>Reliance1080DHPHTDR</v>
      </c>
      <c r="J168" s="91" t="s">
        <v>192</v>
      </c>
      <c r="K168" s="32">
        <v>3</v>
      </c>
      <c r="L168" s="75">
        <f t="shared" ref="L168" si="146">VLOOKUP( M168, $M$2:$N$21, 2, FALSE )</f>
        <v>18</v>
      </c>
      <c r="M168" s="9" t="s">
        <v>32</v>
      </c>
      <c r="N168" s="122">
        <v>15</v>
      </c>
      <c r="O168" s="62">
        <f t="shared" ref="O168" si="147" xml:space="preserve"> (L168*10000) + (N168*100) + VLOOKUP( U168, $R$2:$T$56, 2, FALSE )</f>
        <v>181515</v>
      </c>
      <c r="P168" s="59" t="str">
        <f t="shared" si="110"/>
        <v>10-80-DHPHTDR 130  (80 gal, JA13)</v>
      </c>
      <c r="Q168" s="156">
        <f t="shared" si="97"/>
        <v>1</v>
      </c>
      <c r="R168" s="10" t="s">
        <v>363</v>
      </c>
      <c r="S168" s="11">
        <v>80</v>
      </c>
      <c r="T168" s="30" t="s">
        <v>83</v>
      </c>
      <c r="U168" s="80" t="s">
        <v>103</v>
      </c>
      <c r="V168" s="85" t="str">
        <f t="shared" ref="V168" si="148">VLOOKUP( U168, $R$2:$T$56, 3, FALSE )</f>
        <v>AOSmithHPTU80</v>
      </c>
      <c r="W168" s="118">
        <v>1</v>
      </c>
      <c r="X168" s="42" t="s">
        <v>13</v>
      </c>
      <c r="Y168" s="43">
        <v>44118</v>
      </c>
      <c r="Z168" s="44" t="s">
        <v>80</v>
      </c>
      <c r="AA168" s="127" t="str">
        <f t="shared" si="99"/>
        <v>2,     181515,   "10-80-DHPHTDR 130  (80 gal, JA13)"</v>
      </c>
      <c r="AB168" s="129" t="str">
        <f t="shared" si="93"/>
        <v>Reliance</v>
      </c>
      <c r="AC168" s="131" t="s">
        <v>514</v>
      </c>
      <c r="AD168" s="154">
        <f t="shared" si="98"/>
        <v>1</v>
      </c>
      <c r="AE168" s="127" t="str">
        <f t="shared" si="100"/>
        <v xml:space="preserve">          case  10-80-DHPHTDR 130  (80 gal, JA13)   :   "Reliance1080DHPHTDR"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  <c r="AMM168"/>
      <c r="AMN168"/>
      <c r="AMO168"/>
      <c r="AMP168"/>
      <c r="AMQ168"/>
      <c r="AMR168"/>
      <c r="AMS168"/>
      <c r="AMT168"/>
      <c r="AMU168"/>
      <c r="AMV168"/>
      <c r="AMW168"/>
      <c r="AMX168"/>
      <c r="AMY168"/>
    </row>
    <row r="169" spans="3:1042" s="6" customFormat="1" ht="15" customHeight="1" x14ac:dyDescent="0.25">
      <c r="C169" s="6" t="str">
        <f t="shared" si="104"/>
        <v>Reliance</v>
      </c>
      <c r="D169" s="6" t="str">
        <f t="shared" si="105"/>
        <v>10 80 DHPT  (80 gal)</v>
      </c>
      <c r="E169" s="6">
        <f t="shared" si="106"/>
        <v>180812</v>
      </c>
      <c r="F169" s="55">
        <f t="shared" si="24"/>
        <v>80</v>
      </c>
      <c r="G169" s="6" t="str">
        <f t="shared" si="107"/>
        <v>AOSmithPHPT80</v>
      </c>
      <c r="H169" s="117">
        <f t="shared" si="26"/>
        <v>0</v>
      </c>
      <c r="I169" s="157" t="str">
        <f t="shared" si="108"/>
        <v>Reliance1080DHPTRes</v>
      </c>
      <c r="J169" s="91" t="s">
        <v>192</v>
      </c>
      <c r="K169" s="33"/>
      <c r="L169" s="75">
        <f t="shared" si="28"/>
        <v>18</v>
      </c>
      <c r="M169" s="18" t="s">
        <v>32</v>
      </c>
      <c r="N169" s="124">
        <f>N167+1</f>
        <v>8</v>
      </c>
      <c r="O169" s="62">
        <f t="shared" ref="O169:O200" si="149" xml:space="preserve"> (L169*10000) + (N169*100) + VLOOKUP( U169, $R$2:$T$56, 2, FALSE )</f>
        <v>180812</v>
      </c>
      <c r="P169" s="59" t="str">
        <f t="shared" si="110"/>
        <v>10 80 DHPT  (80 gal)</v>
      </c>
      <c r="Q169" s="156">
        <f t="shared" si="97"/>
        <v>1</v>
      </c>
      <c r="R169" s="19" t="s">
        <v>112</v>
      </c>
      <c r="S169" s="20">
        <v>80</v>
      </c>
      <c r="T169" s="31" t="s">
        <v>105</v>
      </c>
      <c r="U169" s="80" t="s">
        <v>105</v>
      </c>
      <c r="V169" s="85" t="str">
        <f t="shared" ref="V169:V232" si="150">VLOOKUP( U169, $R$2:$T$56, 3, FALSE )</f>
        <v>AOSmithPHPT80</v>
      </c>
      <c r="W169" s="116">
        <v>0</v>
      </c>
      <c r="X169" s="45"/>
      <c r="Y169" s="45"/>
      <c r="Z169" s="44"/>
      <c r="AA169" s="127" t="str">
        <f t="shared" si="99"/>
        <v>2,     180812,   "10 80 DHPT  (80 gal)"</v>
      </c>
      <c r="AB169" s="129" t="str">
        <f t="shared" si="93"/>
        <v>Reliance</v>
      </c>
      <c r="AC169" s="130" t="s">
        <v>507</v>
      </c>
      <c r="AD169" s="154">
        <f t="shared" si="98"/>
        <v>1</v>
      </c>
      <c r="AE169" s="127" t="str">
        <f t="shared" si="100"/>
        <v xml:space="preserve">          case  10 80 DHPT  (80 gal)   :   "Reliance1080DHPTRes"</v>
      </c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H169" s="28"/>
      <c r="GI169" s="28"/>
      <c r="GJ169" s="28"/>
      <c r="GK169" s="28"/>
      <c r="GL169" s="28"/>
      <c r="GM169" s="28"/>
      <c r="GN169" s="28"/>
      <c r="GO169" s="28"/>
      <c r="GP169" s="28"/>
      <c r="GQ169" s="28"/>
      <c r="GR169" s="28"/>
      <c r="GS169" s="28"/>
      <c r="GT169" s="28"/>
      <c r="GU169" s="28"/>
      <c r="GV169" s="28"/>
      <c r="GW169" s="28"/>
      <c r="GX169" s="28"/>
      <c r="GY169" s="28"/>
      <c r="GZ169" s="28"/>
      <c r="HA169" s="28"/>
      <c r="HB169" s="28"/>
      <c r="HC169" s="28"/>
      <c r="HD169" s="28"/>
      <c r="HE169" s="28"/>
      <c r="HF169" s="28"/>
      <c r="HG169" s="28"/>
      <c r="HH169" s="28"/>
      <c r="HI169" s="28"/>
      <c r="HJ169" s="28"/>
      <c r="HK169" s="28"/>
      <c r="HL169" s="28"/>
      <c r="HM169" s="28"/>
      <c r="HN169" s="28"/>
      <c r="HO169" s="28"/>
      <c r="HP169" s="28"/>
      <c r="HQ169" s="28"/>
      <c r="HR169" s="28"/>
      <c r="HS169" s="28"/>
      <c r="HT169" s="28"/>
      <c r="HU169" s="28"/>
      <c r="HV169" s="28"/>
      <c r="HW169" s="28"/>
      <c r="HX169" s="28"/>
      <c r="HY169" s="28"/>
      <c r="HZ169" s="28"/>
      <c r="IA169" s="28"/>
      <c r="IB169" s="28"/>
      <c r="IC169" s="28"/>
      <c r="ID169" s="28"/>
      <c r="IE169" s="28"/>
      <c r="IF169" s="28"/>
      <c r="IG169" s="28"/>
      <c r="IH169" s="28"/>
      <c r="II169" s="28"/>
      <c r="IJ169" s="28"/>
      <c r="IK169" s="28"/>
      <c r="IL169" s="28"/>
      <c r="IM169" s="28"/>
      <c r="IN169" s="28"/>
      <c r="IO169" s="28"/>
      <c r="IP169" s="28"/>
      <c r="IQ169" s="28"/>
      <c r="IR169" s="28"/>
      <c r="IS169" s="28"/>
      <c r="IT169" s="28"/>
      <c r="IU169" s="28"/>
      <c r="IV169" s="28"/>
      <c r="IW169" s="28"/>
      <c r="IX169" s="28"/>
      <c r="IY169" s="28"/>
      <c r="IZ169" s="28"/>
      <c r="JA169" s="28"/>
      <c r="JB169" s="28"/>
      <c r="JC169" s="28"/>
      <c r="JD169" s="28"/>
      <c r="JE169" s="28"/>
      <c r="JF169" s="28"/>
      <c r="JG169" s="28"/>
      <c r="JH169" s="28"/>
      <c r="JI169" s="28"/>
      <c r="JJ169" s="28"/>
      <c r="JK169" s="28"/>
      <c r="JL169" s="28"/>
      <c r="JM169" s="28"/>
      <c r="JN169" s="28"/>
      <c r="JO169" s="28"/>
      <c r="JP169" s="28"/>
      <c r="JQ169" s="28"/>
      <c r="JR169" s="28"/>
      <c r="JS169" s="28"/>
      <c r="JT169" s="28"/>
      <c r="JU169" s="28"/>
      <c r="JV169" s="28"/>
      <c r="JW169" s="28"/>
      <c r="JX169" s="28"/>
      <c r="JY169" s="28"/>
      <c r="JZ169" s="28"/>
      <c r="KA169" s="28"/>
      <c r="KB169" s="28"/>
      <c r="KC169" s="28"/>
      <c r="KD169" s="28"/>
      <c r="KE169" s="28"/>
      <c r="KF169" s="28"/>
      <c r="KG169" s="28"/>
      <c r="KH169" s="28"/>
      <c r="KI169" s="28"/>
      <c r="KJ169" s="28"/>
      <c r="KK169" s="28"/>
      <c r="KL169" s="28"/>
      <c r="KM169" s="28"/>
      <c r="KN169" s="28"/>
      <c r="KO169" s="28"/>
      <c r="KP169" s="28"/>
      <c r="KQ169" s="28"/>
      <c r="KR169" s="28"/>
      <c r="KS169" s="28"/>
      <c r="KT169" s="28"/>
      <c r="KU169" s="28"/>
      <c r="KV169" s="28"/>
      <c r="KW169" s="28"/>
      <c r="KX169" s="28"/>
      <c r="KY169" s="28"/>
      <c r="KZ169" s="28"/>
      <c r="LA169" s="28"/>
      <c r="LB169" s="28"/>
      <c r="LC169" s="28"/>
      <c r="LD169" s="28"/>
      <c r="LE169" s="28"/>
      <c r="LF169" s="28"/>
      <c r="LG169" s="28"/>
      <c r="LH169" s="28"/>
      <c r="LI169" s="28"/>
      <c r="LJ169" s="28"/>
      <c r="LK169" s="28"/>
      <c r="LL169" s="28"/>
      <c r="LM169" s="28"/>
      <c r="LN169" s="28"/>
      <c r="LO169" s="28"/>
      <c r="LP169" s="28"/>
      <c r="LQ169" s="28"/>
      <c r="LR169" s="28"/>
      <c r="LS169" s="28"/>
      <c r="LT169" s="28"/>
      <c r="LU169" s="28"/>
      <c r="LV169" s="28"/>
      <c r="LW169" s="28"/>
      <c r="LX169" s="28"/>
      <c r="LY169" s="28"/>
      <c r="LZ169" s="28"/>
      <c r="MA169" s="28"/>
      <c r="MB169" s="28"/>
      <c r="MC169" s="28"/>
      <c r="MD169" s="28"/>
      <c r="ME169" s="28"/>
      <c r="MF169" s="28"/>
      <c r="MG169" s="28"/>
      <c r="MH169" s="28"/>
      <c r="MI169" s="28"/>
      <c r="MJ169" s="28"/>
      <c r="MK169" s="28"/>
      <c r="ML169" s="28"/>
      <c r="MM169" s="28"/>
      <c r="MN169" s="28"/>
      <c r="MO169" s="28"/>
      <c r="MP169" s="28"/>
      <c r="MQ169" s="28"/>
      <c r="MR169" s="28"/>
      <c r="MS169" s="28"/>
      <c r="MT169" s="28"/>
      <c r="MU169" s="28"/>
      <c r="MV169" s="28"/>
      <c r="MW169" s="28"/>
      <c r="MX169" s="28"/>
      <c r="MY169" s="28"/>
      <c r="MZ169" s="28"/>
      <c r="NA169" s="28"/>
      <c r="NB169" s="28"/>
      <c r="NC169" s="28"/>
      <c r="ND169" s="28"/>
      <c r="NE169" s="28"/>
      <c r="NF169" s="28"/>
      <c r="NG169" s="28"/>
      <c r="NH169" s="28"/>
      <c r="NI169" s="28"/>
      <c r="NJ169" s="28"/>
      <c r="NK169" s="28"/>
      <c r="NL169" s="28"/>
      <c r="NM169" s="28"/>
      <c r="NN169" s="28"/>
      <c r="NO169" s="28"/>
      <c r="NP169" s="28"/>
      <c r="NQ169" s="28"/>
      <c r="NR169" s="28"/>
      <c r="NS169" s="28"/>
      <c r="NT169" s="28"/>
      <c r="NU169" s="28"/>
      <c r="NV169" s="28"/>
      <c r="NW169" s="28"/>
      <c r="NX169" s="28"/>
      <c r="NY169" s="28"/>
      <c r="NZ169" s="28"/>
      <c r="OA169" s="28"/>
      <c r="OB169" s="28"/>
      <c r="OC169" s="28"/>
      <c r="OD169" s="28"/>
      <c r="OE169" s="28"/>
      <c r="OF169" s="28"/>
      <c r="OG169" s="28"/>
      <c r="OH169" s="28"/>
      <c r="OI169" s="28"/>
      <c r="OJ169" s="28"/>
      <c r="OK169" s="28"/>
      <c r="OL169" s="28"/>
      <c r="OM169" s="28"/>
      <c r="ON169" s="28"/>
      <c r="OO169" s="28"/>
      <c r="OP169" s="28"/>
      <c r="OQ169" s="28"/>
      <c r="OR169" s="28"/>
      <c r="OS169" s="28"/>
      <c r="OT169" s="28"/>
      <c r="OU169" s="28"/>
      <c r="OV169" s="28"/>
      <c r="OW169" s="28"/>
      <c r="OX169" s="28"/>
      <c r="OY169" s="28"/>
      <c r="OZ169" s="28"/>
      <c r="PA169" s="28"/>
      <c r="PB169" s="28"/>
      <c r="PC169" s="28"/>
      <c r="PD169" s="28"/>
      <c r="PE169" s="28"/>
      <c r="PF169" s="28"/>
      <c r="PG169" s="28"/>
      <c r="PH169" s="28"/>
      <c r="PI169" s="28"/>
      <c r="PJ169" s="28"/>
      <c r="PK169" s="28"/>
      <c r="PL169" s="28"/>
      <c r="PM169" s="28"/>
      <c r="PN169" s="28"/>
      <c r="PO169" s="28"/>
      <c r="PP169" s="28"/>
      <c r="PQ169" s="28"/>
      <c r="PR169" s="28"/>
      <c r="PS169" s="28"/>
      <c r="PT169" s="28"/>
      <c r="PU169" s="28"/>
      <c r="PV169" s="28"/>
      <c r="PW169" s="28"/>
      <c r="PX169" s="28"/>
      <c r="PY169" s="28"/>
      <c r="PZ169" s="28"/>
      <c r="QA169" s="28"/>
      <c r="QB169" s="28"/>
      <c r="QC169" s="28"/>
      <c r="QD169" s="28"/>
      <c r="QE169" s="28"/>
      <c r="QF169" s="28"/>
      <c r="QG169" s="28"/>
      <c r="QH169" s="28"/>
      <c r="QI169" s="28"/>
      <c r="QJ169" s="28"/>
      <c r="QK169" s="28"/>
      <c r="QL169" s="28"/>
      <c r="QM169" s="28"/>
      <c r="QN169" s="28"/>
      <c r="QO169" s="28"/>
      <c r="QP169" s="28"/>
      <c r="QQ169" s="28"/>
      <c r="QR169" s="28"/>
      <c r="QS169" s="28"/>
      <c r="QT169" s="28"/>
      <c r="QU169" s="28"/>
      <c r="QV169" s="28"/>
      <c r="QW169" s="28"/>
      <c r="QX169" s="28"/>
      <c r="QY169" s="28"/>
      <c r="QZ169" s="28"/>
      <c r="RA169" s="28"/>
      <c r="RB169" s="28"/>
      <c r="RC169" s="28"/>
      <c r="RD169" s="28"/>
      <c r="RE169" s="28"/>
      <c r="RF169" s="28"/>
      <c r="RG169" s="28"/>
      <c r="RH169" s="28"/>
      <c r="RI169" s="28"/>
      <c r="RJ169" s="28"/>
      <c r="RK169" s="28"/>
      <c r="RL169" s="28"/>
      <c r="RM169" s="28"/>
      <c r="RN169" s="28"/>
      <c r="RO169" s="28"/>
      <c r="RP169" s="28"/>
      <c r="RQ169" s="28"/>
      <c r="RR169" s="28"/>
      <c r="RS169" s="28"/>
      <c r="RT169" s="28"/>
      <c r="RU169" s="28"/>
      <c r="RV169" s="28"/>
      <c r="RW169" s="28"/>
      <c r="RX169" s="28"/>
      <c r="RY169" s="28"/>
      <c r="RZ169" s="28"/>
      <c r="SA169" s="28"/>
      <c r="SB169" s="28"/>
      <c r="SC169" s="28"/>
      <c r="SD169" s="28"/>
      <c r="SE169" s="28"/>
      <c r="SF169" s="28"/>
      <c r="SG169" s="28"/>
      <c r="SH169" s="28"/>
      <c r="SI169" s="28"/>
      <c r="SJ169" s="28"/>
      <c r="SK169" s="28"/>
      <c r="SL169" s="28"/>
      <c r="SM169" s="28"/>
      <c r="SN169" s="28"/>
      <c r="SO169" s="28"/>
      <c r="SP169" s="28"/>
      <c r="SQ169" s="28"/>
      <c r="SR169" s="28"/>
      <c r="SS169" s="28"/>
      <c r="ST169" s="28"/>
      <c r="SU169" s="28"/>
      <c r="SV169" s="28"/>
      <c r="SW169" s="28"/>
      <c r="SX169" s="28"/>
      <c r="SY169" s="28"/>
      <c r="SZ169" s="28"/>
      <c r="TA169" s="28"/>
      <c r="TB169" s="28"/>
      <c r="TC169" s="28"/>
      <c r="TD169" s="28"/>
      <c r="TE169" s="28"/>
      <c r="TF169" s="28"/>
      <c r="TG169" s="28"/>
      <c r="TH169" s="28"/>
      <c r="TI169" s="28"/>
      <c r="TJ169" s="28"/>
      <c r="TK169" s="28"/>
      <c r="TL169" s="28"/>
      <c r="TM169" s="28"/>
      <c r="TN169" s="28"/>
      <c r="TO169" s="28"/>
      <c r="TP169" s="28"/>
      <c r="TQ169" s="28"/>
      <c r="TR169" s="28"/>
      <c r="TS169" s="28"/>
      <c r="TT169" s="28"/>
      <c r="TU169" s="28"/>
      <c r="TV169" s="28"/>
      <c r="TW169" s="28"/>
      <c r="TX169" s="28"/>
      <c r="TY169" s="28"/>
      <c r="TZ169" s="28"/>
      <c r="UA169" s="28"/>
      <c r="UB169" s="28"/>
      <c r="UC169" s="28"/>
      <c r="UD169" s="28"/>
      <c r="UE169" s="28"/>
      <c r="UF169" s="28"/>
      <c r="UG169" s="28"/>
      <c r="UH169" s="28"/>
      <c r="UI169" s="28"/>
      <c r="UJ169" s="28"/>
      <c r="UK169" s="28"/>
      <c r="UL169" s="28"/>
      <c r="UM169" s="28"/>
      <c r="UN169" s="28"/>
      <c r="UO169" s="28"/>
      <c r="UP169" s="28"/>
      <c r="UQ169" s="28"/>
      <c r="UR169" s="28"/>
      <c r="US169" s="28"/>
      <c r="UT169" s="28"/>
      <c r="UU169" s="28"/>
      <c r="UV169" s="28"/>
      <c r="UW169" s="28"/>
      <c r="UX169" s="28"/>
      <c r="UY169" s="28"/>
      <c r="UZ169" s="28"/>
      <c r="VA169" s="28"/>
      <c r="VB169" s="28"/>
      <c r="VC169" s="28"/>
      <c r="VD169" s="28"/>
      <c r="VE169" s="28"/>
      <c r="VF169" s="28"/>
      <c r="VG169" s="28"/>
      <c r="VH169" s="28"/>
      <c r="VI169" s="28"/>
      <c r="VJ169" s="28"/>
      <c r="VK169" s="28"/>
      <c r="VL169" s="28"/>
      <c r="VM169" s="28"/>
      <c r="VN169" s="28"/>
      <c r="VO169" s="28"/>
      <c r="VP169" s="28"/>
      <c r="VQ169" s="28"/>
      <c r="VR169" s="28"/>
      <c r="VS169" s="28"/>
      <c r="VT169" s="28"/>
      <c r="VU169" s="28"/>
      <c r="VV169" s="28"/>
      <c r="VW169" s="28"/>
      <c r="VX169" s="28"/>
      <c r="VY169" s="28"/>
      <c r="VZ169" s="28"/>
      <c r="WA169" s="28"/>
      <c r="WB169" s="28"/>
      <c r="WC169" s="28"/>
      <c r="WD169" s="28"/>
      <c r="WE169" s="28"/>
      <c r="WF169" s="28"/>
      <c r="WG169" s="28"/>
      <c r="WH169" s="28"/>
      <c r="WI169" s="28"/>
      <c r="WJ169" s="28"/>
      <c r="WK169" s="28"/>
      <c r="WL169" s="28"/>
      <c r="WM169" s="28"/>
      <c r="WN169" s="28"/>
      <c r="WO169" s="28"/>
      <c r="WP169" s="28"/>
      <c r="WQ169" s="28"/>
      <c r="WR169" s="28"/>
      <c r="WS169" s="28"/>
      <c r="WT169" s="28"/>
      <c r="WU169" s="28"/>
      <c r="WV169" s="28"/>
      <c r="WW169" s="28"/>
      <c r="WX169" s="28"/>
      <c r="WY169" s="28"/>
      <c r="WZ169" s="28"/>
      <c r="XA169" s="28"/>
      <c r="XB169" s="28"/>
      <c r="XC169" s="28"/>
      <c r="XD169" s="28"/>
      <c r="XE169" s="28"/>
      <c r="XF169" s="28"/>
      <c r="XG169" s="28"/>
      <c r="XH169" s="28"/>
      <c r="XI169" s="28"/>
      <c r="XJ169" s="28"/>
      <c r="XK169" s="28"/>
      <c r="XL169" s="28"/>
      <c r="XM169" s="28"/>
      <c r="XN169" s="28"/>
      <c r="XO169" s="28"/>
      <c r="XP169" s="28"/>
      <c r="XQ169" s="28"/>
      <c r="XR169" s="28"/>
      <c r="XS169" s="28"/>
      <c r="XT169" s="28"/>
      <c r="XU169" s="28"/>
      <c r="XV169" s="28"/>
      <c r="XW169" s="28"/>
      <c r="XX169" s="28"/>
      <c r="XY169" s="28"/>
      <c r="XZ169" s="28"/>
      <c r="YA169" s="28"/>
      <c r="YB169" s="28"/>
      <c r="YC169" s="28"/>
      <c r="YD169" s="28"/>
      <c r="YE169" s="28"/>
      <c r="YF169" s="28"/>
      <c r="YG169" s="28"/>
      <c r="YH169" s="28"/>
      <c r="YI169" s="28"/>
      <c r="YJ169" s="28"/>
      <c r="YK169" s="28"/>
      <c r="YL169" s="28"/>
      <c r="YM169" s="28"/>
      <c r="YN169" s="28"/>
      <c r="YO169" s="28"/>
      <c r="YP169" s="28"/>
      <c r="YQ169" s="28"/>
      <c r="YR169" s="28"/>
      <c r="YS169" s="28"/>
      <c r="YT169" s="28"/>
      <c r="YU169" s="28"/>
      <c r="YV169" s="28"/>
      <c r="YW169" s="28"/>
      <c r="YX169" s="28"/>
      <c r="YY169" s="28"/>
      <c r="YZ169" s="28"/>
      <c r="ZA169" s="28"/>
      <c r="ZB169" s="28"/>
      <c r="ZC169" s="28"/>
      <c r="ZD169" s="28"/>
      <c r="ZE169" s="28"/>
      <c r="ZF169" s="28"/>
      <c r="ZG169" s="28"/>
      <c r="ZH169" s="28"/>
      <c r="ZI169" s="28"/>
      <c r="ZJ169" s="28"/>
      <c r="ZK169" s="28"/>
      <c r="ZL169" s="28"/>
      <c r="ZM169" s="28"/>
      <c r="ZN169" s="28"/>
      <c r="ZO169" s="28"/>
      <c r="ZP169" s="28"/>
      <c r="ZQ169" s="28"/>
      <c r="ZR169" s="28"/>
      <c r="ZS169" s="28"/>
      <c r="ZT169" s="28"/>
      <c r="ZU169" s="28"/>
      <c r="ZV169" s="28"/>
      <c r="ZW169" s="28"/>
      <c r="ZX169" s="28"/>
      <c r="ZY169" s="28"/>
      <c r="ZZ169" s="28"/>
      <c r="AAA169" s="28"/>
      <c r="AAB169" s="28"/>
      <c r="AAC169" s="28"/>
      <c r="AAD169" s="28"/>
      <c r="AAE169" s="28"/>
      <c r="AAF169" s="28"/>
      <c r="AAG169" s="28"/>
      <c r="AAH169" s="28"/>
      <c r="AAI169" s="28"/>
      <c r="AAJ169" s="28"/>
      <c r="AAK169" s="28"/>
      <c r="AAL169" s="28"/>
      <c r="AAM169" s="28"/>
      <c r="AAN169" s="28"/>
      <c r="AAO169" s="28"/>
      <c r="AAP169" s="28"/>
      <c r="AAQ169" s="28"/>
      <c r="AAR169" s="28"/>
      <c r="AAS169" s="28"/>
      <c r="AAT169" s="28"/>
      <c r="AAU169" s="28"/>
      <c r="AAV169" s="28"/>
      <c r="AAW169" s="28"/>
      <c r="AAX169" s="28"/>
      <c r="AAY169" s="28"/>
      <c r="AAZ169" s="28"/>
      <c r="ABA169" s="28"/>
      <c r="ABB169" s="28"/>
      <c r="ABC169" s="28"/>
      <c r="ABD169" s="28"/>
      <c r="ABE169" s="28"/>
      <c r="ABF169" s="28"/>
      <c r="ABG169" s="28"/>
      <c r="ABH169" s="28"/>
      <c r="ABI169" s="28"/>
      <c r="ABJ169" s="28"/>
      <c r="ABK169" s="28"/>
      <c r="ABL169" s="28"/>
      <c r="ABM169" s="28"/>
      <c r="ABN169" s="28"/>
      <c r="ABO169" s="28"/>
      <c r="ABP169" s="28"/>
      <c r="ABQ169" s="28"/>
      <c r="ABR169" s="28"/>
      <c r="ABS169" s="28"/>
      <c r="ABT169" s="28"/>
      <c r="ABU169" s="28"/>
      <c r="ABV169" s="28"/>
      <c r="ABW169" s="28"/>
      <c r="ABX169" s="28"/>
      <c r="ABY169" s="28"/>
      <c r="ABZ169" s="28"/>
      <c r="ACA169" s="28"/>
      <c r="ACB169" s="28"/>
      <c r="ACC169" s="28"/>
      <c r="ACD169" s="28"/>
      <c r="ACE169" s="28"/>
      <c r="ACF169" s="28"/>
      <c r="ACG169" s="28"/>
      <c r="ACH169" s="28"/>
      <c r="ACI169" s="28"/>
      <c r="ACJ169" s="28"/>
      <c r="ACK169" s="28"/>
      <c r="ACL169" s="28"/>
      <c r="ACM169" s="28"/>
      <c r="ACN169" s="28"/>
      <c r="ACO169" s="28"/>
      <c r="ACP169" s="28"/>
      <c r="ACQ169" s="28"/>
      <c r="ACR169" s="28"/>
      <c r="ACS169" s="28"/>
      <c r="ACT169" s="28"/>
      <c r="ACU169" s="28"/>
      <c r="ACV169" s="28"/>
      <c r="ACW169" s="28"/>
      <c r="ACX169" s="28"/>
      <c r="ACY169" s="28"/>
      <c r="ACZ169" s="28"/>
      <c r="ADA169" s="28"/>
      <c r="ADB169" s="28"/>
      <c r="ADC169" s="28"/>
      <c r="ADD169" s="28"/>
      <c r="ADE169" s="28"/>
      <c r="ADF169" s="28"/>
      <c r="ADG169" s="28"/>
      <c r="ADH169" s="28"/>
      <c r="ADI169" s="28"/>
      <c r="ADJ169" s="28"/>
      <c r="ADK169" s="28"/>
      <c r="ADL169" s="28"/>
      <c r="ADM169" s="28"/>
      <c r="ADN169" s="28"/>
      <c r="ADO169" s="28"/>
      <c r="ADP169" s="28"/>
      <c r="ADQ169" s="28"/>
      <c r="ADR169" s="28"/>
      <c r="ADS169" s="28"/>
      <c r="ADT169" s="28"/>
      <c r="ADU169" s="28"/>
      <c r="ADV169" s="28"/>
      <c r="ADW169" s="28"/>
      <c r="ADX169" s="28"/>
      <c r="ADY169" s="28"/>
      <c r="ADZ169" s="28"/>
      <c r="AEA169" s="28"/>
      <c r="AEB169" s="28"/>
      <c r="AEC169" s="28"/>
      <c r="AED169" s="28"/>
      <c r="AEE169" s="28"/>
      <c r="AEF169" s="28"/>
      <c r="AEG169" s="28"/>
      <c r="AEH169" s="28"/>
      <c r="AEI169" s="28"/>
      <c r="AEJ169" s="28"/>
      <c r="AEK169" s="28"/>
      <c r="AEL169" s="28"/>
      <c r="AEM169" s="28"/>
      <c r="AEN169" s="28"/>
      <c r="AEO169" s="28"/>
      <c r="AEP169" s="28"/>
      <c r="AEQ169" s="28"/>
      <c r="AER169" s="28"/>
      <c r="AES169" s="28"/>
      <c r="AET169" s="28"/>
      <c r="AEU169" s="28"/>
      <c r="AEV169" s="28"/>
      <c r="AEW169" s="28"/>
      <c r="AEX169" s="28"/>
      <c r="AEY169" s="28"/>
      <c r="AEZ169" s="28"/>
      <c r="AFA169" s="28"/>
      <c r="AFB169" s="28"/>
      <c r="AFC169" s="28"/>
      <c r="AFD169" s="28"/>
      <c r="AFE169" s="28"/>
      <c r="AFF169" s="28"/>
      <c r="AFG169" s="28"/>
      <c r="AFH169" s="28"/>
      <c r="AFI169" s="28"/>
      <c r="AFJ169" s="28"/>
      <c r="AFK169" s="28"/>
      <c r="AFL169" s="28"/>
      <c r="AFM169" s="28"/>
      <c r="AFN169" s="28"/>
      <c r="AFO169" s="28"/>
      <c r="AFP169" s="28"/>
      <c r="AFQ169" s="28"/>
      <c r="AFR169" s="28"/>
      <c r="AFS169" s="28"/>
      <c r="AFT169" s="28"/>
      <c r="AFU169" s="28"/>
      <c r="AFV169" s="28"/>
      <c r="AFW169" s="28"/>
      <c r="AFX169" s="28"/>
      <c r="AFY169" s="28"/>
      <c r="AFZ169" s="28"/>
      <c r="AGA169" s="28"/>
      <c r="AGB169" s="28"/>
      <c r="AGC169" s="28"/>
      <c r="AGD169" s="28"/>
      <c r="AGE169" s="28"/>
      <c r="AGF169" s="28"/>
      <c r="AGG169" s="28"/>
      <c r="AGH169" s="28"/>
      <c r="AGI169" s="28"/>
      <c r="AGJ169" s="28"/>
      <c r="AGK169" s="28"/>
      <c r="AGL169" s="28"/>
      <c r="AGM169" s="28"/>
      <c r="AGN169" s="28"/>
      <c r="AGO169" s="28"/>
      <c r="AGP169" s="28"/>
      <c r="AGQ169" s="28"/>
      <c r="AGR169" s="28"/>
      <c r="AGS169" s="28"/>
      <c r="AGT169" s="28"/>
      <c r="AGU169" s="28"/>
      <c r="AGV169" s="28"/>
      <c r="AGW169" s="28"/>
      <c r="AGX169" s="28"/>
      <c r="AGY169" s="28"/>
      <c r="AGZ169" s="28"/>
      <c r="AHA169" s="28"/>
      <c r="AHB169" s="28"/>
      <c r="AHC169" s="28"/>
      <c r="AHD169" s="28"/>
      <c r="AHE169" s="28"/>
      <c r="AHF169" s="28"/>
      <c r="AHG169" s="28"/>
      <c r="AHH169" s="28"/>
      <c r="AHI169" s="28"/>
      <c r="AHJ169" s="28"/>
      <c r="AHK169" s="28"/>
      <c r="AHL169" s="28"/>
      <c r="AHM169" s="28"/>
      <c r="AHN169" s="28"/>
      <c r="AHO169" s="28"/>
      <c r="AHP169" s="28"/>
      <c r="AHQ169" s="28"/>
      <c r="AHR169" s="28"/>
      <c r="AHS169" s="28"/>
      <c r="AHT169" s="28"/>
      <c r="AHU169" s="28"/>
      <c r="AHV169" s="28"/>
      <c r="AHW169" s="28"/>
      <c r="AHX169" s="28"/>
      <c r="AHY169" s="28"/>
      <c r="AHZ169" s="28"/>
      <c r="AIA169" s="28"/>
      <c r="AIB169" s="28"/>
      <c r="AIC169" s="28"/>
      <c r="AID169" s="28"/>
      <c r="AIE169" s="28"/>
      <c r="AIF169" s="28"/>
      <c r="AIG169" s="28"/>
      <c r="AIH169" s="28"/>
      <c r="AII169" s="28"/>
      <c r="AIJ169" s="28"/>
      <c r="AIK169" s="28"/>
      <c r="AIL169" s="28"/>
      <c r="AIM169" s="28"/>
      <c r="AIN169" s="28"/>
      <c r="AIO169" s="28"/>
      <c r="AIP169" s="28"/>
      <c r="AIQ169" s="28"/>
      <c r="AIR169" s="28"/>
      <c r="AIS169" s="28"/>
      <c r="AIT169" s="28"/>
      <c r="AIU169" s="28"/>
      <c r="AIV169" s="28"/>
      <c r="AIW169" s="28"/>
      <c r="AIX169" s="28"/>
      <c r="AIY169" s="28"/>
      <c r="AIZ169" s="28"/>
      <c r="AJA169" s="28"/>
      <c r="AJB169" s="28"/>
      <c r="AJC169" s="28"/>
      <c r="AJD169" s="28"/>
      <c r="AJE169" s="28"/>
      <c r="AJF169" s="28"/>
      <c r="AJG169" s="28"/>
      <c r="AJH169" s="28"/>
      <c r="AJI169" s="28"/>
      <c r="AJJ169" s="28"/>
      <c r="AJK169" s="28"/>
      <c r="AJL169" s="28"/>
      <c r="AJM169" s="28"/>
      <c r="AJN169" s="28"/>
      <c r="AJO169" s="28"/>
      <c r="AJP169" s="28"/>
      <c r="AJQ169" s="28"/>
      <c r="AJR169" s="28"/>
      <c r="AJS169" s="28"/>
      <c r="AJT169" s="28"/>
      <c r="AJU169" s="28"/>
      <c r="AJV169" s="28"/>
      <c r="AJW169" s="28"/>
      <c r="AJX169" s="28"/>
      <c r="AJY169" s="28"/>
      <c r="AJZ169" s="28"/>
      <c r="AKA169" s="28"/>
      <c r="AKB169" s="28"/>
      <c r="AKC169" s="28"/>
      <c r="AKD169" s="28"/>
      <c r="AKE169" s="28"/>
      <c r="AKF169" s="28"/>
      <c r="AKG169" s="28"/>
      <c r="AKH169" s="28"/>
      <c r="AKI169" s="28"/>
      <c r="AKJ169" s="28"/>
      <c r="AKK169" s="28"/>
      <c r="AKL169" s="28"/>
      <c r="AKM169" s="28"/>
      <c r="AKN169" s="28"/>
      <c r="AKO169" s="28"/>
      <c r="AKP169" s="28"/>
      <c r="AKQ169" s="28"/>
      <c r="AKR169" s="28"/>
      <c r="AKS169" s="28"/>
      <c r="AKT169" s="28"/>
      <c r="AKU169" s="28"/>
      <c r="AKV169" s="28"/>
      <c r="AKW169" s="28"/>
      <c r="AKX169" s="28"/>
      <c r="AKY169" s="28"/>
      <c r="AKZ169" s="28"/>
      <c r="ALA169" s="28"/>
      <c r="ALB169" s="28"/>
      <c r="ALC169" s="28"/>
      <c r="ALD169" s="28"/>
      <c r="ALE169" s="28"/>
      <c r="ALF169" s="28"/>
      <c r="ALG169" s="28"/>
      <c r="ALH169" s="28"/>
      <c r="ALI169" s="28"/>
      <c r="ALJ169" s="28"/>
      <c r="ALK169" s="28"/>
      <c r="ALL169" s="28"/>
      <c r="ALM169" s="28"/>
      <c r="ALN169" s="28"/>
      <c r="ALO169" s="28"/>
      <c r="ALP169" s="28"/>
      <c r="ALQ169" s="28"/>
      <c r="ALR169" s="28"/>
      <c r="ALS169" s="28"/>
      <c r="ALT169" s="28"/>
      <c r="ALU169" s="28"/>
      <c r="ALV169" s="28"/>
      <c r="ALW169" s="28"/>
      <c r="ALX169" s="28"/>
      <c r="ALY169" s="28"/>
      <c r="ALZ169" s="28"/>
      <c r="AMA169" s="28"/>
      <c r="AMB169" s="28"/>
      <c r="AMC169" s="28"/>
      <c r="AMD169" s="28"/>
      <c r="AME169" s="28"/>
      <c r="AMF169" s="28"/>
      <c r="AMG169" s="28"/>
      <c r="AMH169" s="28"/>
      <c r="AMI169" s="28"/>
      <c r="AMJ169" s="28"/>
      <c r="AMK169" s="28"/>
      <c r="AML169" s="28"/>
      <c r="AMM169" s="28"/>
      <c r="AMN169" s="28"/>
      <c r="AMO169" s="28"/>
      <c r="AMP169" s="28"/>
      <c r="AMQ169" s="28"/>
      <c r="AMR169" s="28"/>
      <c r="AMS169" s="28"/>
      <c r="AMT169" s="28"/>
      <c r="AMU169" s="28"/>
      <c r="AMV169" s="28"/>
      <c r="AMW169" s="28"/>
      <c r="AMX169" s="28"/>
      <c r="AMY169" s="28"/>
      <c r="AMZ169" s="28"/>
      <c r="ANA169" s="28"/>
      <c r="ANB169" s="28"/>
    </row>
    <row r="170" spans="3:1042" s="6" customFormat="1" ht="15" customHeight="1" x14ac:dyDescent="0.25">
      <c r="C170" s="6" t="str">
        <f t="shared" si="104"/>
        <v>Reliance</v>
      </c>
      <c r="D170" s="6" t="str">
        <f t="shared" si="105"/>
        <v>6 50 DHPHT 120  (50 gal)</v>
      </c>
      <c r="E170" s="6">
        <f t="shared" si="106"/>
        <v>180913</v>
      </c>
      <c r="F170" s="55">
        <f t="shared" si="24"/>
        <v>50</v>
      </c>
      <c r="G170" s="6" t="str">
        <f t="shared" si="107"/>
        <v>AOSmithHPTU50</v>
      </c>
      <c r="H170" s="117">
        <f t="shared" si="26"/>
        <v>0</v>
      </c>
      <c r="I170" s="157" t="str">
        <f t="shared" si="108"/>
        <v>Reliance650DHPHT</v>
      </c>
      <c r="J170" s="91" t="s">
        <v>192</v>
      </c>
      <c r="K170" s="32">
        <v>1</v>
      </c>
      <c r="L170" s="75">
        <f t="shared" si="28"/>
        <v>18</v>
      </c>
      <c r="M170" s="9" t="s">
        <v>32</v>
      </c>
      <c r="N170" s="62">
        <f t="shared" si="122"/>
        <v>9</v>
      </c>
      <c r="O170" s="62">
        <f t="shared" si="149"/>
        <v>180913</v>
      </c>
      <c r="P170" s="59" t="str">
        <f t="shared" si="110"/>
        <v>6 50 DHPHT 120  (50 gal)</v>
      </c>
      <c r="Q170" s="156">
        <f t="shared" si="97"/>
        <v>1</v>
      </c>
      <c r="R170" s="10" t="s">
        <v>66</v>
      </c>
      <c r="S170" s="11">
        <v>50</v>
      </c>
      <c r="T170" s="30" t="s">
        <v>81</v>
      </c>
      <c r="U170" s="80" t="s">
        <v>106</v>
      </c>
      <c r="V170" s="85" t="str">
        <f t="shared" si="150"/>
        <v>AOSmithHPTU50</v>
      </c>
      <c r="W170" s="116">
        <v>0</v>
      </c>
      <c r="X170" s="42" t="s">
        <v>8</v>
      </c>
      <c r="Y170" s="43">
        <v>42591</v>
      </c>
      <c r="Z170" s="44" t="s">
        <v>80</v>
      </c>
      <c r="AA170" s="127" t="str">
        <f t="shared" si="99"/>
        <v>2,     180913,   "6 50 DHPHT 120  (50 gal)"</v>
      </c>
      <c r="AB170" s="129" t="str">
        <f t="shared" si="93"/>
        <v>Reliance</v>
      </c>
      <c r="AC170" s="130" t="s">
        <v>508</v>
      </c>
      <c r="AD170" s="154">
        <f t="shared" si="98"/>
        <v>1</v>
      </c>
      <c r="AE170" s="127" t="str">
        <f t="shared" si="100"/>
        <v xml:space="preserve">          case  6 50 DHPHT 120  (50 gal)   :   "Reliance650DHPHT"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3:1042" s="6" customFormat="1" ht="15" customHeight="1" x14ac:dyDescent="0.25">
      <c r="C171" s="6" t="str">
        <f t="shared" si="104"/>
        <v>Reliance</v>
      </c>
      <c r="D171" s="6" t="str">
        <f t="shared" si="105"/>
        <v>6 66 DHPHT 120  (66 gal)</v>
      </c>
      <c r="E171" s="6">
        <f t="shared" si="106"/>
        <v>181014</v>
      </c>
      <c r="F171" s="55">
        <f t="shared" si="24"/>
        <v>66</v>
      </c>
      <c r="G171" s="6" t="str">
        <f t="shared" si="107"/>
        <v>AOSmithHPTU66</v>
      </c>
      <c r="H171" s="117">
        <f t="shared" si="26"/>
        <v>0</v>
      </c>
      <c r="I171" s="157" t="str">
        <f t="shared" si="108"/>
        <v>Reliance666DHPHT</v>
      </c>
      <c r="J171" s="91" t="s">
        <v>192</v>
      </c>
      <c r="K171" s="32">
        <v>1</v>
      </c>
      <c r="L171" s="75">
        <f t="shared" si="28"/>
        <v>18</v>
      </c>
      <c r="M171" s="9" t="s">
        <v>32</v>
      </c>
      <c r="N171" s="62">
        <f t="shared" si="122"/>
        <v>10</v>
      </c>
      <c r="O171" s="62">
        <f t="shared" si="149"/>
        <v>181014</v>
      </c>
      <c r="P171" s="59" t="str">
        <f t="shared" si="110"/>
        <v>6 66 DHPHT 120  (66 gal)</v>
      </c>
      <c r="Q171" s="156">
        <f t="shared" si="97"/>
        <v>1</v>
      </c>
      <c r="R171" s="10" t="s">
        <v>67</v>
      </c>
      <c r="S171" s="11">
        <v>66</v>
      </c>
      <c r="T171" s="30" t="s">
        <v>82</v>
      </c>
      <c r="U171" s="80" t="s">
        <v>102</v>
      </c>
      <c r="V171" s="85" t="str">
        <f t="shared" si="150"/>
        <v>AOSmithHPTU66</v>
      </c>
      <c r="W171" s="116">
        <v>0</v>
      </c>
      <c r="X171" s="42">
        <v>3</v>
      </c>
      <c r="Y171" s="43">
        <v>42591</v>
      </c>
      <c r="Z171" s="44" t="s">
        <v>80</v>
      </c>
      <c r="AA171" s="127" t="str">
        <f t="shared" si="99"/>
        <v>2,     181014,   "6 66 DHPHT 120  (66 gal)"</v>
      </c>
      <c r="AB171" s="129" t="str">
        <f t="shared" si="93"/>
        <v>Reliance</v>
      </c>
      <c r="AC171" s="130" t="s">
        <v>509</v>
      </c>
      <c r="AD171" s="154">
        <f t="shared" si="98"/>
        <v>1</v>
      </c>
      <c r="AE171" s="127" t="str">
        <f t="shared" si="100"/>
        <v xml:space="preserve">          case  6 66 DHPHT 120  (66 gal)   :   "Reliance666DHPHT"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spans="3:1042" s="6" customFormat="1" ht="15" customHeight="1" x14ac:dyDescent="0.25">
      <c r="C172" s="6" t="str">
        <f t="shared" si="104"/>
        <v>Reliance</v>
      </c>
      <c r="D172" s="6" t="str">
        <f t="shared" si="105"/>
        <v>6 80 DHPHT 120  (80 gal)</v>
      </c>
      <c r="E172" s="6">
        <f t="shared" si="106"/>
        <v>181115</v>
      </c>
      <c r="F172" s="55">
        <f t="shared" si="24"/>
        <v>80</v>
      </c>
      <c r="G172" s="6" t="str">
        <f t="shared" si="107"/>
        <v>AOSmithHPTU80</v>
      </c>
      <c r="H172" s="117">
        <f t="shared" si="26"/>
        <v>0</v>
      </c>
      <c r="I172" s="157" t="str">
        <f t="shared" si="108"/>
        <v>Reliance680DHPHT</v>
      </c>
      <c r="J172" s="91" t="s">
        <v>192</v>
      </c>
      <c r="K172" s="32">
        <v>1</v>
      </c>
      <c r="L172" s="75">
        <f t="shared" si="28"/>
        <v>18</v>
      </c>
      <c r="M172" s="9" t="s">
        <v>32</v>
      </c>
      <c r="N172" s="62">
        <f t="shared" si="122"/>
        <v>11</v>
      </c>
      <c r="O172" s="62">
        <f t="shared" si="149"/>
        <v>181115</v>
      </c>
      <c r="P172" s="59" t="str">
        <f t="shared" si="110"/>
        <v>6 80 DHPHT 120  (80 gal)</v>
      </c>
      <c r="Q172" s="156">
        <f t="shared" si="97"/>
        <v>1</v>
      </c>
      <c r="R172" s="10" t="s">
        <v>68</v>
      </c>
      <c r="S172" s="11">
        <v>80</v>
      </c>
      <c r="T172" s="30" t="s">
        <v>83</v>
      </c>
      <c r="U172" s="80" t="s">
        <v>103</v>
      </c>
      <c r="V172" s="85" t="str">
        <f t="shared" si="150"/>
        <v>AOSmithHPTU80</v>
      </c>
      <c r="W172" s="116">
        <v>0</v>
      </c>
      <c r="X172" s="42" t="s">
        <v>13</v>
      </c>
      <c r="Y172" s="43">
        <v>42591</v>
      </c>
      <c r="Z172" s="44" t="s">
        <v>80</v>
      </c>
      <c r="AA172" s="127" t="str">
        <f t="shared" si="99"/>
        <v>2,     181115,   "6 80 DHPHT 120  (80 gal)"</v>
      </c>
      <c r="AB172" s="129" t="str">
        <f t="shared" si="93"/>
        <v>Reliance</v>
      </c>
      <c r="AC172" s="130" t="s">
        <v>510</v>
      </c>
      <c r="AD172" s="154">
        <f t="shared" si="98"/>
        <v>1</v>
      </c>
      <c r="AE172" s="127" t="str">
        <f t="shared" si="100"/>
        <v xml:space="preserve">          case  6 80 DHPHT 120  (80 gal)   :   "Reliance680DHPHT"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3:1042" s="6" customFormat="1" ht="15" customHeight="1" x14ac:dyDescent="0.25">
      <c r="C173" s="6" t="str">
        <f t="shared" si="104"/>
        <v>Reliance</v>
      </c>
      <c r="D173" s="6" t="str">
        <f t="shared" si="105"/>
        <v>6 80 DHPT 102  (80 gal)</v>
      </c>
      <c r="E173" s="6">
        <f t="shared" si="106"/>
        <v>181215</v>
      </c>
      <c r="F173" s="55">
        <f t="shared" si="24"/>
        <v>80</v>
      </c>
      <c r="G173" s="6" t="str">
        <f t="shared" si="107"/>
        <v>AOSmithHPTU80</v>
      </c>
      <c r="H173" s="117">
        <f t="shared" ref="H173:H302" si="151">W173</f>
        <v>0</v>
      </c>
      <c r="I173" s="157" t="str">
        <f t="shared" si="108"/>
        <v>Reliance680DHPT</v>
      </c>
      <c r="J173" s="91" t="s">
        <v>192</v>
      </c>
      <c r="K173" s="32">
        <v>1</v>
      </c>
      <c r="L173" s="75">
        <f t="shared" ref="L173:L302" si="152">VLOOKUP( M173, $M$2:$N$21, 2, FALSE )</f>
        <v>18</v>
      </c>
      <c r="M173" s="9" t="s">
        <v>32</v>
      </c>
      <c r="N173" s="62">
        <f t="shared" si="122"/>
        <v>12</v>
      </c>
      <c r="O173" s="62">
        <f t="shared" si="149"/>
        <v>181215</v>
      </c>
      <c r="P173" s="59" t="str">
        <f t="shared" si="110"/>
        <v>6 80 DHPT 102  (80 gal)</v>
      </c>
      <c r="Q173" s="156">
        <f t="shared" si="97"/>
        <v>1</v>
      </c>
      <c r="R173" s="10" t="s">
        <v>69</v>
      </c>
      <c r="S173" s="11">
        <v>80</v>
      </c>
      <c r="T173" s="30" t="s">
        <v>83</v>
      </c>
      <c r="U173" s="80" t="s">
        <v>103</v>
      </c>
      <c r="V173" s="85" t="str">
        <f t="shared" si="150"/>
        <v>AOSmithHPTU80</v>
      </c>
      <c r="W173" s="116">
        <v>0</v>
      </c>
      <c r="X173" s="42" t="s">
        <v>13</v>
      </c>
      <c r="Y173" s="43">
        <v>40857</v>
      </c>
      <c r="Z173" s="44" t="s">
        <v>80</v>
      </c>
      <c r="AA173" s="127" t="str">
        <f t="shared" si="99"/>
        <v>2,     181215,   "6 80 DHPT 102  (80 gal)"</v>
      </c>
      <c r="AB173" s="129" t="str">
        <f t="shared" si="93"/>
        <v>Reliance</v>
      </c>
      <c r="AC173" s="130" t="s">
        <v>511</v>
      </c>
      <c r="AD173" s="154">
        <f t="shared" si="98"/>
        <v>1</v>
      </c>
      <c r="AE173" s="127" t="str">
        <f t="shared" si="100"/>
        <v xml:space="preserve">          case  6 80 DHPT 102  (80 gal)   :   "Reliance680DHPT"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spans="3:1042" s="6" customFormat="1" ht="15" customHeight="1" x14ac:dyDescent="0.25">
      <c r="C174" s="121" t="str">
        <f t="shared" si="104"/>
        <v>Rheem</v>
      </c>
      <c r="D174" s="121" t="str">
        <f t="shared" si="105"/>
        <v>HPLD40-1RH  (40 gal)</v>
      </c>
      <c r="E174" s="121">
        <f t="shared" si="106"/>
        <v>196059</v>
      </c>
      <c r="F174" s="55">
        <f t="shared" si="24"/>
        <v>40</v>
      </c>
      <c r="G174" s="6" t="str">
        <f t="shared" si="107"/>
        <v>Rheem2020Prem40</v>
      </c>
      <c r="H174" s="117">
        <f t="shared" ref="H174:H177" si="153">W174</f>
        <v>0</v>
      </c>
      <c r="I174" s="157" t="str">
        <f t="shared" si="108"/>
        <v>RheemHPLD401RH</v>
      </c>
      <c r="J174" s="91" t="s">
        <v>192</v>
      </c>
      <c r="K174" s="32">
        <v>4</v>
      </c>
      <c r="L174" s="75">
        <f t="shared" si="152"/>
        <v>19</v>
      </c>
      <c r="M174" s="12" t="s">
        <v>88</v>
      </c>
      <c r="N174" s="61">
        <v>60</v>
      </c>
      <c r="O174" s="62">
        <f t="shared" si="149"/>
        <v>196059</v>
      </c>
      <c r="P174" s="59" t="str">
        <f t="shared" si="110"/>
        <v>HPLD40-1RH  (40 gal)</v>
      </c>
      <c r="Q174" s="156">
        <f t="shared" si="97"/>
        <v>1</v>
      </c>
      <c r="R174" s="10" t="s">
        <v>399</v>
      </c>
      <c r="S174" s="11">
        <v>40</v>
      </c>
      <c r="T174" s="30"/>
      <c r="U174" s="80" t="s">
        <v>277</v>
      </c>
      <c r="V174" s="85" t="str">
        <f t="shared" si="150"/>
        <v>Rheem2020Prem40</v>
      </c>
      <c r="W174" s="116">
        <v>0</v>
      </c>
      <c r="X174" s="42">
        <v>2</v>
      </c>
      <c r="Y174" s="43">
        <v>44127</v>
      </c>
      <c r="Z174" s="44"/>
      <c r="AA174" s="127" t="str">
        <f t="shared" si="99"/>
        <v>2,     196059,   "HPLD40-1RH  (40 gal)"</v>
      </c>
      <c r="AB174" s="128" t="str">
        <f>M174</f>
        <v>Rheem</v>
      </c>
      <c r="AC174" s="131" t="s">
        <v>570</v>
      </c>
      <c r="AD174" s="154">
        <f t="shared" si="98"/>
        <v>1</v>
      </c>
      <c r="AE174" s="127" t="str">
        <f t="shared" si="100"/>
        <v xml:space="preserve">          case  HPLD40-1RH  (40 gal)   :   "RheemHPLD401RH"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spans="3:1042" s="6" customFormat="1" ht="15" customHeight="1" x14ac:dyDescent="0.25">
      <c r="C175" s="121" t="str">
        <f t="shared" si="104"/>
        <v>Rheem</v>
      </c>
      <c r="D175" s="121" t="str">
        <f t="shared" si="105"/>
        <v>HPLD50-1RH  (50 gal)</v>
      </c>
      <c r="E175" s="121">
        <f t="shared" si="106"/>
        <v>196160</v>
      </c>
      <c r="F175" s="55">
        <f t="shared" si="24"/>
        <v>50</v>
      </c>
      <c r="G175" s="6" t="str">
        <f t="shared" si="107"/>
        <v>Rheem2020Prem50</v>
      </c>
      <c r="H175" s="117">
        <f t="shared" si="153"/>
        <v>0</v>
      </c>
      <c r="I175" s="157" t="str">
        <f t="shared" si="108"/>
        <v>RheemHPLD501RH</v>
      </c>
      <c r="J175" s="91" t="s">
        <v>192</v>
      </c>
      <c r="K175" s="32">
        <v>4</v>
      </c>
      <c r="L175" s="75">
        <f t="shared" si="152"/>
        <v>19</v>
      </c>
      <c r="M175" s="12" t="s">
        <v>88</v>
      </c>
      <c r="N175" s="62">
        <f t="shared" ref="N175:N177" si="154">N174+1</f>
        <v>61</v>
      </c>
      <c r="O175" s="62">
        <f t="shared" si="149"/>
        <v>196160</v>
      </c>
      <c r="P175" s="59" t="str">
        <f t="shared" si="110"/>
        <v>HPLD50-1RH  (50 gal)</v>
      </c>
      <c r="Q175" s="156">
        <f t="shared" si="97"/>
        <v>1</v>
      </c>
      <c r="R175" s="10" t="s">
        <v>400</v>
      </c>
      <c r="S175" s="11">
        <v>50</v>
      </c>
      <c r="T175" s="30"/>
      <c r="U175" s="80" t="s">
        <v>278</v>
      </c>
      <c r="V175" s="85" t="str">
        <f t="shared" si="150"/>
        <v>Rheem2020Prem50</v>
      </c>
      <c r="W175" s="116">
        <v>0</v>
      </c>
      <c r="X175" s="42" t="s">
        <v>8</v>
      </c>
      <c r="Y175" s="43">
        <v>44127</v>
      </c>
      <c r="Z175" s="44"/>
      <c r="AA175" s="127" t="str">
        <f t="shared" si="99"/>
        <v>2,     196160,   "HPLD50-1RH  (50 gal)"</v>
      </c>
      <c r="AB175" s="129" t="str">
        <f t="shared" si="93"/>
        <v>Rheem</v>
      </c>
      <c r="AC175" s="131" t="s">
        <v>571</v>
      </c>
      <c r="AD175" s="154">
        <f t="shared" si="98"/>
        <v>1</v>
      </c>
      <c r="AE175" s="127" t="str">
        <f t="shared" si="100"/>
        <v xml:space="preserve">          case  HPLD50-1RH  (50 gal)   :   "RheemHPLD501RH"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spans="3:1042" s="6" customFormat="1" ht="15" customHeight="1" x14ac:dyDescent="0.25">
      <c r="C176" s="121" t="str">
        <f t="shared" si="104"/>
        <v>Rheem</v>
      </c>
      <c r="D176" s="121" t="str">
        <f t="shared" si="105"/>
        <v>HPLD65-1RH  (65 gal)</v>
      </c>
      <c r="E176" s="121">
        <f t="shared" si="106"/>
        <v>196261</v>
      </c>
      <c r="F176" s="55">
        <f t="shared" si="24"/>
        <v>65</v>
      </c>
      <c r="G176" s="6" t="str">
        <f t="shared" si="107"/>
        <v>Rheem2020Prem65</v>
      </c>
      <c r="H176" s="117">
        <f t="shared" si="153"/>
        <v>0</v>
      </c>
      <c r="I176" s="157" t="str">
        <f t="shared" si="108"/>
        <v>RheemHPLD651RH</v>
      </c>
      <c r="J176" s="91" t="s">
        <v>192</v>
      </c>
      <c r="K176" s="32">
        <v>4</v>
      </c>
      <c r="L176" s="75">
        <f t="shared" si="152"/>
        <v>19</v>
      </c>
      <c r="M176" s="12" t="s">
        <v>88</v>
      </c>
      <c r="N176" s="62">
        <f t="shared" si="154"/>
        <v>62</v>
      </c>
      <c r="O176" s="62">
        <f t="shared" si="149"/>
        <v>196261</v>
      </c>
      <c r="P176" s="59" t="str">
        <f t="shared" si="110"/>
        <v>HPLD65-1RH  (65 gal)</v>
      </c>
      <c r="Q176" s="156">
        <f t="shared" si="97"/>
        <v>1</v>
      </c>
      <c r="R176" s="10" t="s">
        <v>401</v>
      </c>
      <c r="S176" s="11">
        <v>65</v>
      </c>
      <c r="T176" s="30"/>
      <c r="U176" s="80" t="s">
        <v>279</v>
      </c>
      <c r="V176" s="85" t="str">
        <f t="shared" si="150"/>
        <v>Rheem2020Prem65</v>
      </c>
      <c r="W176" s="116">
        <v>0</v>
      </c>
      <c r="X176" s="42" t="s">
        <v>8</v>
      </c>
      <c r="Y176" s="43">
        <v>44127</v>
      </c>
      <c r="Z176" s="44"/>
      <c r="AA176" s="127" t="str">
        <f t="shared" si="99"/>
        <v>2,     196261,   "HPLD65-1RH  (65 gal)"</v>
      </c>
      <c r="AB176" s="129" t="str">
        <f t="shared" si="93"/>
        <v>Rheem</v>
      </c>
      <c r="AC176" s="131" t="s">
        <v>572</v>
      </c>
      <c r="AD176" s="154">
        <f t="shared" si="98"/>
        <v>1</v>
      </c>
      <c r="AE176" s="127" t="str">
        <f t="shared" si="100"/>
        <v xml:space="preserve">          case  HPLD65-1RH  (65 gal)   :   "RheemHPLD651RH"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spans="3:48" s="6" customFormat="1" ht="15" customHeight="1" x14ac:dyDescent="0.25">
      <c r="C177" s="121" t="str">
        <f t="shared" si="104"/>
        <v>Rheem</v>
      </c>
      <c r="D177" s="121" t="str">
        <f t="shared" si="105"/>
        <v>HPLD80-1RH  (80 gal)</v>
      </c>
      <c r="E177" s="121">
        <f t="shared" si="106"/>
        <v>196362</v>
      </c>
      <c r="F177" s="55">
        <f t="shared" si="24"/>
        <v>80</v>
      </c>
      <c r="G177" s="6" t="str">
        <f t="shared" si="107"/>
        <v>Rheem2020Prem80</v>
      </c>
      <c r="H177" s="117">
        <f t="shared" si="153"/>
        <v>0</v>
      </c>
      <c r="I177" s="157" t="str">
        <f t="shared" si="108"/>
        <v>RheemHPLD801RH</v>
      </c>
      <c r="J177" s="91" t="s">
        <v>192</v>
      </c>
      <c r="K177" s="32">
        <v>4</v>
      </c>
      <c r="L177" s="75">
        <f t="shared" si="152"/>
        <v>19</v>
      </c>
      <c r="M177" s="12" t="s">
        <v>88</v>
      </c>
      <c r="N177" s="62">
        <f t="shared" si="154"/>
        <v>63</v>
      </c>
      <c r="O177" s="62">
        <f t="shared" si="149"/>
        <v>196362</v>
      </c>
      <c r="P177" s="59" t="str">
        <f t="shared" si="110"/>
        <v>HPLD80-1RH  (80 gal)</v>
      </c>
      <c r="Q177" s="156">
        <f t="shared" si="97"/>
        <v>1</v>
      </c>
      <c r="R177" s="10" t="s">
        <v>402</v>
      </c>
      <c r="S177" s="11">
        <v>80</v>
      </c>
      <c r="T177" s="30"/>
      <c r="U177" s="80" t="s">
        <v>280</v>
      </c>
      <c r="V177" s="85" t="str">
        <f t="shared" si="150"/>
        <v>Rheem2020Prem80</v>
      </c>
      <c r="W177" s="116">
        <v>0</v>
      </c>
      <c r="X177" s="42">
        <v>4</v>
      </c>
      <c r="Y177" s="43">
        <v>44127</v>
      </c>
      <c r="Z177" s="44"/>
      <c r="AA177" s="127" t="str">
        <f t="shared" si="99"/>
        <v>2,     196362,   "HPLD80-1RH  (80 gal)"</v>
      </c>
      <c r="AB177" s="129" t="str">
        <f t="shared" si="93"/>
        <v>Rheem</v>
      </c>
      <c r="AC177" s="131" t="s">
        <v>573</v>
      </c>
      <c r="AD177" s="154">
        <f t="shared" si="98"/>
        <v>1</v>
      </c>
      <c r="AE177" s="127" t="str">
        <f t="shared" si="100"/>
        <v xml:space="preserve">          case  HPLD80-1RH  (80 gal)   :   "RheemHPLD801RH"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3:48" s="6" customFormat="1" ht="15" customHeight="1" x14ac:dyDescent="0.25">
      <c r="C178" s="106" t="str">
        <f t="shared" si="104"/>
        <v>Rheem</v>
      </c>
      <c r="D178" s="106" t="str">
        <f t="shared" si="105"/>
        <v>PROPH40 T2 RH375-15  (40 gal, JA13)</v>
      </c>
      <c r="E178" s="106">
        <f t="shared" si="106"/>
        <v>193259</v>
      </c>
      <c r="F178" s="55">
        <f t="shared" ref="F178" si="155">S178</f>
        <v>40</v>
      </c>
      <c r="G178" s="6" t="str">
        <f t="shared" si="107"/>
        <v>Rheem2020Prem40</v>
      </c>
      <c r="H178" s="117">
        <f t="shared" si="151"/>
        <v>1</v>
      </c>
      <c r="I178" s="157" t="str">
        <f t="shared" si="108"/>
        <v>RheemPROPH40T2RH37515</v>
      </c>
      <c r="J178" s="91" t="s">
        <v>192</v>
      </c>
      <c r="K178" s="32">
        <v>4</v>
      </c>
      <c r="L178" s="75">
        <f t="shared" si="152"/>
        <v>19</v>
      </c>
      <c r="M178" s="12" t="s">
        <v>88</v>
      </c>
      <c r="N178" s="61">
        <v>32</v>
      </c>
      <c r="O178" s="62">
        <f t="shared" si="149"/>
        <v>193259</v>
      </c>
      <c r="P178" s="59" t="str">
        <f t="shared" si="110"/>
        <v>PROPH40 T2 RH375-15  (40 gal, JA13)</v>
      </c>
      <c r="Q178" s="156">
        <f t="shared" si="97"/>
        <v>1</v>
      </c>
      <c r="R178" s="10" t="s">
        <v>324</v>
      </c>
      <c r="S178" s="11">
        <v>40</v>
      </c>
      <c r="T178" s="30"/>
      <c r="U178" s="80" t="s">
        <v>277</v>
      </c>
      <c r="V178" s="85" t="str">
        <f t="shared" si="150"/>
        <v>Rheem2020Prem40</v>
      </c>
      <c r="W178" s="118">
        <v>1</v>
      </c>
      <c r="X178" s="42">
        <v>2</v>
      </c>
      <c r="Y178" s="43">
        <v>43944</v>
      </c>
      <c r="Z178" s="44"/>
      <c r="AA178" s="127" t="str">
        <f t="shared" si="99"/>
        <v>2,     193259,   "PROPH40 T2 RH375-15  (40 gal, JA13)"</v>
      </c>
      <c r="AB178" s="129" t="str">
        <f t="shared" si="93"/>
        <v>Rheem</v>
      </c>
      <c r="AC178" s="130" t="s">
        <v>523</v>
      </c>
      <c r="AD178" s="154">
        <f t="shared" si="98"/>
        <v>1</v>
      </c>
      <c r="AE178" s="127" t="str">
        <f t="shared" si="100"/>
        <v xml:space="preserve">          case  PROPH40 T2 RH375-15  (40 gal, JA13)   :   "RheemPROPH40T2RH37515"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3:48" s="6" customFormat="1" ht="15" customHeight="1" x14ac:dyDescent="0.25">
      <c r="C179" s="106" t="str">
        <f t="shared" si="104"/>
        <v>Rheem</v>
      </c>
      <c r="D179" s="106" t="str">
        <f t="shared" si="105"/>
        <v>PROPH50 T2 RH375-15  (50 gal, JA13)</v>
      </c>
      <c r="E179" s="106">
        <f t="shared" si="106"/>
        <v>193360</v>
      </c>
      <c r="F179" s="55">
        <f t="shared" ref="F179:F205" si="156">S179</f>
        <v>50</v>
      </c>
      <c r="G179" s="6" t="str">
        <f t="shared" si="107"/>
        <v>Rheem2020Prem50</v>
      </c>
      <c r="H179" s="117">
        <f t="shared" si="151"/>
        <v>1</v>
      </c>
      <c r="I179" s="157" t="str">
        <f t="shared" si="108"/>
        <v>RheemPROPH50T2RH37515</v>
      </c>
      <c r="J179" s="91" t="s">
        <v>192</v>
      </c>
      <c r="K179" s="32">
        <v>4</v>
      </c>
      <c r="L179" s="75">
        <f t="shared" si="152"/>
        <v>19</v>
      </c>
      <c r="M179" s="12" t="s">
        <v>88</v>
      </c>
      <c r="N179" s="62">
        <f t="shared" ref="N179:N209" si="157">N178+1</f>
        <v>33</v>
      </c>
      <c r="O179" s="62">
        <f t="shared" si="149"/>
        <v>193360</v>
      </c>
      <c r="P179" s="59" t="str">
        <f t="shared" si="110"/>
        <v>PROPH50 T2 RH375-15  (50 gal, JA13)</v>
      </c>
      <c r="Q179" s="156">
        <f t="shared" si="97"/>
        <v>1</v>
      </c>
      <c r="R179" s="10" t="s">
        <v>325</v>
      </c>
      <c r="S179" s="11">
        <v>50</v>
      </c>
      <c r="T179" s="30"/>
      <c r="U179" s="80" t="s">
        <v>278</v>
      </c>
      <c r="V179" s="85" t="str">
        <f t="shared" si="150"/>
        <v>Rheem2020Prem50</v>
      </c>
      <c r="W179" s="118">
        <v>1</v>
      </c>
      <c r="X179" s="42" t="s">
        <v>8</v>
      </c>
      <c r="Y179" s="43">
        <v>43944</v>
      </c>
      <c r="Z179" s="44"/>
      <c r="AA179" s="127" t="str">
        <f t="shared" si="99"/>
        <v>2,     193360,   "PROPH50 T2 RH375-15  (50 gal, JA13)"</v>
      </c>
      <c r="AB179" s="129" t="str">
        <f t="shared" si="93"/>
        <v>Rheem</v>
      </c>
      <c r="AC179" s="130" t="s">
        <v>530</v>
      </c>
      <c r="AD179" s="154">
        <f t="shared" si="98"/>
        <v>1</v>
      </c>
      <c r="AE179" s="127" t="str">
        <f t="shared" si="100"/>
        <v xml:space="preserve">          case  PROPH50 T2 RH375-15  (50 gal, JA13)   :   "RheemPROPH50T2RH37515"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3:48" s="6" customFormat="1" ht="15" customHeight="1" x14ac:dyDescent="0.25">
      <c r="C180" s="106" t="str">
        <f t="shared" si="104"/>
        <v>Rheem</v>
      </c>
      <c r="D180" s="106" t="str">
        <f t="shared" si="105"/>
        <v>PROPH65 T2 RH375-15  (65 gal, JA13)</v>
      </c>
      <c r="E180" s="106">
        <f t="shared" si="106"/>
        <v>193461</v>
      </c>
      <c r="F180" s="55">
        <f t="shared" si="156"/>
        <v>65</v>
      </c>
      <c r="G180" s="6" t="str">
        <f t="shared" si="107"/>
        <v>Rheem2020Prem65</v>
      </c>
      <c r="H180" s="117">
        <f t="shared" si="151"/>
        <v>1</v>
      </c>
      <c r="I180" s="157" t="str">
        <f t="shared" si="108"/>
        <v>RheemPROPH65T2RH37515</v>
      </c>
      <c r="J180" s="91" t="s">
        <v>192</v>
      </c>
      <c r="K180" s="32">
        <v>4</v>
      </c>
      <c r="L180" s="75">
        <f t="shared" si="152"/>
        <v>19</v>
      </c>
      <c r="M180" s="12" t="s">
        <v>88</v>
      </c>
      <c r="N180" s="62">
        <f t="shared" si="157"/>
        <v>34</v>
      </c>
      <c r="O180" s="62">
        <f t="shared" si="149"/>
        <v>193461</v>
      </c>
      <c r="P180" s="59" t="str">
        <f t="shared" si="110"/>
        <v>PROPH65 T2 RH375-15  (65 gal, JA13)</v>
      </c>
      <c r="Q180" s="156">
        <f t="shared" si="97"/>
        <v>1</v>
      </c>
      <c r="R180" s="10" t="s">
        <v>286</v>
      </c>
      <c r="S180" s="11">
        <v>65</v>
      </c>
      <c r="T180" s="30"/>
      <c r="U180" s="80" t="s">
        <v>279</v>
      </c>
      <c r="V180" s="85" t="str">
        <f t="shared" si="150"/>
        <v>Rheem2020Prem65</v>
      </c>
      <c r="W180" s="118">
        <v>1</v>
      </c>
      <c r="X180" s="42" t="s">
        <v>8</v>
      </c>
      <c r="Y180" s="43">
        <v>43944</v>
      </c>
      <c r="Z180" s="44"/>
      <c r="AA180" s="127" t="str">
        <f t="shared" si="99"/>
        <v>2,     193461,   "PROPH65 T2 RH375-15  (65 gal, JA13)"</v>
      </c>
      <c r="AB180" s="129" t="str">
        <f t="shared" si="93"/>
        <v>Rheem</v>
      </c>
      <c r="AC180" s="6" t="s">
        <v>537</v>
      </c>
      <c r="AD180" s="154">
        <f t="shared" si="98"/>
        <v>1</v>
      </c>
      <c r="AE180" s="127" t="str">
        <f t="shared" si="100"/>
        <v xml:space="preserve">          case  PROPH65 T2 RH375-15  (65 gal, JA13)   :   "RheemPROPH65T2RH37515"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3:48" s="6" customFormat="1" ht="15" customHeight="1" x14ac:dyDescent="0.25">
      <c r="C181" s="106" t="str">
        <f t="shared" si="104"/>
        <v>Rheem</v>
      </c>
      <c r="D181" s="106" t="str">
        <f t="shared" si="105"/>
        <v>PROPH80 T2 RH375-15  (80 gal, JA13)</v>
      </c>
      <c r="E181" s="106">
        <f t="shared" si="106"/>
        <v>193562</v>
      </c>
      <c r="F181" s="55">
        <f t="shared" si="156"/>
        <v>80</v>
      </c>
      <c r="G181" s="6" t="str">
        <f t="shared" si="107"/>
        <v>Rheem2020Prem80</v>
      </c>
      <c r="H181" s="117">
        <f t="shared" si="151"/>
        <v>1</v>
      </c>
      <c r="I181" s="157" t="str">
        <f t="shared" si="108"/>
        <v>RheemPROPH80T2RH37515</v>
      </c>
      <c r="J181" s="91" t="s">
        <v>192</v>
      </c>
      <c r="K181" s="32">
        <v>4</v>
      </c>
      <c r="L181" s="75">
        <f t="shared" si="152"/>
        <v>19</v>
      </c>
      <c r="M181" s="12" t="s">
        <v>88</v>
      </c>
      <c r="N181" s="62">
        <f t="shared" si="157"/>
        <v>35</v>
      </c>
      <c r="O181" s="62">
        <f t="shared" si="149"/>
        <v>193562</v>
      </c>
      <c r="P181" s="59" t="str">
        <f t="shared" si="110"/>
        <v>PROPH80 T2 RH375-15  (80 gal, JA13)</v>
      </c>
      <c r="Q181" s="156">
        <f t="shared" si="97"/>
        <v>1</v>
      </c>
      <c r="R181" s="10" t="s">
        <v>326</v>
      </c>
      <c r="S181" s="11">
        <v>80</v>
      </c>
      <c r="T181" s="30"/>
      <c r="U181" s="80" t="s">
        <v>280</v>
      </c>
      <c r="V181" s="85" t="str">
        <f t="shared" si="150"/>
        <v>Rheem2020Prem80</v>
      </c>
      <c r="W181" s="118">
        <v>1</v>
      </c>
      <c r="X181" s="42">
        <v>4</v>
      </c>
      <c r="Y181" s="43">
        <v>43944</v>
      </c>
      <c r="Z181" s="44"/>
      <c r="AA181" s="127" t="str">
        <f t="shared" si="99"/>
        <v>2,     193562,   "PROPH80 T2 RH375-15  (80 gal, JA13)"</v>
      </c>
      <c r="AB181" s="129" t="str">
        <f t="shared" si="93"/>
        <v>Rheem</v>
      </c>
      <c r="AC181" s="6" t="s">
        <v>545</v>
      </c>
      <c r="AD181" s="154">
        <f t="shared" si="98"/>
        <v>1</v>
      </c>
      <c r="AE181" s="127" t="str">
        <f t="shared" si="100"/>
        <v xml:space="preserve">          case  PROPH80 T2 RH375-15  (80 gal, JA13)   :   "RheemPROPH80T2RH37515"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3:48" s="6" customFormat="1" ht="15" customHeight="1" x14ac:dyDescent="0.25">
      <c r="C182" s="106" t="str">
        <f t="shared" si="104"/>
        <v>Rheem</v>
      </c>
      <c r="D182" s="106" t="str">
        <f t="shared" si="105"/>
        <v>PROPH40 T2 RH375-30  (40 gal, JA13)</v>
      </c>
      <c r="E182" s="106">
        <f t="shared" si="106"/>
        <v>193659</v>
      </c>
      <c r="F182" s="55">
        <f t="shared" si="156"/>
        <v>40</v>
      </c>
      <c r="G182" s="6" t="str">
        <f t="shared" si="107"/>
        <v>Rheem2020Prem40</v>
      </c>
      <c r="H182" s="117">
        <f t="shared" si="151"/>
        <v>1</v>
      </c>
      <c r="I182" s="157" t="str">
        <f t="shared" si="108"/>
        <v>RheemPROPH40T2RH37530</v>
      </c>
      <c r="J182" s="91" t="s">
        <v>192</v>
      </c>
      <c r="K182" s="32">
        <v>4</v>
      </c>
      <c r="L182" s="75">
        <f t="shared" si="152"/>
        <v>19</v>
      </c>
      <c r="M182" s="12" t="s">
        <v>88</v>
      </c>
      <c r="N182" s="62">
        <f t="shared" si="157"/>
        <v>36</v>
      </c>
      <c r="O182" s="62">
        <f t="shared" si="149"/>
        <v>193659</v>
      </c>
      <c r="P182" s="59" t="str">
        <f t="shared" si="110"/>
        <v>PROPH40 T2 RH375-30  (40 gal, JA13)</v>
      </c>
      <c r="Q182" s="156">
        <f t="shared" si="97"/>
        <v>1</v>
      </c>
      <c r="R182" s="10" t="s">
        <v>327</v>
      </c>
      <c r="S182" s="11">
        <v>40</v>
      </c>
      <c r="T182" s="30"/>
      <c r="U182" s="80" t="s">
        <v>277</v>
      </c>
      <c r="V182" s="85" t="str">
        <f t="shared" si="150"/>
        <v>Rheem2020Prem40</v>
      </c>
      <c r="W182" s="118">
        <v>1</v>
      </c>
      <c r="X182" s="42">
        <v>2</v>
      </c>
      <c r="Y182" s="43">
        <v>43944</v>
      </c>
      <c r="Z182" s="44"/>
      <c r="AA182" s="127" t="str">
        <f t="shared" si="99"/>
        <v>2,     193659,   "PROPH40 T2 RH375-30  (40 gal, JA13)"</v>
      </c>
      <c r="AB182" s="129" t="str">
        <f t="shared" ref="AB182:AB265" si="158">AB181</f>
        <v>Rheem</v>
      </c>
      <c r="AC182" s="130" t="s">
        <v>524</v>
      </c>
      <c r="AD182" s="154">
        <f t="shared" si="98"/>
        <v>1</v>
      </c>
      <c r="AE182" s="127" t="str">
        <f t="shared" si="100"/>
        <v xml:space="preserve">          case  PROPH40 T2 RH375-30  (40 gal, JA13)   :   "RheemPROPH40T2RH37530"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3:48" s="6" customFormat="1" ht="15" customHeight="1" x14ac:dyDescent="0.25">
      <c r="C183" s="106" t="str">
        <f t="shared" si="104"/>
        <v>Rheem</v>
      </c>
      <c r="D183" s="106" t="str">
        <f t="shared" si="105"/>
        <v>PROPH50 T2 RH375-30  (50 gal, JA13)</v>
      </c>
      <c r="E183" s="106">
        <f t="shared" si="106"/>
        <v>193760</v>
      </c>
      <c r="F183" s="55">
        <f t="shared" si="156"/>
        <v>50</v>
      </c>
      <c r="G183" s="6" t="str">
        <f t="shared" si="107"/>
        <v>Rheem2020Prem50</v>
      </c>
      <c r="H183" s="117">
        <f t="shared" si="151"/>
        <v>1</v>
      </c>
      <c r="I183" s="157" t="str">
        <f t="shared" si="108"/>
        <v>RheemPROPH50T2RH37530</v>
      </c>
      <c r="J183" s="91" t="s">
        <v>192</v>
      </c>
      <c r="K183" s="32">
        <v>4</v>
      </c>
      <c r="L183" s="75">
        <f t="shared" si="152"/>
        <v>19</v>
      </c>
      <c r="M183" s="12" t="s">
        <v>88</v>
      </c>
      <c r="N183" s="62">
        <f t="shared" si="157"/>
        <v>37</v>
      </c>
      <c r="O183" s="62">
        <f t="shared" si="149"/>
        <v>193760</v>
      </c>
      <c r="P183" s="59" t="str">
        <f t="shared" si="110"/>
        <v>PROPH50 T2 RH375-30  (50 gal, JA13)</v>
      </c>
      <c r="Q183" s="156">
        <f t="shared" si="97"/>
        <v>1</v>
      </c>
      <c r="R183" s="10" t="s">
        <v>328</v>
      </c>
      <c r="S183" s="11">
        <v>50</v>
      </c>
      <c r="T183" s="30"/>
      <c r="U183" s="80" t="s">
        <v>278</v>
      </c>
      <c r="V183" s="85" t="str">
        <f t="shared" si="150"/>
        <v>Rheem2020Prem50</v>
      </c>
      <c r="W183" s="118">
        <v>1</v>
      </c>
      <c r="X183" s="42" t="s">
        <v>8</v>
      </c>
      <c r="Y183" s="43">
        <v>43944</v>
      </c>
      <c r="Z183" s="44"/>
      <c r="AA183" s="127" t="str">
        <f t="shared" si="99"/>
        <v>2,     193760,   "PROPH50 T2 RH375-30  (50 gal, JA13)"</v>
      </c>
      <c r="AB183" s="129" t="str">
        <f t="shared" si="158"/>
        <v>Rheem</v>
      </c>
      <c r="AC183" s="130" t="s">
        <v>531</v>
      </c>
      <c r="AD183" s="154">
        <f t="shared" si="98"/>
        <v>1</v>
      </c>
      <c r="AE183" s="127" t="str">
        <f t="shared" si="100"/>
        <v xml:space="preserve">          case  PROPH50 T2 RH375-30  (50 gal, JA13)   :   "RheemPROPH50T2RH37530"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3:48" s="6" customFormat="1" ht="15" customHeight="1" x14ac:dyDescent="0.25">
      <c r="C184" s="106" t="str">
        <f t="shared" si="104"/>
        <v>Rheem</v>
      </c>
      <c r="D184" s="106" t="str">
        <f t="shared" si="105"/>
        <v>PROPH65 T2 RH375-30  (65 gal, JA13)</v>
      </c>
      <c r="E184" s="106">
        <f t="shared" si="106"/>
        <v>193861</v>
      </c>
      <c r="F184" s="55">
        <f t="shared" si="156"/>
        <v>65</v>
      </c>
      <c r="G184" s="6" t="str">
        <f t="shared" si="107"/>
        <v>Rheem2020Prem65</v>
      </c>
      <c r="H184" s="117">
        <f t="shared" si="151"/>
        <v>1</v>
      </c>
      <c r="I184" s="157" t="str">
        <f t="shared" si="108"/>
        <v>RheemPROPH65T2RH37530</v>
      </c>
      <c r="J184" s="91" t="s">
        <v>192</v>
      </c>
      <c r="K184" s="32">
        <v>4</v>
      </c>
      <c r="L184" s="75">
        <f t="shared" si="152"/>
        <v>19</v>
      </c>
      <c r="M184" s="12" t="s">
        <v>88</v>
      </c>
      <c r="N184" s="62">
        <f t="shared" si="157"/>
        <v>38</v>
      </c>
      <c r="O184" s="62">
        <f t="shared" si="149"/>
        <v>193861</v>
      </c>
      <c r="P184" s="59" t="str">
        <f t="shared" si="110"/>
        <v>PROPH65 T2 RH375-30  (65 gal, JA13)</v>
      </c>
      <c r="Q184" s="156">
        <f t="shared" si="97"/>
        <v>1</v>
      </c>
      <c r="R184" s="10" t="s">
        <v>329</v>
      </c>
      <c r="S184" s="11">
        <v>65</v>
      </c>
      <c r="T184" s="30"/>
      <c r="U184" s="80" t="s">
        <v>279</v>
      </c>
      <c r="V184" s="85" t="str">
        <f t="shared" si="150"/>
        <v>Rheem2020Prem65</v>
      </c>
      <c r="W184" s="118">
        <v>1</v>
      </c>
      <c r="X184" s="42" t="s">
        <v>8</v>
      </c>
      <c r="Y184" s="43">
        <v>43944</v>
      </c>
      <c r="Z184" s="44"/>
      <c r="AA184" s="127" t="str">
        <f t="shared" si="99"/>
        <v>2,     193861,   "PROPH65 T2 RH375-30  (65 gal, JA13)"</v>
      </c>
      <c r="AB184" s="129" t="str">
        <f t="shared" si="158"/>
        <v>Rheem</v>
      </c>
      <c r="AC184" s="6" t="s">
        <v>538</v>
      </c>
      <c r="AD184" s="154">
        <f t="shared" si="98"/>
        <v>1</v>
      </c>
      <c r="AE184" s="127" t="str">
        <f t="shared" si="100"/>
        <v xml:space="preserve">          case  PROPH65 T2 RH375-30  (65 gal, JA13)   :   "RheemPROPH65T2RH37530"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3:48" s="6" customFormat="1" ht="15" customHeight="1" x14ac:dyDescent="0.25">
      <c r="C185" s="106" t="str">
        <f t="shared" si="104"/>
        <v>Rheem</v>
      </c>
      <c r="D185" s="106" t="str">
        <f t="shared" si="105"/>
        <v>PROPH80 T2 RH375-30  (80 gal, JA13)</v>
      </c>
      <c r="E185" s="106">
        <f t="shared" si="106"/>
        <v>193962</v>
      </c>
      <c r="F185" s="55">
        <f t="shared" si="156"/>
        <v>80</v>
      </c>
      <c r="G185" s="6" t="str">
        <f t="shared" si="107"/>
        <v>Rheem2020Prem80</v>
      </c>
      <c r="H185" s="117">
        <f t="shared" si="151"/>
        <v>1</v>
      </c>
      <c r="I185" s="157" t="str">
        <f t="shared" si="108"/>
        <v>RheemPROPH80T2RH37530</v>
      </c>
      <c r="J185" s="91" t="s">
        <v>192</v>
      </c>
      <c r="K185" s="32">
        <v>4</v>
      </c>
      <c r="L185" s="75">
        <f t="shared" si="152"/>
        <v>19</v>
      </c>
      <c r="M185" s="12" t="s">
        <v>88</v>
      </c>
      <c r="N185" s="62">
        <f t="shared" si="157"/>
        <v>39</v>
      </c>
      <c r="O185" s="62">
        <f t="shared" si="149"/>
        <v>193962</v>
      </c>
      <c r="P185" s="59" t="str">
        <f t="shared" si="110"/>
        <v>PROPH80 T2 RH375-30  (80 gal, JA13)</v>
      </c>
      <c r="Q185" s="156">
        <f t="shared" si="97"/>
        <v>1</v>
      </c>
      <c r="R185" s="10" t="s">
        <v>330</v>
      </c>
      <c r="S185" s="11">
        <v>80</v>
      </c>
      <c r="T185" s="30"/>
      <c r="U185" s="80" t="s">
        <v>280</v>
      </c>
      <c r="V185" s="85" t="str">
        <f t="shared" si="150"/>
        <v>Rheem2020Prem80</v>
      </c>
      <c r="W185" s="118">
        <v>1</v>
      </c>
      <c r="X185" s="42">
        <v>4</v>
      </c>
      <c r="Y185" s="43">
        <v>43944</v>
      </c>
      <c r="Z185" s="44"/>
      <c r="AA185" s="127" t="str">
        <f t="shared" si="99"/>
        <v>2,     193962,   "PROPH80 T2 RH375-30  (80 gal, JA13)"</v>
      </c>
      <c r="AB185" s="129" t="str">
        <f t="shared" si="158"/>
        <v>Rheem</v>
      </c>
      <c r="AC185" s="130" t="s">
        <v>546</v>
      </c>
      <c r="AD185" s="154">
        <f t="shared" si="98"/>
        <v>1</v>
      </c>
      <c r="AE185" s="127" t="str">
        <f t="shared" si="100"/>
        <v xml:space="preserve">          case  PROPH80 T2 RH375-30  (80 gal, JA13)   :   "RheemPROPH80T2RH37530"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3:48" s="6" customFormat="1" ht="15" customHeight="1" x14ac:dyDescent="0.25">
      <c r="C186" s="106" t="str">
        <f t="shared" si="104"/>
        <v>Rheem</v>
      </c>
      <c r="D186" s="106" t="str">
        <f t="shared" si="105"/>
        <v>PROPH40 T2 RH375-SO  (40 gal, JA13)</v>
      </c>
      <c r="E186" s="106">
        <f t="shared" si="106"/>
        <v>194059</v>
      </c>
      <c r="F186" s="55">
        <f t="shared" si="156"/>
        <v>40</v>
      </c>
      <c r="G186" s="6" t="str">
        <f t="shared" si="107"/>
        <v>Rheem2020Prem40</v>
      </c>
      <c r="H186" s="117">
        <f t="shared" si="151"/>
        <v>1</v>
      </c>
      <c r="I186" s="157" t="str">
        <f t="shared" si="108"/>
        <v>RheemPROPH40T2RH375SO</v>
      </c>
      <c r="J186" s="91" t="s">
        <v>192</v>
      </c>
      <c r="K186" s="32">
        <v>4</v>
      </c>
      <c r="L186" s="75">
        <f t="shared" si="152"/>
        <v>19</v>
      </c>
      <c r="M186" s="12" t="s">
        <v>88</v>
      </c>
      <c r="N186" s="62">
        <f t="shared" si="157"/>
        <v>40</v>
      </c>
      <c r="O186" s="62">
        <f t="shared" si="149"/>
        <v>194059</v>
      </c>
      <c r="P186" s="59" t="str">
        <f t="shared" si="110"/>
        <v>PROPH40 T2 RH375-SO  (40 gal, JA13)</v>
      </c>
      <c r="Q186" s="156">
        <f t="shared" si="97"/>
        <v>1</v>
      </c>
      <c r="R186" s="10" t="s">
        <v>331</v>
      </c>
      <c r="S186" s="11">
        <v>40</v>
      </c>
      <c r="T186" s="30"/>
      <c r="U186" s="80" t="s">
        <v>277</v>
      </c>
      <c r="V186" s="85" t="str">
        <f t="shared" si="150"/>
        <v>Rheem2020Prem40</v>
      </c>
      <c r="W186" s="118">
        <v>1</v>
      </c>
      <c r="X186" s="42">
        <v>2</v>
      </c>
      <c r="Y186" s="43">
        <v>43944</v>
      </c>
      <c r="Z186" s="44"/>
      <c r="AA186" s="127" t="str">
        <f t="shared" si="99"/>
        <v>2,     194059,   "PROPH40 T2 RH375-SO  (40 gal, JA13)"</v>
      </c>
      <c r="AB186" s="129" t="str">
        <f t="shared" si="158"/>
        <v>Rheem</v>
      </c>
      <c r="AC186" s="130" t="s">
        <v>525</v>
      </c>
      <c r="AD186" s="154">
        <f t="shared" si="98"/>
        <v>1</v>
      </c>
      <c r="AE186" s="127" t="str">
        <f t="shared" si="100"/>
        <v xml:space="preserve">          case  PROPH40 T2 RH375-SO  (40 gal, JA13)   :   "RheemPROPH40T2RH375SO"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3:48" s="6" customFormat="1" ht="15" customHeight="1" x14ac:dyDescent="0.25">
      <c r="C187" s="106" t="str">
        <f t="shared" si="104"/>
        <v>Rheem</v>
      </c>
      <c r="D187" s="106" t="str">
        <f t="shared" si="105"/>
        <v>PROPH50 T2 RH375-SO  (50 gal, JA13)</v>
      </c>
      <c r="E187" s="106">
        <f t="shared" si="106"/>
        <v>194160</v>
      </c>
      <c r="F187" s="55">
        <f t="shared" si="156"/>
        <v>50</v>
      </c>
      <c r="G187" s="6" t="str">
        <f t="shared" si="107"/>
        <v>Rheem2020Prem50</v>
      </c>
      <c r="H187" s="117">
        <f t="shared" si="151"/>
        <v>1</v>
      </c>
      <c r="I187" s="157" t="str">
        <f t="shared" si="108"/>
        <v>RheemPROPH50T2RH375SO</v>
      </c>
      <c r="J187" s="91" t="s">
        <v>192</v>
      </c>
      <c r="K187" s="32">
        <v>4</v>
      </c>
      <c r="L187" s="75">
        <f t="shared" si="152"/>
        <v>19</v>
      </c>
      <c r="M187" s="12" t="s">
        <v>88</v>
      </c>
      <c r="N187" s="62">
        <f t="shared" si="157"/>
        <v>41</v>
      </c>
      <c r="O187" s="62">
        <f t="shared" si="149"/>
        <v>194160</v>
      </c>
      <c r="P187" s="59" t="str">
        <f t="shared" si="110"/>
        <v>PROPH50 T2 RH375-SO  (50 gal, JA13)</v>
      </c>
      <c r="Q187" s="156">
        <f t="shared" si="97"/>
        <v>1</v>
      </c>
      <c r="R187" s="10" t="s">
        <v>332</v>
      </c>
      <c r="S187" s="11">
        <v>50</v>
      </c>
      <c r="T187" s="30"/>
      <c r="U187" s="80" t="s">
        <v>278</v>
      </c>
      <c r="V187" s="85" t="str">
        <f t="shared" si="150"/>
        <v>Rheem2020Prem50</v>
      </c>
      <c r="W187" s="118">
        <v>1</v>
      </c>
      <c r="X187" s="42" t="s">
        <v>8</v>
      </c>
      <c r="Y187" s="43">
        <v>43944</v>
      </c>
      <c r="Z187" s="44"/>
      <c r="AA187" s="127" t="str">
        <f t="shared" si="99"/>
        <v>2,     194160,   "PROPH50 T2 RH375-SO  (50 gal, JA13)"</v>
      </c>
      <c r="AB187" s="129" t="str">
        <f t="shared" si="158"/>
        <v>Rheem</v>
      </c>
      <c r="AC187" s="130" t="s">
        <v>532</v>
      </c>
      <c r="AD187" s="154">
        <f t="shared" si="98"/>
        <v>1</v>
      </c>
      <c r="AE187" s="127" t="str">
        <f t="shared" si="100"/>
        <v xml:space="preserve">          case  PROPH50 T2 RH375-SO  (50 gal, JA13)   :   "RheemPROPH50T2RH375SO"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3:48" s="6" customFormat="1" ht="15" customHeight="1" x14ac:dyDescent="0.25">
      <c r="C188" s="106" t="str">
        <f t="shared" si="104"/>
        <v>Rheem</v>
      </c>
      <c r="D188" s="106" t="str">
        <f t="shared" si="105"/>
        <v>PROPH65 T2 RH375-SO  (65 gal, JA13)</v>
      </c>
      <c r="E188" s="106">
        <f t="shared" si="106"/>
        <v>194261</v>
      </c>
      <c r="F188" s="55">
        <f t="shared" si="156"/>
        <v>65</v>
      </c>
      <c r="G188" s="6" t="str">
        <f t="shared" si="107"/>
        <v>Rheem2020Prem65</v>
      </c>
      <c r="H188" s="117">
        <f t="shared" si="151"/>
        <v>1</v>
      </c>
      <c r="I188" s="157" t="str">
        <f t="shared" si="108"/>
        <v>RheemPROPH65T2RH375SO</v>
      </c>
      <c r="J188" s="91" t="s">
        <v>192</v>
      </c>
      <c r="K188" s="32">
        <v>4</v>
      </c>
      <c r="L188" s="75">
        <f t="shared" si="152"/>
        <v>19</v>
      </c>
      <c r="M188" s="12" t="s">
        <v>88</v>
      </c>
      <c r="N188" s="62">
        <f t="shared" si="157"/>
        <v>42</v>
      </c>
      <c r="O188" s="62">
        <f t="shared" si="149"/>
        <v>194261</v>
      </c>
      <c r="P188" s="59" t="str">
        <f t="shared" si="110"/>
        <v>PROPH65 T2 RH375-SO  (65 gal, JA13)</v>
      </c>
      <c r="Q188" s="156">
        <f t="shared" si="97"/>
        <v>1</v>
      </c>
      <c r="R188" s="10" t="s">
        <v>333</v>
      </c>
      <c r="S188" s="11">
        <v>65</v>
      </c>
      <c r="T188" s="30"/>
      <c r="U188" s="80" t="s">
        <v>279</v>
      </c>
      <c r="V188" s="85" t="str">
        <f t="shared" si="150"/>
        <v>Rheem2020Prem65</v>
      </c>
      <c r="W188" s="118">
        <v>1</v>
      </c>
      <c r="X188" s="42" t="s">
        <v>8</v>
      </c>
      <c r="Y188" s="43">
        <v>43944</v>
      </c>
      <c r="Z188" s="44"/>
      <c r="AA188" s="127" t="str">
        <f t="shared" si="99"/>
        <v>2,     194261,   "PROPH65 T2 RH375-SO  (65 gal, JA13)"</v>
      </c>
      <c r="AB188" s="129" t="str">
        <f t="shared" si="158"/>
        <v>Rheem</v>
      </c>
      <c r="AC188" s="6" t="s">
        <v>539</v>
      </c>
      <c r="AD188" s="154">
        <f t="shared" si="98"/>
        <v>1</v>
      </c>
      <c r="AE188" s="127" t="str">
        <f t="shared" si="100"/>
        <v xml:space="preserve">          case  PROPH65 T2 RH375-SO  (65 gal, JA13)   :   "RheemPROPH65T2RH375SO"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3:48" s="6" customFormat="1" ht="15" customHeight="1" x14ac:dyDescent="0.25">
      <c r="C189" s="106" t="str">
        <f t="shared" si="104"/>
        <v>Rheem</v>
      </c>
      <c r="D189" s="106" t="str">
        <f t="shared" si="105"/>
        <v>PROPH80 T2 RH375-SO  (80 gal, JA13)</v>
      </c>
      <c r="E189" s="106">
        <f t="shared" si="106"/>
        <v>194362</v>
      </c>
      <c r="F189" s="55">
        <f t="shared" si="156"/>
        <v>80</v>
      </c>
      <c r="G189" s="6" t="str">
        <f t="shared" si="107"/>
        <v>Rheem2020Prem80</v>
      </c>
      <c r="H189" s="117">
        <f t="shared" si="151"/>
        <v>1</v>
      </c>
      <c r="I189" s="157" t="str">
        <f t="shared" si="108"/>
        <v>RheemPROPH80T2RH375SO</v>
      </c>
      <c r="J189" s="91" t="s">
        <v>192</v>
      </c>
      <c r="K189" s="32">
        <v>4</v>
      </c>
      <c r="L189" s="75">
        <f t="shared" si="152"/>
        <v>19</v>
      </c>
      <c r="M189" s="12" t="s">
        <v>88</v>
      </c>
      <c r="N189" s="62">
        <f t="shared" si="157"/>
        <v>43</v>
      </c>
      <c r="O189" s="62">
        <f t="shared" si="149"/>
        <v>194362</v>
      </c>
      <c r="P189" s="59" t="str">
        <f t="shared" si="110"/>
        <v>PROPH80 T2 RH375-SO  (80 gal, JA13)</v>
      </c>
      <c r="Q189" s="156">
        <f t="shared" si="97"/>
        <v>1</v>
      </c>
      <c r="R189" s="10" t="s">
        <v>334</v>
      </c>
      <c r="S189" s="11">
        <v>80</v>
      </c>
      <c r="T189" s="30"/>
      <c r="U189" s="80" t="s">
        <v>280</v>
      </c>
      <c r="V189" s="85" t="str">
        <f t="shared" si="150"/>
        <v>Rheem2020Prem80</v>
      </c>
      <c r="W189" s="118">
        <v>1</v>
      </c>
      <c r="X189" s="42">
        <v>4</v>
      </c>
      <c r="Y189" s="43">
        <v>43944</v>
      </c>
      <c r="Z189" s="44"/>
      <c r="AA189" s="127" t="str">
        <f t="shared" si="99"/>
        <v>2,     194362,   "PROPH80 T2 RH375-SO  (80 gal, JA13)"</v>
      </c>
      <c r="AB189" s="129" t="str">
        <f t="shared" si="158"/>
        <v>Rheem</v>
      </c>
      <c r="AC189" s="130" t="s">
        <v>547</v>
      </c>
      <c r="AD189" s="154">
        <f t="shared" si="98"/>
        <v>1</v>
      </c>
      <c r="AE189" s="127" t="str">
        <f t="shared" si="100"/>
        <v xml:space="preserve">          case  PROPH80 T2 RH375-SO  (80 gal, JA13)   :   "RheemPROPH80T2RH375SO"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3:48" s="6" customFormat="1" ht="15" customHeight="1" x14ac:dyDescent="0.25">
      <c r="C190" s="106" t="str">
        <f t="shared" si="104"/>
        <v>Rheem</v>
      </c>
      <c r="D190" s="106" t="str">
        <f t="shared" si="105"/>
        <v>XE40T10H22U0  (40 gal, JA13)</v>
      </c>
      <c r="E190" s="106">
        <f t="shared" si="106"/>
        <v>194459</v>
      </c>
      <c r="F190" s="55">
        <f t="shared" si="156"/>
        <v>40</v>
      </c>
      <c r="G190" s="6" t="str">
        <f t="shared" si="107"/>
        <v>Rheem2020Prem40</v>
      </c>
      <c r="H190" s="117">
        <f t="shared" si="151"/>
        <v>1</v>
      </c>
      <c r="I190" s="157" t="str">
        <f t="shared" si="108"/>
        <v>RheemXE40T10H22U0</v>
      </c>
      <c r="J190" s="91" t="s">
        <v>192</v>
      </c>
      <c r="K190" s="32">
        <v>4</v>
      </c>
      <c r="L190" s="75">
        <f t="shared" si="152"/>
        <v>19</v>
      </c>
      <c r="M190" s="12" t="s">
        <v>88</v>
      </c>
      <c r="N190" s="62">
        <f t="shared" si="157"/>
        <v>44</v>
      </c>
      <c r="O190" s="62">
        <f t="shared" si="149"/>
        <v>194459</v>
      </c>
      <c r="P190" s="59" t="str">
        <f t="shared" si="110"/>
        <v>XE40T10H22U0  (40 gal, JA13)</v>
      </c>
      <c r="Q190" s="156">
        <f t="shared" si="97"/>
        <v>1</v>
      </c>
      <c r="R190" s="10" t="s">
        <v>287</v>
      </c>
      <c r="S190" s="11">
        <v>40</v>
      </c>
      <c r="T190" s="30"/>
      <c r="U190" s="80" t="s">
        <v>277</v>
      </c>
      <c r="V190" s="85" t="str">
        <f t="shared" si="150"/>
        <v>Rheem2020Prem40</v>
      </c>
      <c r="W190" s="118">
        <v>1</v>
      </c>
      <c r="X190" s="42">
        <v>2</v>
      </c>
      <c r="Y190" s="43">
        <v>43944</v>
      </c>
      <c r="Z190" s="44"/>
      <c r="AA190" s="127" t="str">
        <f t="shared" si="99"/>
        <v>2,     194459,   "XE40T10H22U0  (40 gal, JA13)"</v>
      </c>
      <c r="AB190" s="129" t="str">
        <f t="shared" si="158"/>
        <v>Rheem</v>
      </c>
      <c r="AC190" t="s">
        <v>548</v>
      </c>
      <c r="AD190" s="154">
        <f t="shared" si="98"/>
        <v>1</v>
      </c>
      <c r="AE190" s="127" t="str">
        <f t="shared" si="100"/>
        <v xml:space="preserve">          case  XE40T10H22U0  (40 gal, JA13)   :   "RheemXE40T10H22U0"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3:48" s="6" customFormat="1" ht="15" customHeight="1" x14ac:dyDescent="0.25">
      <c r="C191" s="106" t="str">
        <f t="shared" si="104"/>
        <v>Rheem</v>
      </c>
      <c r="D191" s="106" t="str">
        <f t="shared" si="105"/>
        <v>XE50T10H22U0  (50 gal, JA13)</v>
      </c>
      <c r="E191" s="106">
        <f t="shared" si="106"/>
        <v>194560</v>
      </c>
      <c r="F191" s="55">
        <f t="shared" si="156"/>
        <v>50</v>
      </c>
      <c r="G191" s="6" t="str">
        <f t="shared" si="107"/>
        <v>Rheem2020Prem50</v>
      </c>
      <c r="H191" s="117">
        <f t="shared" si="151"/>
        <v>1</v>
      </c>
      <c r="I191" s="157" t="str">
        <f t="shared" si="108"/>
        <v>RheemXE50T10H22U0</v>
      </c>
      <c r="J191" s="91" t="s">
        <v>192</v>
      </c>
      <c r="K191" s="32">
        <v>4</v>
      </c>
      <c r="L191" s="75">
        <f t="shared" si="152"/>
        <v>19</v>
      </c>
      <c r="M191" s="12" t="s">
        <v>88</v>
      </c>
      <c r="N191" s="62">
        <f t="shared" si="157"/>
        <v>45</v>
      </c>
      <c r="O191" s="62">
        <f t="shared" si="149"/>
        <v>194560</v>
      </c>
      <c r="P191" s="59" t="str">
        <f t="shared" si="110"/>
        <v>XE50T10H22U0  (50 gal, JA13)</v>
      </c>
      <c r="Q191" s="156">
        <f t="shared" ref="Q191:Q254" si="159">COUNTIF(P$59:P$418, P191)</f>
        <v>1</v>
      </c>
      <c r="R191" s="10" t="s">
        <v>288</v>
      </c>
      <c r="S191" s="11">
        <v>50</v>
      </c>
      <c r="T191" s="30"/>
      <c r="U191" s="80" t="s">
        <v>278</v>
      </c>
      <c r="V191" s="85" t="str">
        <f t="shared" si="150"/>
        <v>Rheem2020Prem50</v>
      </c>
      <c r="W191" s="118">
        <v>1</v>
      </c>
      <c r="X191" s="42" t="s">
        <v>8</v>
      </c>
      <c r="Y191" s="43">
        <v>43944</v>
      </c>
      <c r="Z191" s="44"/>
      <c r="AA191" s="127" t="str">
        <f t="shared" si="99"/>
        <v>2,     194560,   "XE50T10H22U0  (50 gal, JA13)"</v>
      </c>
      <c r="AB191" s="129" t="str">
        <f t="shared" si="158"/>
        <v>Rheem</v>
      </c>
      <c r="AC191" s="6" t="s">
        <v>552</v>
      </c>
      <c r="AD191" s="154">
        <f t="shared" ref="AD191:AD254" si="160">COUNTIF(AC$59:AC$418, AC191)</f>
        <v>1</v>
      </c>
      <c r="AE191" s="127" t="str">
        <f t="shared" si="100"/>
        <v xml:space="preserve">          case  XE50T10H22U0  (50 gal, JA13)   :   "RheemXE50T10H22U0"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3:48" s="6" customFormat="1" ht="15" customHeight="1" x14ac:dyDescent="0.25">
      <c r="C192" s="106" t="str">
        <f t="shared" si="104"/>
        <v>Rheem</v>
      </c>
      <c r="D192" s="106" t="str">
        <f t="shared" si="105"/>
        <v>XE65T10H22U0  (65 gal, JA13)</v>
      </c>
      <c r="E192" s="106">
        <f t="shared" si="106"/>
        <v>194661</v>
      </c>
      <c r="F192" s="55">
        <f t="shared" si="156"/>
        <v>65</v>
      </c>
      <c r="G192" s="6" t="str">
        <f t="shared" si="107"/>
        <v>Rheem2020Prem65</v>
      </c>
      <c r="H192" s="117">
        <f t="shared" si="151"/>
        <v>1</v>
      </c>
      <c r="I192" s="157" t="str">
        <f t="shared" si="108"/>
        <v>RheemXE65T10H22U0</v>
      </c>
      <c r="J192" s="91" t="s">
        <v>192</v>
      </c>
      <c r="K192" s="32">
        <v>4</v>
      </c>
      <c r="L192" s="75">
        <f t="shared" si="152"/>
        <v>19</v>
      </c>
      <c r="M192" s="12" t="s">
        <v>88</v>
      </c>
      <c r="N192" s="62">
        <f t="shared" si="157"/>
        <v>46</v>
      </c>
      <c r="O192" s="62">
        <f t="shared" si="149"/>
        <v>194661</v>
      </c>
      <c r="P192" s="59" t="str">
        <f t="shared" si="110"/>
        <v>XE65T10H22U0  (65 gal, JA13)</v>
      </c>
      <c r="Q192" s="156">
        <f t="shared" si="159"/>
        <v>1</v>
      </c>
      <c r="R192" s="10" t="s">
        <v>289</v>
      </c>
      <c r="S192" s="11">
        <v>65</v>
      </c>
      <c r="T192" s="30"/>
      <c r="U192" s="80" t="s">
        <v>279</v>
      </c>
      <c r="V192" s="85" t="str">
        <f t="shared" si="150"/>
        <v>Rheem2020Prem65</v>
      </c>
      <c r="W192" s="118">
        <v>1</v>
      </c>
      <c r="X192" s="42" t="s">
        <v>8</v>
      </c>
      <c r="Y192" s="43">
        <v>43944</v>
      </c>
      <c r="Z192" s="44"/>
      <c r="AA192" s="127" t="str">
        <f t="shared" si="99"/>
        <v>2,     194661,   "XE65T10H22U0  (65 gal, JA13)"</v>
      </c>
      <c r="AB192" s="129" t="str">
        <f t="shared" si="158"/>
        <v>Rheem</v>
      </c>
      <c r="AC192" s="6" t="s">
        <v>559</v>
      </c>
      <c r="AD192" s="154">
        <f t="shared" si="160"/>
        <v>1</v>
      </c>
      <c r="AE192" s="127" t="str">
        <f t="shared" si="100"/>
        <v xml:space="preserve">          case  XE65T10H22U0  (65 gal, JA13)   :   "RheemXE65T10H22U0"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3:48" s="6" customFormat="1" ht="15" customHeight="1" x14ac:dyDescent="0.25">
      <c r="C193" s="106" t="str">
        <f t="shared" si="104"/>
        <v>Rheem</v>
      </c>
      <c r="D193" s="106" t="str">
        <f t="shared" si="105"/>
        <v>XE80T10H22U0  (80 gal, JA13)</v>
      </c>
      <c r="E193" s="106">
        <f t="shared" si="106"/>
        <v>194762</v>
      </c>
      <c r="F193" s="55">
        <f t="shared" si="156"/>
        <v>80</v>
      </c>
      <c r="G193" s="6" t="str">
        <f t="shared" si="107"/>
        <v>Rheem2020Prem80</v>
      </c>
      <c r="H193" s="117">
        <f t="shared" si="151"/>
        <v>1</v>
      </c>
      <c r="I193" s="157" t="str">
        <f t="shared" si="108"/>
        <v>RheemXE80T10H22U0</v>
      </c>
      <c r="J193" s="91" t="s">
        <v>192</v>
      </c>
      <c r="K193" s="32">
        <v>4</v>
      </c>
      <c r="L193" s="75">
        <f t="shared" si="152"/>
        <v>19</v>
      </c>
      <c r="M193" s="12" t="s">
        <v>88</v>
      </c>
      <c r="N193" s="62">
        <f t="shared" si="157"/>
        <v>47</v>
      </c>
      <c r="O193" s="62">
        <f t="shared" si="149"/>
        <v>194762</v>
      </c>
      <c r="P193" s="59" t="str">
        <f t="shared" si="110"/>
        <v>XE80T10H22U0  (80 gal, JA13)</v>
      </c>
      <c r="Q193" s="156">
        <f t="shared" si="159"/>
        <v>1</v>
      </c>
      <c r="R193" s="10" t="s">
        <v>290</v>
      </c>
      <c r="S193" s="11">
        <v>80</v>
      </c>
      <c r="T193" s="30"/>
      <c r="U193" s="80" t="s">
        <v>280</v>
      </c>
      <c r="V193" s="85" t="str">
        <f t="shared" si="150"/>
        <v>Rheem2020Prem80</v>
      </c>
      <c r="W193" s="118">
        <v>1</v>
      </c>
      <c r="X193" s="42">
        <v>4</v>
      </c>
      <c r="Y193" s="43">
        <v>43944</v>
      </c>
      <c r="Z193" s="44"/>
      <c r="AA193" s="127" t="str">
        <f t="shared" si="99"/>
        <v>2,     194762,   "XE80T10H22U0  (80 gal, JA13)"</v>
      </c>
      <c r="AB193" s="129" t="str">
        <f t="shared" si="158"/>
        <v>Rheem</v>
      </c>
      <c r="AC193" s="6" t="s">
        <v>564</v>
      </c>
      <c r="AD193" s="154">
        <f t="shared" si="160"/>
        <v>1</v>
      </c>
      <c r="AE193" s="127" t="str">
        <f t="shared" si="100"/>
        <v xml:space="preserve">          case  XE80T10H22U0  (80 gal, JA13)   :   "RheemXE80T10H22U0"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3:48" s="6" customFormat="1" ht="15" customHeight="1" x14ac:dyDescent="0.25">
      <c r="C194" s="106" t="str">
        <f t="shared" si="104"/>
        <v>Rheem</v>
      </c>
      <c r="D194" s="106" t="str">
        <f t="shared" si="105"/>
        <v>XE40T10H45U0  (40 gal, JA13)</v>
      </c>
      <c r="E194" s="106">
        <f t="shared" si="106"/>
        <v>194859</v>
      </c>
      <c r="F194" s="55">
        <f t="shared" si="156"/>
        <v>40</v>
      </c>
      <c r="G194" s="6" t="str">
        <f t="shared" si="107"/>
        <v>Rheem2020Prem40</v>
      </c>
      <c r="H194" s="117">
        <f t="shared" si="151"/>
        <v>1</v>
      </c>
      <c r="I194" s="157" t="str">
        <f t="shared" si="108"/>
        <v>RheemXE40T10H45U0</v>
      </c>
      <c r="J194" s="91" t="s">
        <v>192</v>
      </c>
      <c r="K194" s="32">
        <v>4</v>
      </c>
      <c r="L194" s="75">
        <f t="shared" si="152"/>
        <v>19</v>
      </c>
      <c r="M194" s="12" t="s">
        <v>88</v>
      </c>
      <c r="N194" s="62">
        <f t="shared" si="157"/>
        <v>48</v>
      </c>
      <c r="O194" s="62">
        <f t="shared" si="149"/>
        <v>194859</v>
      </c>
      <c r="P194" s="59" t="str">
        <f t="shared" si="110"/>
        <v>XE40T10H45U0  (40 gal, JA13)</v>
      </c>
      <c r="Q194" s="156">
        <f t="shared" si="159"/>
        <v>1</v>
      </c>
      <c r="R194" s="10" t="s">
        <v>291</v>
      </c>
      <c r="S194" s="11">
        <v>40</v>
      </c>
      <c r="T194" s="30"/>
      <c r="U194" s="80" t="s">
        <v>277</v>
      </c>
      <c r="V194" s="85" t="str">
        <f t="shared" si="150"/>
        <v>Rheem2020Prem40</v>
      </c>
      <c r="W194" s="118">
        <v>1</v>
      </c>
      <c r="X194" s="42">
        <v>2</v>
      </c>
      <c r="Y194" s="43">
        <v>43944</v>
      </c>
      <c r="Z194" s="44"/>
      <c r="AA194" s="127" t="str">
        <f t="shared" ref="AA194:AA257" si="161">"2,     "&amp;E194&amp;",   """&amp;P194&amp;""""</f>
        <v>2,     194859,   "XE40T10H45U0  (40 gal, JA13)"</v>
      </c>
      <c r="AB194" s="129" t="str">
        <f t="shared" si="158"/>
        <v>Rheem</v>
      </c>
      <c r="AC194" t="s">
        <v>549</v>
      </c>
      <c r="AD194" s="154">
        <f t="shared" si="160"/>
        <v>1</v>
      </c>
      <c r="AE194" s="127" t="str">
        <f t="shared" ref="AE194:AE257" si="162">"          case  "&amp;D194&amp;"   :   """&amp;AC194&amp;""""</f>
        <v xml:space="preserve">          case  XE40T10H45U0  (40 gal, JA13)   :   "RheemXE40T10H45U0"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3:48" s="6" customFormat="1" ht="15" customHeight="1" x14ac:dyDescent="0.25">
      <c r="C195" s="106" t="str">
        <f t="shared" si="104"/>
        <v>Rheem</v>
      </c>
      <c r="D195" s="106" t="str">
        <f t="shared" si="105"/>
        <v>XE50T10H45U0  (50 gal, JA13)</v>
      </c>
      <c r="E195" s="106">
        <f t="shared" si="106"/>
        <v>194960</v>
      </c>
      <c r="F195" s="55">
        <f t="shared" si="156"/>
        <v>50</v>
      </c>
      <c r="G195" s="6" t="str">
        <f t="shared" si="107"/>
        <v>Rheem2020Prem50</v>
      </c>
      <c r="H195" s="117">
        <f t="shared" si="151"/>
        <v>1</v>
      </c>
      <c r="I195" s="157" t="str">
        <f t="shared" si="108"/>
        <v>RheemXE50T10H45U0</v>
      </c>
      <c r="J195" s="91" t="s">
        <v>192</v>
      </c>
      <c r="K195" s="32">
        <v>4</v>
      </c>
      <c r="L195" s="75">
        <f t="shared" si="152"/>
        <v>19</v>
      </c>
      <c r="M195" s="12" t="s">
        <v>88</v>
      </c>
      <c r="N195" s="62">
        <f t="shared" si="157"/>
        <v>49</v>
      </c>
      <c r="O195" s="62">
        <f t="shared" si="149"/>
        <v>194960</v>
      </c>
      <c r="P195" s="59" t="str">
        <f t="shared" si="110"/>
        <v>XE50T10H45U0  (50 gal, JA13)</v>
      </c>
      <c r="Q195" s="156">
        <f t="shared" si="159"/>
        <v>1</v>
      </c>
      <c r="R195" s="10" t="s">
        <v>292</v>
      </c>
      <c r="S195" s="11">
        <v>50</v>
      </c>
      <c r="T195" s="30"/>
      <c r="U195" s="80" t="s">
        <v>278</v>
      </c>
      <c r="V195" s="85" t="str">
        <f t="shared" si="150"/>
        <v>Rheem2020Prem50</v>
      </c>
      <c r="W195" s="118">
        <v>1</v>
      </c>
      <c r="X195" s="42" t="s">
        <v>8</v>
      </c>
      <c r="Y195" s="43">
        <v>43944</v>
      </c>
      <c r="Z195" s="44"/>
      <c r="AA195" s="127" t="str">
        <f t="shared" si="161"/>
        <v>2,     194960,   "XE50T10H45U0  (50 gal, JA13)"</v>
      </c>
      <c r="AB195" s="129" t="str">
        <f t="shared" si="158"/>
        <v>Rheem</v>
      </c>
      <c r="AC195" t="s">
        <v>553</v>
      </c>
      <c r="AD195" s="154">
        <f t="shared" si="160"/>
        <v>1</v>
      </c>
      <c r="AE195" s="127" t="str">
        <f t="shared" si="162"/>
        <v xml:space="preserve">          case  XE50T10H45U0  (50 gal, JA13)   :   "RheemXE50T10H45U0"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3:48" s="6" customFormat="1" ht="15" customHeight="1" x14ac:dyDescent="0.25">
      <c r="C196" s="106" t="str">
        <f t="shared" si="104"/>
        <v>Rheem</v>
      </c>
      <c r="D196" s="106" t="str">
        <f t="shared" si="105"/>
        <v>XE65T10H45U0  (65 gal, JA13)</v>
      </c>
      <c r="E196" s="106">
        <f t="shared" si="106"/>
        <v>195061</v>
      </c>
      <c r="F196" s="55">
        <f t="shared" si="156"/>
        <v>65</v>
      </c>
      <c r="G196" s="6" t="str">
        <f t="shared" si="107"/>
        <v>Rheem2020Prem65</v>
      </c>
      <c r="H196" s="117">
        <f t="shared" si="151"/>
        <v>1</v>
      </c>
      <c r="I196" s="157" t="str">
        <f t="shared" si="108"/>
        <v>RheemXE65T10H45U0</v>
      </c>
      <c r="J196" s="91" t="s">
        <v>192</v>
      </c>
      <c r="K196" s="32">
        <v>4</v>
      </c>
      <c r="L196" s="75">
        <f t="shared" si="152"/>
        <v>19</v>
      </c>
      <c r="M196" s="12" t="s">
        <v>88</v>
      </c>
      <c r="N196" s="62">
        <f t="shared" si="157"/>
        <v>50</v>
      </c>
      <c r="O196" s="62">
        <f t="shared" si="149"/>
        <v>195061</v>
      </c>
      <c r="P196" s="59" t="str">
        <f t="shared" si="110"/>
        <v>XE65T10H45U0  (65 gal, JA13)</v>
      </c>
      <c r="Q196" s="156">
        <f t="shared" si="159"/>
        <v>1</v>
      </c>
      <c r="R196" s="10" t="s">
        <v>293</v>
      </c>
      <c r="S196" s="11">
        <v>65</v>
      </c>
      <c r="T196" s="30"/>
      <c r="U196" s="80" t="s">
        <v>279</v>
      </c>
      <c r="V196" s="85" t="str">
        <f t="shared" si="150"/>
        <v>Rheem2020Prem65</v>
      </c>
      <c r="W196" s="118">
        <v>1</v>
      </c>
      <c r="X196" s="42" t="s">
        <v>8</v>
      </c>
      <c r="Y196" s="43">
        <v>43944</v>
      </c>
      <c r="Z196" s="44"/>
      <c r="AA196" s="127" t="str">
        <f t="shared" si="161"/>
        <v>2,     195061,   "XE65T10H45U0  (65 gal, JA13)"</v>
      </c>
      <c r="AB196" s="129" t="str">
        <f t="shared" si="158"/>
        <v>Rheem</v>
      </c>
      <c r="AC196" s="6" t="s">
        <v>560</v>
      </c>
      <c r="AD196" s="154">
        <f t="shared" si="160"/>
        <v>1</v>
      </c>
      <c r="AE196" s="127" t="str">
        <f t="shared" si="162"/>
        <v xml:space="preserve">          case  XE65T10H45U0  (65 gal, JA13)   :   "RheemXE65T10H45U0"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3:48" s="6" customFormat="1" ht="15" customHeight="1" x14ac:dyDescent="0.25">
      <c r="C197" s="106" t="str">
        <f t="shared" si="104"/>
        <v>Rheem</v>
      </c>
      <c r="D197" s="106" t="str">
        <f t="shared" si="105"/>
        <v>XE80T10H45U0  (80 gal, JA13)</v>
      </c>
      <c r="E197" s="106">
        <f t="shared" si="106"/>
        <v>195162</v>
      </c>
      <c r="F197" s="55">
        <f t="shared" si="156"/>
        <v>80</v>
      </c>
      <c r="G197" s="6" t="str">
        <f t="shared" si="107"/>
        <v>Rheem2020Prem80</v>
      </c>
      <c r="H197" s="117">
        <f t="shared" si="151"/>
        <v>1</v>
      </c>
      <c r="I197" s="157" t="str">
        <f t="shared" si="108"/>
        <v>RheemXE80T10H45U0</v>
      </c>
      <c r="J197" s="91" t="s">
        <v>192</v>
      </c>
      <c r="K197" s="32">
        <v>4</v>
      </c>
      <c r="L197" s="75">
        <f t="shared" si="152"/>
        <v>19</v>
      </c>
      <c r="M197" s="12" t="s">
        <v>88</v>
      </c>
      <c r="N197" s="62">
        <f t="shared" si="157"/>
        <v>51</v>
      </c>
      <c r="O197" s="62">
        <f t="shared" si="149"/>
        <v>195162</v>
      </c>
      <c r="P197" s="59" t="str">
        <f t="shared" si="110"/>
        <v>XE80T10H45U0  (80 gal, JA13)</v>
      </c>
      <c r="Q197" s="156">
        <f t="shared" si="159"/>
        <v>1</v>
      </c>
      <c r="R197" s="10" t="s">
        <v>294</v>
      </c>
      <c r="S197" s="11">
        <v>80</v>
      </c>
      <c r="T197" s="30"/>
      <c r="U197" s="80" t="s">
        <v>280</v>
      </c>
      <c r="V197" s="85" t="str">
        <f t="shared" si="150"/>
        <v>Rheem2020Prem80</v>
      </c>
      <c r="W197" s="118">
        <v>1</v>
      </c>
      <c r="X197" s="42">
        <v>4</v>
      </c>
      <c r="Y197" s="43">
        <v>43944</v>
      </c>
      <c r="Z197" s="44"/>
      <c r="AA197" s="127" t="str">
        <f t="shared" si="161"/>
        <v>2,     195162,   "XE80T10H45U0  (80 gal, JA13)"</v>
      </c>
      <c r="AB197" s="129" t="str">
        <f t="shared" si="158"/>
        <v>Rheem</v>
      </c>
      <c r="AC197" s="6" t="s">
        <v>565</v>
      </c>
      <c r="AD197" s="154">
        <f t="shared" si="160"/>
        <v>1</v>
      </c>
      <c r="AE197" s="127" t="str">
        <f t="shared" si="162"/>
        <v xml:space="preserve">          case  XE80T10H45U0  (80 gal, JA13)   :   "RheemXE80T10H45U0"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3:48" s="6" customFormat="1" ht="15" customHeight="1" x14ac:dyDescent="0.25">
      <c r="C198" s="106" t="str">
        <f t="shared" si="104"/>
        <v>Rheem</v>
      </c>
      <c r="D198" s="106" t="str">
        <f t="shared" si="105"/>
        <v>XE40T10HS45U0  (40 gal, JA13)</v>
      </c>
      <c r="E198" s="106">
        <f t="shared" si="106"/>
        <v>195259</v>
      </c>
      <c r="F198" s="55">
        <f t="shared" si="156"/>
        <v>40</v>
      </c>
      <c r="G198" s="6" t="str">
        <f t="shared" si="107"/>
        <v>Rheem2020Prem40</v>
      </c>
      <c r="H198" s="117">
        <f t="shared" si="151"/>
        <v>1</v>
      </c>
      <c r="I198" s="157" t="str">
        <f t="shared" si="108"/>
        <v>RheemXE40T10HS45U0</v>
      </c>
      <c r="J198" s="91" t="s">
        <v>192</v>
      </c>
      <c r="K198" s="32">
        <v>4</v>
      </c>
      <c r="L198" s="75">
        <f t="shared" si="152"/>
        <v>19</v>
      </c>
      <c r="M198" s="12" t="s">
        <v>88</v>
      </c>
      <c r="N198" s="62">
        <f t="shared" si="157"/>
        <v>52</v>
      </c>
      <c r="O198" s="62">
        <f t="shared" si="149"/>
        <v>195259</v>
      </c>
      <c r="P198" s="59" t="str">
        <f t="shared" si="110"/>
        <v>XE40T10HS45U0  (40 gal, JA13)</v>
      </c>
      <c r="Q198" s="156">
        <f t="shared" si="159"/>
        <v>1</v>
      </c>
      <c r="R198" s="10" t="s">
        <v>335</v>
      </c>
      <c r="S198" s="11">
        <v>40</v>
      </c>
      <c r="T198" s="30"/>
      <c r="U198" s="80" t="s">
        <v>277</v>
      </c>
      <c r="V198" s="85" t="str">
        <f t="shared" si="150"/>
        <v>Rheem2020Prem40</v>
      </c>
      <c r="W198" s="118">
        <v>1</v>
      </c>
      <c r="X198" s="42">
        <v>2</v>
      </c>
      <c r="Y198" s="43">
        <v>43944</v>
      </c>
      <c r="Z198" s="44"/>
      <c r="AA198" s="127" t="str">
        <f t="shared" si="161"/>
        <v>2,     195259,   "XE40T10HS45U0  (40 gal, JA13)"</v>
      </c>
      <c r="AB198" s="129" t="str">
        <f t="shared" si="158"/>
        <v>Rheem</v>
      </c>
      <c r="AC198" t="s">
        <v>550</v>
      </c>
      <c r="AD198" s="154">
        <f t="shared" si="160"/>
        <v>1</v>
      </c>
      <c r="AE198" s="127" t="str">
        <f t="shared" si="162"/>
        <v xml:space="preserve">          case  XE40T10HS45U0  (40 gal, JA13)   :   "RheemXE40T10HS45U0"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3:48" s="6" customFormat="1" ht="15" customHeight="1" x14ac:dyDescent="0.25">
      <c r="C199" s="106" t="str">
        <f t="shared" si="104"/>
        <v>Rheem</v>
      </c>
      <c r="D199" s="106" t="str">
        <f t="shared" si="105"/>
        <v>XE50T10HS45U0  (50 gal, JA13)</v>
      </c>
      <c r="E199" s="106">
        <f t="shared" si="106"/>
        <v>195360</v>
      </c>
      <c r="F199" s="55">
        <f t="shared" si="156"/>
        <v>50</v>
      </c>
      <c r="G199" s="6" t="str">
        <f t="shared" si="107"/>
        <v>Rheem2020Prem50</v>
      </c>
      <c r="H199" s="117">
        <f t="shared" si="151"/>
        <v>1</v>
      </c>
      <c r="I199" s="157" t="str">
        <f t="shared" si="108"/>
        <v>RheemXE50T10HS45U0</v>
      </c>
      <c r="J199" s="91" t="s">
        <v>192</v>
      </c>
      <c r="K199" s="32">
        <v>4</v>
      </c>
      <c r="L199" s="75">
        <f t="shared" si="152"/>
        <v>19</v>
      </c>
      <c r="M199" s="12" t="s">
        <v>88</v>
      </c>
      <c r="N199" s="62">
        <f t="shared" si="157"/>
        <v>53</v>
      </c>
      <c r="O199" s="62">
        <f t="shared" si="149"/>
        <v>195360</v>
      </c>
      <c r="P199" s="59" t="str">
        <f t="shared" si="110"/>
        <v>XE50T10HS45U0  (50 gal, JA13)</v>
      </c>
      <c r="Q199" s="156">
        <f t="shared" si="159"/>
        <v>1</v>
      </c>
      <c r="R199" s="10" t="s">
        <v>336</v>
      </c>
      <c r="S199" s="11">
        <v>50</v>
      </c>
      <c r="T199" s="30"/>
      <c r="U199" s="80" t="s">
        <v>278</v>
      </c>
      <c r="V199" s="85" t="str">
        <f t="shared" si="150"/>
        <v>Rheem2020Prem50</v>
      </c>
      <c r="W199" s="118">
        <v>1</v>
      </c>
      <c r="X199" s="42" t="s">
        <v>8</v>
      </c>
      <c r="Y199" s="43">
        <v>43944</v>
      </c>
      <c r="Z199" s="44"/>
      <c r="AA199" s="127" t="str">
        <f t="shared" si="161"/>
        <v>2,     195360,   "XE50T10HS45U0  (50 gal, JA13)"</v>
      </c>
      <c r="AB199" s="129" t="str">
        <f t="shared" si="158"/>
        <v>Rheem</v>
      </c>
      <c r="AC199" t="s">
        <v>555</v>
      </c>
      <c r="AD199" s="154">
        <f t="shared" si="160"/>
        <v>1</v>
      </c>
      <c r="AE199" s="127" t="str">
        <f t="shared" si="162"/>
        <v xml:space="preserve">          case  XE50T10HS45U0  (50 gal, JA13)   :   "RheemXE50T10HS45U0"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3:48" s="6" customFormat="1" ht="15" customHeight="1" x14ac:dyDescent="0.25">
      <c r="C200" s="106" t="str">
        <f t="shared" si="104"/>
        <v>Rheem</v>
      </c>
      <c r="D200" s="106" t="str">
        <f t="shared" si="105"/>
        <v>XE65T10HS45U0  (65 gal, JA13)</v>
      </c>
      <c r="E200" s="106">
        <f t="shared" si="106"/>
        <v>195461</v>
      </c>
      <c r="F200" s="55">
        <f t="shared" si="156"/>
        <v>65</v>
      </c>
      <c r="G200" s="6" t="str">
        <f t="shared" si="107"/>
        <v>Rheem2020Prem65</v>
      </c>
      <c r="H200" s="117">
        <f t="shared" si="151"/>
        <v>1</v>
      </c>
      <c r="I200" s="157" t="str">
        <f t="shared" si="108"/>
        <v>RheemXE65T10HS45U0</v>
      </c>
      <c r="J200" s="91" t="s">
        <v>192</v>
      </c>
      <c r="K200" s="32">
        <v>4</v>
      </c>
      <c r="L200" s="75">
        <f t="shared" si="152"/>
        <v>19</v>
      </c>
      <c r="M200" s="12" t="s">
        <v>88</v>
      </c>
      <c r="N200" s="62">
        <f t="shared" si="157"/>
        <v>54</v>
      </c>
      <c r="O200" s="62">
        <f t="shared" si="149"/>
        <v>195461</v>
      </c>
      <c r="P200" s="59" t="str">
        <f t="shared" si="110"/>
        <v>XE65T10HS45U0  (65 gal, JA13)</v>
      </c>
      <c r="Q200" s="156">
        <f t="shared" si="159"/>
        <v>1</v>
      </c>
      <c r="R200" s="10" t="s">
        <v>337</v>
      </c>
      <c r="S200" s="11">
        <v>65</v>
      </c>
      <c r="T200" s="30"/>
      <c r="U200" s="80" t="s">
        <v>279</v>
      </c>
      <c r="V200" s="85" t="str">
        <f t="shared" si="150"/>
        <v>Rheem2020Prem65</v>
      </c>
      <c r="W200" s="118">
        <v>1</v>
      </c>
      <c r="X200" s="42" t="s">
        <v>8</v>
      </c>
      <c r="Y200" s="43">
        <v>43944</v>
      </c>
      <c r="Z200" s="44"/>
      <c r="AA200" s="127" t="str">
        <f t="shared" si="161"/>
        <v>2,     195461,   "XE65T10HS45U0  (65 gal, JA13)"</v>
      </c>
      <c r="AB200" s="129" t="str">
        <f t="shared" si="158"/>
        <v>Rheem</v>
      </c>
      <c r="AC200" s="6" t="s">
        <v>562</v>
      </c>
      <c r="AD200" s="154">
        <f t="shared" si="160"/>
        <v>1</v>
      </c>
      <c r="AE200" s="127" t="str">
        <f t="shared" si="162"/>
        <v xml:space="preserve">          case  XE65T10HS45U0  (65 gal, JA13)   :   "RheemXE65T10HS45U0"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3:48" s="6" customFormat="1" ht="15" customHeight="1" x14ac:dyDescent="0.25">
      <c r="C201" s="106" t="str">
        <f t="shared" si="104"/>
        <v>Rheem</v>
      </c>
      <c r="D201" s="106" t="str">
        <f t="shared" si="105"/>
        <v>XE80T10HS45U0  (80 gal, JA13)</v>
      </c>
      <c r="E201" s="106">
        <f t="shared" si="106"/>
        <v>195562</v>
      </c>
      <c r="F201" s="55">
        <f t="shared" si="156"/>
        <v>80</v>
      </c>
      <c r="G201" s="6" t="str">
        <f t="shared" si="107"/>
        <v>Rheem2020Prem80</v>
      </c>
      <c r="H201" s="117">
        <f t="shared" si="151"/>
        <v>1</v>
      </c>
      <c r="I201" s="157" t="str">
        <f t="shared" si="108"/>
        <v>RheemXE80T10HS45U0</v>
      </c>
      <c r="J201" s="91" t="s">
        <v>192</v>
      </c>
      <c r="K201" s="32">
        <v>4</v>
      </c>
      <c r="L201" s="75">
        <f t="shared" si="152"/>
        <v>19</v>
      </c>
      <c r="M201" s="12" t="s">
        <v>88</v>
      </c>
      <c r="N201" s="62">
        <f t="shared" si="157"/>
        <v>55</v>
      </c>
      <c r="O201" s="62">
        <f t="shared" ref="O201:O222" si="163" xml:space="preserve"> (L201*10000) + (N201*100) + VLOOKUP( U201, $R$2:$T$56, 2, FALSE )</f>
        <v>195562</v>
      </c>
      <c r="P201" s="59" t="str">
        <f t="shared" si="110"/>
        <v>XE80T10HS45U0  (80 gal, JA13)</v>
      </c>
      <c r="Q201" s="156">
        <f t="shared" si="159"/>
        <v>1</v>
      </c>
      <c r="R201" s="10" t="s">
        <v>338</v>
      </c>
      <c r="S201" s="11">
        <v>80</v>
      </c>
      <c r="T201" s="30"/>
      <c r="U201" s="80" t="s">
        <v>280</v>
      </c>
      <c r="V201" s="85" t="str">
        <f t="shared" si="150"/>
        <v>Rheem2020Prem80</v>
      </c>
      <c r="W201" s="118">
        <v>1</v>
      </c>
      <c r="X201" s="42">
        <v>4</v>
      </c>
      <c r="Y201" s="43">
        <v>43944</v>
      </c>
      <c r="Z201" s="44"/>
      <c r="AA201" s="127" t="str">
        <f t="shared" si="161"/>
        <v>2,     195562,   "XE80T10HS45U0  (80 gal, JA13)"</v>
      </c>
      <c r="AB201" s="129" t="str">
        <f t="shared" si="158"/>
        <v>Rheem</v>
      </c>
      <c r="AC201" s="6" t="s">
        <v>567</v>
      </c>
      <c r="AD201" s="154">
        <f t="shared" si="160"/>
        <v>1</v>
      </c>
      <c r="AE201" s="127" t="str">
        <f t="shared" si="162"/>
        <v xml:space="preserve">          case  XE80T10HS45U0  (80 gal, JA13)   :   "RheemXE80T10HS45U0"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3:48" s="6" customFormat="1" ht="15" customHeight="1" x14ac:dyDescent="0.25">
      <c r="C202" s="106" t="str">
        <f t="shared" si="104"/>
        <v>Rheem</v>
      </c>
      <c r="D202" s="106" t="str">
        <f t="shared" si="105"/>
        <v>PRO H40 T2 RH310BM  (40 gal, JA13)</v>
      </c>
      <c r="E202" s="106">
        <f t="shared" si="106"/>
        <v>195663</v>
      </c>
      <c r="F202" s="55">
        <f t="shared" si="156"/>
        <v>40</v>
      </c>
      <c r="G202" s="6" t="str">
        <f t="shared" si="107"/>
        <v>Rheem2020Build40</v>
      </c>
      <c r="H202" s="117">
        <f t="shared" si="151"/>
        <v>1</v>
      </c>
      <c r="I202" s="157" t="str">
        <f t="shared" si="108"/>
        <v>RheemPROH40T2RH310BM</v>
      </c>
      <c r="J202" s="91" t="s">
        <v>192</v>
      </c>
      <c r="K202" s="32">
        <v>3</v>
      </c>
      <c r="L202" s="75">
        <f t="shared" si="152"/>
        <v>19</v>
      </c>
      <c r="M202" s="12" t="s">
        <v>88</v>
      </c>
      <c r="N202" s="62">
        <f t="shared" si="157"/>
        <v>56</v>
      </c>
      <c r="O202" s="62">
        <f t="shared" si="163"/>
        <v>195663</v>
      </c>
      <c r="P202" s="59" t="str">
        <f t="shared" si="110"/>
        <v>PRO H40 T2 RH310BM  (40 gal, JA13)</v>
      </c>
      <c r="Q202" s="156">
        <f t="shared" si="159"/>
        <v>1</v>
      </c>
      <c r="R202" s="10" t="s">
        <v>339</v>
      </c>
      <c r="S202" s="11">
        <v>40</v>
      </c>
      <c r="T202" s="30"/>
      <c r="U202" s="80" t="s">
        <v>281</v>
      </c>
      <c r="V202" s="85" t="str">
        <f t="shared" si="150"/>
        <v>Rheem2020Build40</v>
      </c>
      <c r="W202" s="118">
        <v>1</v>
      </c>
      <c r="X202" s="42">
        <v>2</v>
      </c>
      <c r="Y202" s="43">
        <v>43944</v>
      </c>
      <c r="Z202" s="44"/>
      <c r="AA202" s="127" t="str">
        <f t="shared" si="161"/>
        <v>2,     195663,   "PRO H40 T2 RH310BM  (40 gal, JA13)"</v>
      </c>
      <c r="AB202" s="129" t="str">
        <f t="shared" si="158"/>
        <v>Rheem</v>
      </c>
      <c r="AC202" s="130" t="s">
        <v>519</v>
      </c>
      <c r="AD202" s="154">
        <f t="shared" si="160"/>
        <v>1</v>
      </c>
      <c r="AE202" s="127" t="str">
        <f t="shared" si="162"/>
        <v xml:space="preserve">          case  PRO H40 T2 RH310BM  (40 gal, JA13)   :   "RheemPROH40T2RH310BM"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3:48" s="6" customFormat="1" ht="15" customHeight="1" x14ac:dyDescent="0.25">
      <c r="C203" s="106" t="str">
        <f t="shared" si="104"/>
        <v>Rheem</v>
      </c>
      <c r="D203" s="106" t="str">
        <f t="shared" si="105"/>
        <v>PRO H50 T2 RH310BM  (50 gal, JA13)</v>
      </c>
      <c r="E203" s="106">
        <f t="shared" si="106"/>
        <v>195764</v>
      </c>
      <c r="F203" s="55">
        <f t="shared" si="156"/>
        <v>50</v>
      </c>
      <c r="G203" s="6" t="str">
        <f t="shared" si="107"/>
        <v>Rheem2020Build50</v>
      </c>
      <c r="H203" s="117">
        <f t="shared" si="151"/>
        <v>1</v>
      </c>
      <c r="I203" s="157" t="str">
        <f t="shared" si="108"/>
        <v>RheemPROH50T2RH310BM</v>
      </c>
      <c r="J203" s="91" t="s">
        <v>192</v>
      </c>
      <c r="K203" s="32">
        <v>3</v>
      </c>
      <c r="L203" s="75">
        <f t="shared" si="152"/>
        <v>19</v>
      </c>
      <c r="M203" s="12" t="s">
        <v>88</v>
      </c>
      <c r="N203" s="62">
        <f t="shared" si="157"/>
        <v>57</v>
      </c>
      <c r="O203" s="62">
        <f t="shared" si="163"/>
        <v>195764</v>
      </c>
      <c r="P203" s="59" t="str">
        <f t="shared" si="110"/>
        <v>PRO H50 T2 RH310BM  (50 gal, JA13)</v>
      </c>
      <c r="Q203" s="156">
        <f t="shared" si="159"/>
        <v>1</v>
      </c>
      <c r="R203" s="10" t="s">
        <v>340</v>
      </c>
      <c r="S203" s="11">
        <v>50</v>
      </c>
      <c r="T203" s="30"/>
      <c r="U203" s="80" t="s">
        <v>282</v>
      </c>
      <c r="V203" s="85" t="str">
        <f t="shared" si="150"/>
        <v>Rheem2020Build50</v>
      </c>
      <c r="W203" s="118">
        <v>1</v>
      </c>
      <c r="X203" s="42" t="s">
        <v>8</v>
      </c>
      <c r="Y203" s="43">
        <v>43944</v>
      </c>
      <c r="Z203" s="44"/>
      <c r="AA203" s="127" t="str">
        <f t="shared" si="161"/>
        <v>2,     195764,   "PRO H50 T2 RH310BM  (50 gal, JA13)"</v>
      </c>
      <c r="AB203" s="129" t="str">
        <f t="shared" si="158"/>
        <v>Rheem</v>
      </c>
      <c r="AC203" s="130" t="s">
        <v>520</v>
      </c>
      <c r="AD203" s="154">
        <f t="shared" si="160"/>
        <v>1</v>
      </c>
      <c r="AE203" s="127" t="str">
        <f t="shared" si="162"/>
        <v xml:space="preserve">          case  PRO H50 T2 RH310BM  (50 gal, JA13)   :   "RheemPROH50T2RH310BM"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3:48" s="6" customFormat="1" ht="15" customHeight="1" x14ac:dyDescent="0.25">
      <c r="C204" s="106" t="str">
        <f t="shared" si="104"/>
        <v>Rheem</v>
      </c>
      <c r="D204" s="106" t="str">
        <f t="shared" si="105"/>
        <v>PRO H65 T2 RH310BM  (65 gal, JA13)</v>
      </c>
      <c r="E204" s="106">
        <f t="shared" si="106"/>
        <v>195865</v>
      </c>
      <c r="F204" s="55">
        <f t="shared" si="156"/>
        <v>65</v>
      </c>
      <c r="G204" s="6" t="str">
        <f t="shared" si="107"/>
        <v>Rheem2020Build65</v>
      </c>
      <c r="H204" s="117">
        <f t="shared" si="151"/>
        <v>1</v>
      </c>
      <c r="I204" s="157" t="str">
        <f t="shared" si="108"/>
        <v>RheemPROH65T2RH310BM</v>
      </c>
      <c r="J204" s="91" t="s">
        <v>192</v>
      </c>
      <c r="K204" s="32">
        <v>3</v>
      </c>
      <c r="L204" s="75">
        <f t="shared" si="152"/>
        <v>19</v>
      </c>
      <c r="M204" s="12" t="s">
        <v>88</v>
      </c>
      <c r="N204" s="62">
        <f t="shared" si="157"/>
        <v>58</v>
      </c>
      <c r="O204" s="62">
        <f t="shared" si="163"/>
        <v>195865</v>
      </c>
      <c r="P204" s="59" t="str">
        <f t="shared" si="110"/>
        <v>PRO H65 T2 RH310BM  (65 gal, JA13)</v>
      </c>
      <c r="Q204" s="156">
        <f t="shared" si="159"/>
        <v>1</v>
      </c>
      <c r="R204" s="10" t="s">
        <v>341</v>
      </c>
      <c r="S204" s="11">
        <v>65</v>
      </c>
      <c r="T204" s="30"/>
      <c r="U204" s="80" t="s">
        <v>283</v>
      </c>
      <c r="V204" s="85" t="str">
        <f t="shared" si="150"/>
        <v>Rheem2020Build65</v>
      </c>
      <c r="W204" s="118">
        <v>1</v>
      </c>
      <c r="X204" s="42" t="s">
        <v>8</v>
      </c>
      <c r="Y204" s="43">
        <v>43944</v>
      </c>
      <c r="Z204" s="44"/>
      <c r="AA204" s="127" t="str">
        <f t="shared" si="161"/>
        <v>2,     195865,   "PRO H65 T2 RH310BM  (65 gal, JA13)"</v>
      </c>
      <c r="AB204" s="129" t="str">
        <f t="shared" si="158"/>
        <v>Rheem</v>
      </c>
      <c r="AC204" s="130" t="s">
        <v>521</v>
      </c>
      <c r="AD204" s="154">
        <f t="shared" si="160"/>
        <v>1</v>
      </c>
      <c r="AE204" s="127" t="str">
        <f t="shared" si="162"/>
        <v xml:space="preserve">          case  PRO H65 T2 RH310BM  (65 gal, JA13)   :   "RheemPROH65T2RH310BM"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3:48" s="6" customFormat="1" ht="15" customHeight="1" x14ac:dyDescent="0.25">
      <c r="C205" s="106" t="str">
        <f t="shared" si="104"/>
        <v>Rheem</v>
      </c>
      <c r="D205" s="106" t="str">
        <f t="shared" si="105"/>
        <v>PRO H80 T2 RH310BM  (80 gal, JA13)</v>
      </c>
      <c r="E205" s="106">
        <f t="shared" si="106"/>
        <v>195966</v>
      </c>
      <c r="F205" s="55">
        <f t="shared" si="156"/>
        <v>80</v>
      </c>
      <c r="G205" s="6" t="str">
        <f t="shared" si="107"/>
        <v>Rheem2020Build80</v>
      </c>
      <c r="H205" s="117">
        <f t="shared" si="151"/>
        <v>1</v>
      </c>
      <c r="I205" s="157" t="str">
        <f t="shared" si="108"/>
        <v>RheemPROH80T2RH310BM</v>
      </c>
      <c r="J205" s="91" t="s">
        <v>192</v>
      </c>
      <c r="K205" s="32">
        <v>3</v>
      </c>
      <c r="L205" s="75">
        <f t="shared" si="152"/>
        <v>19</v>
      </c>
      <c r="M205" s="12" t="s">
        <v>88</v>
      </c>
      <c r="N205" s="62">
        <f t="shared" si="157"/>
        <v>59</v>
      </c>
      <c r="O205" s="62">
        <f t="shared" si="163"/>
        <v>195966</v>
      </c>
      <c r="P205" s="59" t="str">
        <f t="shared" si="110"/>
        <v>PRO H80 T2 RH310BM  (80 gal, JA13)</v>
      </c>
      <c r="Q205" s="156">
        <f t="shared" si="159"/>
        <v>1</v>
      </c>
      <c r="R205" s="10" t="s">
        <v>342</v>
      </c>
      <c r="S205" s="11">
        <v>80</v>
      </c>
      <c r="T205" s="30"/>
      <c r="U205" s="80" t="s">
        <v>284</v>
      </c>
      <c r="V205" s="85" t="str">
        <f t="shared" si="150"/>
        <v>Rheem2020Build80</v>
      </c>
      <c r="W205" s="118">
        <v>1</v>
      </c>
      <c r="X205" s="42" t="s">
        <v>13</v>
      </c>
      <c r="Y205" s="43">
        <v>43944</v>
      </c>
      <c r="Z205" s="44"/>
      <c r="AA205" s="127" t="str">
        <f t="shared" si="161"/>
        <v>2,     195966,   "PRO H80 T2 RH310BM  (80 gal, JA13)"</v>
      </c>
      <c r="AB205" s="129" t="str">
        <f t="shared" si="158"/>
        <v>Rheem</v>
      </c>
      <c r="AC205" s="130" t="s">
        <v>522</v>
      </c>
      <c r="AD205" s="154">
        <f t="shared" si="160"/>
        <v>1</v>
      </c>
      <c r="AE205" s="127" t="str">
        <f t="shared" si="162"/>
        <v xml:space="preserve">          case  PRO H80 T2 RH310BM  (80 gal, JA13)   :   "RheemPROH80T2RH310BM"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3:48" s="6" customFormat="1" ht="15" customHeight="1" x14ac:dyDescent="0.25">
      <c r="C206" s="121" t="str">
        <f t="shared" si="104"/>
        <v>Rheem</v>
      </c>
      <c r="D206" s="121" t="str">
        <f t="shared" si="105"/>
        <v>PRO H40 T2 RH310UM  (40 gal)</v>
      </c>
      <c r="E206" s="121">
        <f t="shared" si="106"/>
        <v>196463</v>
      </c>
      <c r="F206" s="55">
        <f t="shared" ref="F206:F209" si="164">S206</f>
        <v>40</v>
      </c>
      <c r="G206" s="6" t="str">
        <f t="shared" si="107"/>
        <v>Rheem2020Build40</v>
      </c>
      <c r="H206" s="117">
        <f t="shared" ref="H206:H209" si="165">W206</f>
        <v>0</v>
      </c>
      <c r="I206" s="157" t="str">
        <f t="shared" si="108"/>
        <v>RheemPROH40T2RH310UM</v>
      </c>
      <c r="J206" s="91" t="s">
        <v>192</v>
      </c>
      <c r="K206" s="32">
        <v>3</v>
      </c>
      <c r="L206" s="75">
        <f t="shared" ref="L206:L209" si="166">VLOOKUP( M206, $M$2:$N$21, 2, FALSE )</f>
        <v>19</v>
      </c>
      <c r="M206" s="12" t="s">
        <v>88</v>
      </c>
      <c r="N206" s="122">
        <v>64</v>
      </c>
      <c r="O206" s="62">
        <f t="shared" si="163"/>
        <v>196463</v>
      </c>
      <c r="P206" s="59" t="str">
        <f t="shared" si="110"/>
        <v>PRO H40 T2 RH310UM  (40 gal)</v>
      </c>
      <c r="Q206" s="156">
        <f t="shared" si="159"/>
        <v>1</v>
      </c>
      <c r="R206" s="10" t="s">
        <v>395</v>
      </c>
      <c r="S206" s="11">
        <v>40</v>
      </c>
      <c r="T206" s="30"/>
      <c r="U206" s="80" t="s">
        <v>281</v>
      </c>
      <c r="V206" s="85" t="str">
        <f t="shared" si="150"/>
        <v>Rheem2020Build40</v>
      </c>
      <c r="W206" s="116">
        <v>0</v>
      </c>
      <c r="X206" s="42">
        <v>2</v>
      </c>
      <c r="Y206" s="43">
        <v>44158</v>
      </c>
      <c r="Z206" s="44"/>
      <c r="AA206" s="127" t="str">
        <f t="shared" si="161"/>
        <v>2,     196463,   "PRO H40 T2 RH310UM  (40 gal)"</v>
      </c>
      <c r="AB206" s="129" t="str">
        <f t="shared" si="158"/>
        <v>Rheem</v>
      </c>
      <c r="AC206" s="131" t="s">
        <v>574</v>
      </c>
      <c r="AD206" s="154">
        <f t="shared" si="160"/>
        <v>1</v>
      </c>
      <c r="AE206" s="127" t="str">
        <f t="shared" si="162"/>
        <v xml:space="preserve">          case  PRO H40 T2 RH310UM  (40 gal)   :   "RheemPROH40T2RH310UM"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3:48" s="6" customFormat="1" ht="15" customHeight="1" x14ac:dyDescent="0.25">
      <c r="C207" s="121" t="str">
        <f t="shared" si="104"/>
        <v>Rheem</v>
      </c>
      <c r="D207" s="121" t="str">
        <f t="shared" si="105"/>
        <v>PRO H50 T2 RH310UM  (50 gal)</v>
      </c>
      <c r="E207" s="121">
        <f t="shared" si="106"/>
        <v>196564</v>
      </c>
      <c r="F207" s="55">
        <f t="shared" si="164"/>
        <v>50</v>
      </c>
      <c r="G207" s="6" t="str">
        <f t="shared" si="107"/>
        <v>Rheem2020Build50</v>
      </c>
      <c r="H207" s="117">
        <f t="shared" si="165"/>
        <v>0</v>
      </c>
      <c r="I207" s="157" t="str">
        <f t="shared" si="108"/>
        <v>RheemPROH50T2RH310UM</v>
      </c>
      <c r="J207" s="91" t="s">
        <v>192</v>
      </c>
      <c r="K207" s="32">
        <v>3</v>
      </c>
      <c r="L207" s="75">
        <f t="shared" si="166"/>
        <v>19</v>
      </c>
      <c r="M207" s="12" t="s">
        <v>88</v>
      </c>
      <c r="N207" s="62">
        <f t="shared" si="157"/>
        <v>65</v>
      </c>
      <c r="O207" s="62">
        <f t="shared" si="163"/>
        <v>196564</v>
      </c>
      <c r="P207" s="59" t="str">
        <f t="shared" si="110"/>
        <v>PRO H50 T2 RH310UM  (50 gal)</v>
      </c>
      <c r="Q207" s="156">
        <f t="shared" si="159"/>
        <v>1</v>
      </c>
      <c r="R207" s="10" t="s">
        <v>396</v>
      </c>
      <c r="S207" s="11">
        <v>50</v>
      </c>
      <c r="T207" s="30"/>
      <c r="U207" s="80" t="s">
        <v>282</v>
      </c>
      <c r="V207" s="85" t="str">
        <f t="shared" si="150"/>
        <v>Rheem2020Build50</v>
      </c>
      <c r="W207" s="116">
        <v>0</v>
      </c>
      <c r="X207" s="42" t="s">
        <v>8</v>
      </c>
      <c r="Y207" s="43">
        <v>44158</v>
      </c>
      <c r="Z207" s="44"/>
      <c r="AA207" s="127" t="str">
        <f t="shared" si="161"/>
        <v>2,     196564,   "PRO H50 T2 RH310UM  (50 gal)"</v>
      </c>
      <c r="AB207" s="129" t="str">
        <f t="shared" si="158"/>
        <v>Rheem</v>
      </c>
      <c r="AC207" s="131" t="s">
        <v>575</v>
      </c>
      <c r="AD207" s="154">
        <f t="shared" si="160"/>
        <v>1</v>
      </c>
      <c r="AE207" s="127" t="str">
        <f t="shared" si="162"/>
        <v xml:space="preserve">          case  PRO H50 T2 RH310UM  (50 gal)   :   "RheemPROH50T2RH310UM"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3:48" s="6" customFormat="1" ht="15" customHeight="1" x14ac:dyDescent="0.25">
      <c r="C208" s="121" t="str">
        <f t="shared" si="104"/>
        <v>Rheem</v>
      </c>
      <c r="D208" s="121" t="str">
        <f t="shared" si="105"/>
        <v>PRO H65 T2 RH310UM  (65 gal)</v>
      </c>
      <c r="E208" s="121">
        <f t="shared" si="106"/>
        <v>196665</v>
      </c>
      <c r="F208" s="55">
        <f t="shared" si="164"/>
        <v>65</v>
      </c>
      <c r="G208" s="6" t="str">
        <f t="shared" si="107"/>
        <v>Rheem2020Build65</v>
      </c>
      <c r="H208" s="117">
        <f t="shared" si="165"/>
        <v>0</v>
      </c>
      <c r="I208" s="157" t="str">
        <f t="shared" si="108"/>
        <v>RheemPROH65T2RH310UM</v>
      </c>
      <c r="J208" s="91" t="s">
        <v>192</v>
      </c>
      <c r="K208" s="32">
        <v>3</v>
      </c>
      <c r="L208" s="75">
        <f t="shared" si="166"/>
        <v>19</v>
      </c>
      <c r="M208" s="12" t="s">
        <v>88</v>
      </c>
      <c r="N208" s="62">
        <f t="shared" si="157"/>
        <v>66</v>
      </c>
      <c r="O208" s="62">
        <f t="shared" si="163"/>
        <v>196665</v>
      </c>
      <c r="P208" s="59" t="str">
        <f t="shared" si="110"/>
        <v>PRO H65 T2 RH310UM  (65 gal)</v>
      </c>
      <c r="Q208" s="156">
        <f t="shared" si="159"/>
        <v>1</v>
      </c>
      <c r="R208" s="10" t="s">
        <v>397</v>
      </c>
      <c r="S208" s="11">
        <v>65</v>
      </c>
      <c r="T208" s="30"/>
      <c r="U208" s="80" t="s">
        <v>283</v>
      </c>
      <c r="V208" s="85" t="str">
        <f t="shared" si="150"/>
        <v>Rheem2020Build65</v>
      </c>
      <c r="W208" s="116">
        <v>0</v>
      </c>
      <c r="X208" s="42" t="s">
        <v>8</v>
      </c>
      <c r="Y208" s="43">
        <v>44158</v>
      </c>
      <c r="Z208" s="44"/>
      <c r="AA208" s="127" t="str">
        <f t="shared" si="161"/>
        <v>2,     196665,   "PRO H65 T2 RH310UM  (65 gal)"</v>
      </c>
      <c r="AB208" s="129" t="str">
        <f t="shared" si="158"/>
        <v>Rheem</v>
      </c>
      <c r="AC208" s="131" t="s">
        <v>576</v>
      </c>
      <c r="AD208" s="154">
        <f t="shared" si="160"/>
        <v>1</v>
      </c>
      <c r="AE208" s="127" t="str">
        <f t="shared" si="162"/>
        <v xml:space="preserve">          case  PRO H65 T2 RH310UM  (65 gal)   :   "RheemPROH65T2RH310UM"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3:1039" s="6" customFormat="1" ht="15" customHeight="1" x14ac:dyDescent="0.25">
      <c r="C209" s="121" t="str">
        <f t="shared" si="104"/>
        <v>Rheem</v>
      </c>
      <c r="D209" s="121" t="str">
        <f t="shared" si="105"/>
        <v>PRO H80 T2 RH310UM  (80 gal)</v>
      </c>
      <c r="E209" s="121">
        <f t="shared" si="106"/>
        <v>196766</v>
      </c>
      <c r="F209" s="55">
        <f t="shared" si="164"/>
        <v>80</v>
      </c>
      <c r="G209" s="6" t="str">
        <f t="shared" si="107"/>
        <v>Rheem2020Build80</v>
      </c>
      <c r="H209" s="117">
        <f t="shared" si="165"/>
        <v>0</v>
      </c>
      <c r="I209" s="157" t="str">
        <f t="shared" si="108"/>
        <v>RheemPROH80T2RH310UM</v>
      </c>
      <c r="J209" s="91" t="s">
        <v>192</v>
      </c>
      <c r="K209" s="32">
        <v>3</v>
      </c>
      <c r="L209" s="75">
        <f t="shared" si="166"/>
        <v>19</v>
      </c>
      <c r="M209" s="12" t="s">
        <v>88</v>
      </c>
      <c r="N209" s="62">
        <f t="shared" si="157"/>
        <v>67</v>
      </c>
      <c r="O209" s="62">
        <f t="shared" si="163"/>
        <v>196766</v>
      </c>
      <c r="P209" s="59" t="str">
        <f t="shared" si="110"/>
        <v>PRO H80 T2 RH310UM  (80 gal)</v>
      </c>
      <c r="Q209" s="156">
        <f t="shared" si="159"/>
        <v>1</v>
      </c>
      <c r="R209" s="10" t="s">
        <v>398</v>
      </c>
      <c r="S209" s="11">
        <v>80</v>
      </c>
      <c r="T209" s="30"/>
      <c r="U209" s="80" t="s">
        <v>284</v>
      </c>
      <c r="V209" s="85" t="str">
        <f t="shared" si="150"/>
        <v>Rheem2020Build80</v>
      </c>
      <c r="W209" s="116">
        <v>0</v>
      </c>
      <c r="X209" s="42" t="s">
        <v>13</v>
      </c>
      <c r="Y209" s="43">
        <v>44158</v>
      </c>
      <c r="Z209" s="44"/>
      <c r="AA209" s="127" t="str">
        <f t="shared" si="161"/>
        <v>2,     196766,   "PRO H80 T2 RH310UM  (80 gal)"</v>
      </c>
      <c r="AB209" s="129" t="str">
        <f t="shared" si="158"/>
        <v>Rheem</v>
      </c>
      <c r="AC209" s="131" t="s">
        <v>577</v>
      </c>
      <c r="AD209" s="154">
        <f t="shared" si="160"/>
        <v>1</v>
      </c>
      <c r="AE209" s="127" t="str">
        <f t="shared" si="162"/>
        <v xml:space="preserve">          case  PRO H80 T2 RH310UM  (80 gal)   :   "RheemPROH80T2RH310UM"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spans="3:1039" s="6" customFormat="1" ht="15" customHeight="1" x14ac:dyDescent="0.25">
      <c r="C210" s="6" t="str">
        <f t="shared" ref="C210:C303" si="167">M210</f>
        <v>Rheem</v>
      </c>
      <c r="D210" s="6" t="str">
        <f t="shared" ref="D210:D303" si="168">P210</f>
        <v>HB50RH  (50 gal)</v>
      </c>
      <c r="E210" s="6">
        <f t="shared" ref="E210:E273" si="169">O210</f>
        <v>190121</v>
      </c>
      <c r="F210" s="55">
        <f t="shared" si="24"/>
        <v>50</v>
      </c>
      <c r="G210" s="6" t="str">
        <f t="shared" ref="G210:G303" si="170">V210</f>
        <v>RheemHB50</v>
      </c>
      <c r="H210" s="117">
        <f t="shared" si="151"/>
        <v>0</v>
      </c>
      <c r="I210" s="157" t="str">
        <f t="shared" ref="I210:I273" si="171">AC210</f>
        <v>RheemHB50RH</v>
      </c>
      <c r="J210" s="91" t="s">
        <v>192</v>
      </c>
      <c r="K210" s="32">
        <v>1</v>
      </c>
      <c r="L210" s="75">
        <f t="shared" si="152"/>
        <v>19</v>
      </c>
      <c r="M210" s="12" t="s">
        <v>88</v>
      </c>
      <c r="N210" s="61">
        <v>1</v>
      </c>
      <c r="O210" s="62">
        <f t="shared" si="163"/>
        <v>190121</v>
      </c>
      <c r="P210" s="59" t="str">
        <f t="shared" si="110"/>
        <v>HB50RH  (50 gal)</v>
      </c>
      <c r="Q210" s="156">
        <f t="shared" si="159"/>
        <v>1</v>
      </c>
      <c r="R210" s="13" t="s">
        <v>138</v>
      </c>
      <c r="S210" s="14">
        <v>50</v>
      </c>
      <c r="T210" s="30" t="s">
        <v>91</v>
      </c>
      <c r="U210" s="80" t="s">
        <v>91</v>
      </c>
      <c r="V210" s="85" t="str">
        <f t="shared" si="150"/>
        <v>RheemHB50</v>
      </c>
      <c r="W210" s="116">
        <v>0</v>
      </c>
      <c r="X210" s="46">
        <f>[1]ESTAR_to_AWHS!I140</f>
        <v>3</v>
      </c>
      <c r="Y210" s="47">
        <f>[1]ESTAR_to_AWHS!J140</f>
        <v>42591</v>
      </c>
      <c r="Z210" s="44" t="s">
        <v>88</v>
      </c>
      <c r="AA210" s="127" t="str">
        <f t="shared" si="161"/>
        <v>2,     190121,   "HB50RH  (50 gal)"</v>
      </c>
      <c r="AB210" s="129" t="str">
        <f t="shared" si="158"/>
        <v>Rheem</v>
      </c>
      <c r="AC210" s="130" t="s">
        <v>515</v>
      </c>
      <c r="AD210" s="154">
        <f t="shared" si="160"/>
        <v>1</v>
      </c>
      <c r="AE210" s="127" t="str">
        <f t="shared" si="162"/>
        <v xml:space="preserve">          case  HB50RH  (50 gal)   :   "RheemHB50RH"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3:1039" s="6" customFormat="1" ht="15" customHeight="1" x14ac:dyDescent="0.25">
      <c r="C211" s="6" t="str">
        <f t="shared" si="167"/>
        <v>Rheem</v>
      </c>
      <c r="D211" s="6" t="str">
        <f t="shared" si="168"/>
        <v>PROPH50 T2 RH245  (50 gal)</v>
      </c>
      <c r="E211" s="6">
        <f t="shared" si="169"/>
        <v>190221</v>
      </c>
      <c r="F211" s="55">
        <f t="shared" si="24"/>
        <v>50</v>
      </c>
      <c r="G211" s="6" t="str">
        <f t="shared" si="170"/>
        <v>RheemHB50</v>
      </c>
      <c r="H211" s="117">
        <f t="shared" si="151"/>
        <v>0</v>
      </c>
      <c r="I211" s="157" t="str">
        <f t="shared" si="171"/>
        <v>RheemPROPH50RH245</v>
      </c>
      <c r="J211" s="91" t="s">
        <v>192</v>
      </c>
      <c r="K211" s="32">
        <v>1</v>
      </c>
      <c r="L211" s="75">
        <f t="shared" si="152"/>
        <v>19</v>
      </c>
      <c r="M211" s="12" t="s">
        <v>88</v>
      </c>
      <c r="N211" s="62">
        <f t="shared" ref="N211:N260" si="172">N210+1</f>
        <v>2</v>
      </c>
      <c r="O211" s="62">
        <f t="shared" si="163"/>
        <v>190221</v>
      </c>
      <c r="P211" s="59" t="str">
        <f t="shared" si="110"/>
        <v>PROPH50 T2 RH245  (50 gal)</v>
      </c>
      <c r="Q211" s="156">
        <f t="shared" si="159"/>
        <v>1</v>
      </c>
      <c r="R211" s="13" t="s">
        <v>139</v>
      </c>
      <c r="S211" s="14">
        <v>50</v>
      </c>
      <c r="T211" s="30" t="s">
        <v>91</v>
      </c>
      <c r="U211" s="80" t="s">
        <v>91</v>
      </c>
      <c r="V211" s="85" t="str">
        <f t="shared" si="150"/>
        <v>RheemHB50</v>
      </c>
      <c r="W211" s="116">
        <v>0</v>
      </c>
      <c r="X211" s="46" t="str">
        <f>[1]ESTAR_to_AWHS!I141</f>
        <v>4+</v>
      </c>
      <c r="Y211" s="47">
        <f>[1]ESTAR_to_AWHS!J141</f>
        <v>42591</v>
      </c>
      <c r="Z211" s="44" t="s">
        <v>88</v>
      </c>
      <c r="AA211" s="127" t="str">
        <f t="shared" si="161"/>
        <v>2,     190221,   "PROPH50 T2 RH245  (50 gal)"</v>
      </c>
      <c r="AB211" s="129" t="str">
        <f t="shared" si="158"/>
        <v>Rheem</v>
      </c>
      <c r="AC211" s="130" t="s">
        <v>526</v>
      </c>
      <c r="AD211" s="154">
        <f t="shared" si="160"/>
        <v>1</v>
      </c>
      <c r="AE211" s="127" t="str">
        <f t="shared" si="162"/>
        <v xml:space="preserve">          case  PROPH50 T2 RH245  (50 gal)   :   "RheemPROPH50RH245"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3:1039" s="6" customFormat="1" ht="15" customHeight="1" x14ac:dyDescent="0.25">
      <c r="C212" s="6" t="str">
        <f t="shared" si="167"/>
        <v>Rheem</v>
      </c>
      <c r="D212" s="6" t="str">
        <f t="shared" si="168"/>
        <v>PROPH50 T2 RH350 D  (50 gal)</v>
      </c>
      <c r="E212" s="6">
        <f t="shared" si="169"/>
        <v>190339</v>
      </c>
      <c r="F212" s="55">
        <f t="shared" si="24"/>
        <v>50</v>
      </c>
      <c r="G212" s="6" t="str">
        <f t="shared" si="170"/>
        <v>RheemHBDR4550</v>
      </c>
      <c r="H212" s="117">
        <f t="shared" si="151"/>
        <v>0</v>
      </c>
      <c r="I212" s="157" t="str">
        <f t="shared" si="171"/>
        <v>RheemPROPH50RH350</v>
      </c>
      <c r="J212" s="91" t="s">
        <v>192</v>
      </c>
      <c r="K212" s="32">
        <v>3</v>
      </c>
      <c r="L212" s="75">
        <f t="shared" si="152"/>
        <v>19</v>
      </c>
      <c r="M212" s="12" t="s">
        <v>88</v>
      </c>
      <c r="N212" s="62">
        <f t="shared" si="172"/>
        <v>3</v>
      </c>
      <c r="O212" s="62">
        <f t="shared" si="163"/>
        <v>190339</v>
      </c>
      <c r="P212" s="59" t="str">
        <f t="shared" si="110"/>
        <v>PROPH50 T2 RH350 D  (50 gal)</v>
      </c>
      <c r="Q212" s="156">
        <f t="shared" si="159"/>
        <v>1</v>
      </c>
      <c r="R212" s="13" t="s">
        <v>125</v>
      </c>
      <c r="S212" s="14">
        <v>50</v>
      </c>
      <c r="T212" s="99" t="s">
        <v>263</v>
      </c>
      <c r="U212" s="80" t="s">
        <v>263</v>
      </c>
      <c r="V212" s="85" t="str">
        <f t="shared" si="150"/>
        <v>RheemHBDR4550</v>
      </c>
      <c r="W212" s="116">
        <v>0</v>
      </c>
      <c r="X212" s="46" t="str">
        <f>[1]ESTAR_to_AWHS!I55</f>
        <v>2-3</v>
      </c>
      <c r="Y212" s="47">
        <f>[1]ESTAR_to_AWHS!J55</f>
        <v>42667</v>
      </c>
      <c r="Z212" s="44" t="s">
        <v>88</v>
      </c>
      <c r="AA212" s="127" t="str">
        <f t="shared" si="161"/>
        <v>2,     190339,   "PROPH50 T2 RH350 D  (50 gal)"</v>
      </c>
      <c r="AB212" s="129" t="str">
        <f t="shared" si="158"/>
        <v>Rheem</v>
      </c>
      <c r="AC212" s="130" t="s">
        <v>527</v>
      </c>
      <c r="AD212" s="154">
        <f t="shared" si="160"/>
        <v>1</v>
      </c>
      <c r="AE212" s="127" t="str">
        <f t="shared" si="162"/>
        <v xml:space="preserve">          case  PROPH50 T2 RH350 D  (50 gal)   :   "RheemPROPH50RH350"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  <c r="AMM212"/>
      <c r="AMN212"/>
      <c r="AMO212"/>
      <c r="AMP212"/>
      <c r="AMQ212"/>
      <c r="AMR212"/>
      <c r="AMS212"/>
      <c r="AMT212"/>
      <c r="AMU212"/>
      <c r="AMV212"/>
      <c r="AMW212"/>
      <c r="AMX212"/>
      <c r="AMY212"/>
    </row>
    <row r="213" spans="3:1039" s="6" customFormat="1" ht="15" customHeight="1" x14ac:dyDescent="0.25">
      <c r="C213" s="6" t="str">
        <f t="shared" si="167"/>
        <v>Rheem</v>
      </c>
      <c r="D213" s="6" t="str">
        <f t="shared" si="168"/>
        <v>PROPH65 T2 RH350 D  (65 gal)</v>
      </c>
      <c r="E213" s="6">
        <f t="shared" si="169"/>
        <v>190440</v>
      </c>
      <c r="F213" s="55">
        <f t="shared" ref="F213:F413" si="173">S213</f>
        <v>65</v>
      </c>
      <c r="G213" s="6" t="str">
        <f t="shared" si="170"/>
        <v>RheemHBDR4565</v>
      </c>
      <c r="H213" s="117">
        <f t="shared" si="151"/>
        <v>0</v>
      </c>
      <c r="I213" s="157" t="str">
        <f t="shared" si="171"/>
        <v>RheemPROPH65RH350D</v>
      </c>
      <c r="J213" s="91" t="s">
        <v>192</v>
      </c>
      <c r="K213" s="32">
        <v>3</v>
      </c>
      <c r="L213" s="75">
        <f t="shared" si="152"/>
        <v>19</v>
      </c>
      <c r="M213" s="12" t="s">
        <v>88</v>
      </c>
      <c r="N213" s="62">
        <f t="shared" si="172"/>
        <v>4</v>
      </c>
      <c r="O213" s="62">
        <f t="shared" si="163"/>
        <v>190440</v>
      </c>
      <c r="P213" s="59" t="str">
        <f t="shared" si="110"/>
        <v>PROPH65 T2 RH350 D  (65 gal)</v>
      </c>
      <c r="Q213" s="156">
        <f t="shared" si="159"/>
        <v>1</v>
      </c>
      <c r="R213" s="13" t="s">
        <v>126</v>
      </c>
      <c r="S213" s="14">
        <v>65</v>
      </c>
      <c r="T213" s="99" t="s">
        <v>264</v>
      </c>
      <c r="U213" s="80" t="s">
        <v>264</v>
      </c>
      <c r="V213" s="85" t="str">
        <f t="shared" si="150"/>
        <v>RheemHBDR4565</v>
      </c>
      <c r="W213" s="116">
        <v>0</v>
      </c>
      <c r="X213" s="46" t="str">
        <f>[1]ESTAR_to_AWHS!I56</f>
        <v>2-3</v>
      </c>
      <c r="Y213" s="47">
        <f>[1]ESTAR_to_AWHS!J56</f>
        <v>42667</v>
      </c>
      <c r="Z213" s="44" t="s">
        <v>88</v>
      </c>
      <c r="AA213" s="127" t="str">
        <f t="shared" si="161"/>
        <v>2,     190440,   "PROPH65 T2 RH350 D  (65 gal)"</v>
      </c>
      <c r="AB213" s="129" t="str">
        <f t="shared" si="158"/>
        <v>Rheem</v>
      </c>
      <c r="AC213" s="130" t="s">
        <v>533</v>
      </c>
      <c r="AD213" s="154">
        <f t="shared" si="160"/>
        <v>1</v>
      </c>
      <c r="AE213" s="127" t="str">
        <f t="shared" si="162"/>
        <v xml:space="preserve">          case  PROPH65 T2 RH350 D  (65 gal)   :   "RheemPROPH65RH350D"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  <c r="AMM213"/>
      <c r="AMN213"/>
      <c r="AMO213"/>
      <c r="AMP213"/>
      <c r="AMQ213"/>
      <c r="AMR213"/>
      <c r="AMS213"/>
      <c r="AMT213"/>
      <c r="AMU213"/>
      <c r="AMV213"/>
      <c r="AMW213"/>
      <c r="AMX213"/>
      <c r="AMY213"/>
    </row>
    <row r="214" spans="3:1039" s="6" customFormat="1" ht="15" customHeight="1" x14ac:dyDescent="0.25">
      <c r="C214" s="6" t="str">
        <f t="shared" si="167"/>
        <v>Rheem</v>
      </c>
      <c r="D214" s="6" t="str">
        <f t="shared" si="168"/>
        <v>PROPH80 T2 RH245  (80 gal)</v>
      </c>
      <c r="E214" s="6">
        <f t="shared" si="169"/>
        <v>190534</v>
      </c>
      <c r="F214" s="55">
        <f t="shared" si="173"/>
        <v>80</v>
      </c>
      <c r="G214" s="6" t="str">
        <f t="shared" si="170"/>
        <v>AOSmithSHPT80</v>
      </c>
      <c r="H214" s="117">
        <f t="shared" si="151"/>
        <v>0</v>
      </c>
      <c r="I214" s="157" t="str">
        <f t="shared" si="171"/>
        <v>RheemPROPH80RH245</v>
      </c>
      <c r="J214" s="91" t="s">
        <v>192</v>
      </c>
      <c r="K214" s="32">
        <v>1</v>
      </c>
      <c r="L214" s="75">
        <f t="shared" si="152"/>
        <v>19</v>
      </c>
      <c r="M214" s="12" t="s">
        <v>88</v>
      </c>
      <c r="N214" s="62">
        <f t="shared" si="172"/>
        <v>5</v>
      </c>
      <c r="O214" s="62">
        <f t="shared" si="163"/>
        <v>190534</v>
      </c>
      <c r="P214" s="59" t="str">
        <f t="shared" si="110"/>
        <v>PROPH80 T2 RH245  (80 gal)</v>
      </c>
      <c r="Q214" s="156">
        <f t="shared" si="159"/>
        <v>1</v>
      </c>
      <c r="R214" s="13" t="s">
        <v>140</v>
      </c>
      <c r="S214" s="14">
        <v>80</v>
      </c>
      <c r="T214" s="100" t="s">
        <v>161</v>
      </c>
      <c r="U214" s="80" t="s">
        <v>161</v>
      </c>
      <c r="V214" s="85" t="str">
        <f t="shared" si="150"/>
        <v>AOSmithSHPT80</v>
      </c>
      <c r="W214" s="116">
        <v>0</v>
      </c>
      <c r="X214" s="46" t="str">
        <f>[1]ESTAR_to_AWHS!I142</f>
        <v>4+</v>
      </c>
      <c r="Y214" s="47">
        <f>[1]ESTAR_to_AWHS!J142</f>
        <v>42591</v>
      </c>
      <c r="Z214" s="44" t="s">
        <v>88</v>
      </c>
      <c r="AA214" s="127" t="str">
        <f t="shared" si="161"/>
        <v>2,     190534,   "PROPH80 T2 RH245  (80 gal)"</v>
      </c>
      <c r="AB214" s="129" t="str">
        <f t="shared" si="158"/>
        <v>Rheem</v>
      </c>
      <c r="AC214" s="6" t="s">
        <v>540</v>
      </c>
      <c r="AD214" s="154">
        <f t="shared" si="160"/>
        <v>1</v>
      </c>
      <c r="AE214" s="127" t="str">
        <f t="shared" si="162"/>
        <v xml:space="preserve">          case  PROPH80 T2 RH245  (80 gal)   :   "RheemPROPH80RH245"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3:1039" s="6" customFormat="1" ht="15" customHeight="1" x14ac:dyDescent="0.25">
      <c r="C215" s="6" t="str">
        <f t="shared" si="167"/>
        <v>Rheem</v>
      </c>
      <c r="D215" s="6" t="str">
        <f t="shared" si="168"/>
        <v>PROPH80 T2 RH350 D  (80 gal)</v>
      </c>
      <c r="E215" s="6">
        <f t="shared" si="169"/>
        <v>190641</v>
      </c>
      <c r="F215" s="55">
        <f t="shared" si="173"/>
        <v>80</v>
      </c>
      <c r="G215" s="6" t="str">
        <f t="shared" si="170"/>
        <v>RheemHBDR4580</v>
      </c>
      <c r="H215" s="117">
        <f t="shared" si="151"/>
        <v>0</v>
      </c>
      <c r="I215" s="157" t="str">
        <f t="shared" si="171"/>
        <v>RheemPROPH80RH350</v>
      </c>
      <c r="J215" s="91" t="s">
        <v>192</v>
      </c>
      <c r="K215" s="32">
        <v>3</v>
      </c>
      <c r="L215" s="75">
        <f t="shared" si="152"/>
        <v>19</v>
      </c>
      <c r="M215" s="12" t="s">
        <v>88</v>
      </c>
      <c r="N215" s="62">
        <f t="shared" si="172"/>
        <v>6</v>
      </c>
      <c r="O215" s="62">
        <f t="shared" si="163"/>
        <v>190641</v>
      </c>
      <c r="P215" s="59" t="str">
        <f t="shared" si="110"/>
        <v>PROPH80 T2 RH350 D  (80 gal)</v>
      </c>
      <c r="Q215" s="156">
        <f t="shared" si="159"/>
        <v>1</v>
      </c>
      <c r="R215" s="13" t="s">
        <v>127</v>
      </c>
      <c r="S215" s="14">
        <v>80</v>
      </c>
      <c r="T215" s="99" t="s">
        <v>265</v>
      </c>
      <c r="U215" s="80" t="s">
        <v>265</v>
      </c>
      <c r="V215" s="85" t="str">
        <f t="shared" si="150"/>
        <v>RheemHBDR4580</v>
      </c>
      <c r="W215" s="116">
        <v>0</v>
      </c>
      <c r="X215" s="46">
        <f>[1]ESTAR_to_AWHS!I57</f>
        <v>4</v>
      </c>
      <c r="Y215" s="47">
        <f>[1]ESTAR_to_AWHS!J57</f>
        <v>42667</v>
      </c>
      <c r="Z215" s="44" t="s">
        <v>88</v>
      </c>
      <c r="AA215" s="127" t="str">
        <f t="shared" si="161"/>
        <v>2,     190641,   "PROPH80 T2 RH350 D  (80 gal)"</v>
      </c>
      <c r="AB215" s="129" t="str">
        <f t="shared" si="158"/>
        <v>Rheem</v>
      </c>
      <c r="AC215" s="6" t="s">
        <v>541</v>
      </c>
      <c r="AD215" s="154">
        <f t="shared" si="160"/>
        <v>1</v>
      </c>
      <c r="AE215" s="127" t="str">
        <f t="shared" si="162"/>
        <v xml:space="preserve">          case  PROPH80 T2 RH350 D  (80 gal)   :   "RheemPROPH80RH350"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  <c r="AMM215"/>
      <c r="AMN215"/>
      <c r="AMO215"/>
      <c r="AMP215"/>
      <c r="AMQ215"/>
      <c r="AMR215"/>
      <c r="AMS215"/>
      <c r="AMT215"/>
      <c r="AMU215"/>
      <c r="AMV215"/>
      <c r="AMW215"/>
      <c r="AMX215"/>
      <c r="AMY215"/>
    </row>
    <row r="216" spans="3:1039" s="6" customFormat="1" ht="15" customHeight="1" x14ac:dyDescent="0.25">
      <c r="C216" s="6" t="str">
        <f t="shared" si="167"/>
        <v>Rheem</v>
      </c>
      <c r="D216" s="6" t="str">
        <f t="shared" si="168"/>
        <v>XE50T10HD50U0  (50 gal)</v>
      </c>
      <c r="E216" s="6">
        <f t="shared" si="169"/>
        <v>190739</v>
      </c>
      <c r="F216" s="55">
        <f t="shared" si="173"/>
        <v>50</v>
      </c>
      <c r="G216" s="6" t="str">
        <f t="shared" si="170"/>
        <v>RheemHBDR4550</v>
      </c>
      <c r="H216" s="117">
        <f t="shared" si="151"/>
        <v>0</v>
      </c>
      <c r="I216" s="157" t="str">
        <f t="shared" si="171"/>
        <v>RheemXE50T10</v>
      </c>
      <c r="J216" s="91" t="s">
        <v>192</v>
      </c>
      <c r="K216" s="32">
        <v>3</v>
      </c>
      <c r="L216" s="75">
        <f t="shared" si="152"/>
        <v>19</v>
      </c>
      <c r="M216" s="12" t="s">
        <v>88</v>
      </c>
      <c r="N216" s="62">
        <f t="shared" si="172"/>
        <v>7</v>
      </c>
      <c r="O216" s="62">
        <f t="shared" si="163"/>
        <v>190739</v>
      </c>
      <c r="P216" s="59" t="str">
        <f t="shared" ref="P216:P309" si="174">R216 &amp; "  (" &amp; S216 &amp; " gal" &amp; IF(W216&gt;0, ", JA13)", ")")</f>
        <v>XE50T10HD50U0  (50 gal)</v>
      </c>
      <c r="Q216" s="156">
        <f t="shared" si="159"/>
        <v>1</v>
      </c>
      <c r="R216" s="13" t="s">
        <v>128</v>
      </c>
      <c r="S216" s="14">
        <v>50</v>
      </c>
      <c r="T216" s="99" t="s">
        <v>263</v>
      </c>
      <c r="U216" s="80" t="s">
        <v>263</v>
      </c>
      <c r="V216" s="85" t="str">
        <f t="shared" si="150"/>
        <v>RheemHBDR4550</v>
      </c>
      <c r="W216" s="116">
        <v>0</v>
      </c>
      <c r="X216" s="46" t="str">
        <f>[1]ESTAR_to_AWHS!I58</f>
        <v>2-3</v>
      </c>
      <c r="Y216" s="47">
        <f>[1]ESTAR_to_AWHS!J58</f>
        <v>42667</v>
      </c>
      <c r="Z216" s="44" t="s">
        <v>88</v>
      </c>
      <c r="AA216" s="127" t="str">
        <f t="shared" si="161"/>
        <v>2,     190739,   "XE50T10HD50U0  (50 gal)"</v>
      </c>
      <c r="AB216" s="129" t="str">
        <f t="shared" si="158"/>
        <v>Rheem</v>
      </c>
      <c r="AC216" s="6" t="s">
        <v>551</v>
      </c>
      <c r="AD216" s="154">
        <f t="shared" si="160"/>
        <v>1</v>
      </c>
      <c r="AE216" s="127" t="str">
        <f t="shared" si="162"/>
        <v xml:space="preserve">          case  XE50T10HD50U0  (50 gal)   :   "RheemXE50T10"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  <c r="AMM216"/>
      <c r="AMN216"/>
      <c r="AMO216"/>
      <c r="AMP216"/>
      <c r="AMQ216"/>
      <c r="AMR216"/>
      <c r="AMS216"/>
      <c r="AMT216"/>
      <c r="AMU216"/>
      <c r="AMV216"/>
      <c r="AMW216"/>
      <c r="AMX216"/>
      <c r="AMY216"/>
    </row>
    <row r="217" spans="3:1039" s="6" customFormat="1" ht="15" customHeight="1" x14ac:dyDescent="0.25">
      <c r="C217" s="6" t="str">
        <f t="shared" si="167"/>
        <v>Rheem</v>
      </c>
      <c r="D217" s="6" t="str">
        <f t="shared" si="168"/>
        <v>XE50T12EH45U0  (50 gal)</v>
      </c>
      <c r="E217" s="6">
        <f t="shared" si="169"/>
        <v>190821</v>
      </c>
      <c r="F217" s="55">
        <f t="shared" si="173"/>
        <v>50</v>
      </c>
      <c r="G217" s="6" t="str">
        <f t="shared" si="170"/>
        <v>RheemHB50</v>
      </c>
      <c r="H217" s="117">
        <f t="shared" si="151"/>
        <v>0</v>
      </c>
      <c r="I217" s="157" t="str">
        <f t="shared" si="171"/>
        <v>RheemXE50T12</v>
      </c>
      <c r="J217" s="91" t="s">
        <v>192</v>
      </c>
      <c r="K217" s="32">
        <v>1</v>
      </c>
      <c r="L217" s="75">
        <f t="shared" si="152"/>
        <v>19</v>
      </c>
      <c r="M217" s="12" t="s">
        <v>88</v>
      </c>
      <c r="N217" s="62">
        <f t="shared" si="172"/>
        <v>8</v>
      </c>
      <c r="O217" s="62">
        <f t="shared" si="163"/>
        <v>190821</v>
      </c>
      <c r="P217" s="59" t="str">
        <f t="shared" si="174"/>
        <v>XE50T12EH45U0  (50 gal)</v>
      </c>
      <c r="Q217" s="156">
        <f t="shared" si="159"/>
        <v>1</v>
      </c>
      <c r="R217" s="13" t="s">
        <v>141</v>
      </c>
      <c r="S217" s="14">
        <v>50</v>
      </c>
      <c r="T217" s="30" t="s">
        <v>91</v>
      </c>
      <c r="U217" s="80" t="s">
        <v>91</v>
      </c>
      <c r="V217" s="85" t="str">
        <f t="shared" si="150"/>
        <v>RheemHB50</v>
      </c>
      <c r="W217" s="116">
        <v>0</v>
      </c>
      <c r="X217" s="46" t="str">
        <f>[1]ESTAR_to_AWHS!I143</f>
        <v>4+</v>
      </c>
      <c r="Y217" s="47">
        <f>[1]ESTAR_to_AWHS!J143</f>
        <v>40857</v>
      </c>
      <c r="Z217" s="44" t="s">
        <v>88</v>
      </c>
      <c r="AA217" s="127" t="str">
        <f t="shared" si="161"/>
        <v>2,     190821,   "XE50T12EH45U0  (50 gal)"</v>
      </c>
      <c r="AB217" s="129" t="str">
        <f t="shared" si="158"/>
        <v>Rheem</v>
      </c>
      <c r="AC217" t="s">
        <v>556</v>
      </c>
      <c r="AD217" s="154">
        <f t="shared" si="160"/>
        <v>1</v>
      </c>
      <c r="AE217" s="127" t="str">
        <f t="shared" si="162"/>
        <v xml:space="preserve">          case  XE50T12EH45U0  (50 gal)   :   "RheemXE50T12"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spans="3:1039" s="6" customFormat="1" ht="15" customHeight="1" x14ac:dyDescent="0.25">
      <c r="C218" s="6" t="str">
        <f t="shared" si="167"/>
        <v>Rheem</v>
      </c>
      <c r="D218" s="6" t="str">
        <f t="shared" si="168"/>
        <v>XE50T12EH45U0W  (50 gal)</v>
      </c>
      <c r="E218" s="6">
        <f t="shared" si="169"/>
        <v>190921</v>
      </c>
      <c r="F218" s="55">
        <f t="shared" si="173"/>
        <v>50</v>
      </c>
      <c r="G218" s="6" t="str">
        <f t="shared" si="170"/>
        <v>RheemHB50</v>
      </c>
      <c r="H218" s="117">
        <f t="shared" si="151"/>
        <v>0</v>
      </c>
      <c r="I218" s="157" t="str">
        <f t="shared" si="171"/>
        <v>RheemXE50T12W</v>
      </c>
      <c r="J218" s="91" t="s">
        <v>192</v>
      </c>
      <c r="K218" s="32">
        <v>1</v>
      </c>
      <c r="L218" s="75">
        <f t="shared" si="152"/>
        <v>19</v>
      </c>
      <c r="M218" s="12" t="s">
        <v>88</v>
      </c>
      <c r="N218" s="62">
        <f t="shared" si="172"/>
        <v>9</v>
      </c>
      <c r="O218" s="62">
        <f t="shared" si="163"/>
        <v>190921</v>
      </c>
      <c r="P218" s="59" t="str">
        <f t="shared" si="174"/>
        <v>XE50T12EH45U0W  (50 gal)</v>
      </c>
      <c r="Q218" s="156">
        <f t="shared" si="159"/>
        <v>1</v>
      </c>
      <c r="R218" s="13" t="s">
        <v>142</v>
      </c>
      <c r="S218" s="14">
        <v>50</v>
      </c>
      <c r="T218" s="30" t="s">
        <v>91</v>
      </c>
      <c r="U218" s="80" t="s">
        <v>91</v>
      </c>
      <c r="V218" s="85" t="str">
        <f t="shared" si="150"/>
        <v>RheemHB50</v>
      </c>
      <c r="W218" s="116">
        <v>0</v>
      </c>
      <c r="X218" s="46" t="str">
        <f>[1]ESTAR_to_AWHS!I144</f>
        <v>2-3</v>
      </c>
      <c r="Y218" s="47">
        <f>[1]ESTAR_to_AWHS!J144</f>
        <v>41379</v>
      </c>
      <c r="Z218" s="44" t="s">
        <v>88</v>
      </c>
      <c r="AA218" s="127" t="str">
        <f t="shared" si="161"/>
        <v>2,     190921,   "XE50T12EH45U0W  (50 gal)"</v>
      </c>
      <c r="AB218" s="129" t="str">
        <f t="shared" si="158"/>
        <v>Rheem</v>
      </c>
      <c r="AC218" t="s">
        <v>557</v>
      </c>
      <c r="AD218" s="154">
        <f t="shared" si="160"/>
        <v>1</v>
      </c>
      <c r="AE218" s="127" t="str">
        <f t="shared" si="162"/>
        <v xml:space="preserve">          case  XE50T12EH45U0W  (50 gal)   :   "RheemXE50T12W"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3:1039" s="6" customFormat="1" ht="15" customHeight="1" x14ac:dyDescent="0.25">
      <c r="C219" s="6" t="str">
        <f t="shared" si="167"/>
        <v>Rheem</v>
      </c>
      <c r="D219" s="6" t="str">
        <f t="shared" si="168"/>
        <v>XE65T10HD50U0  (65 gal)</v>
      </c>
      <c r="E219" s="6">
        <f t="shared" si="169"/>
        <v>191040</v>
      </c>
      <c r="F219" s="55">
        <f t="shared" si="173"/>
        <v>65</v>
      </c>
      <c r="G219" s="6" t="str">
        <f t="shared" si="170"/>
        <v>RheemHBDR4565</v>
      </c>
      <c r="H219" s="117">
        <f t="shared" si="151"/>
        <v>0</v>
      </c>
      <c r="I219" s="157" t="str">
        <f t="shared" si="171"/>
        <v>RheemXE65T10</v>
      </c>
      <c r="J219" s="91" t="s">
        <v>192</v>
      </c>
      <c r="K219" s="32">
        <v>3</v>
      </c>
      <c r="L219" s="75">
        <f t="shared" si="152"/>
        <v>19</v>
      </c>
      <c r="M219" s="12" t="s">
        <v>88</v>
      </c>
      <c r="N219" s="62">
        <f t="shared" si="172"/>
        <v>10</v>
      </c>
      <c r="O219" s="62">
        <f t="shared" si="163"/>
        <v>191040</v>
      </c>
      <c r="P219" s="59" t="str">
        <f t="shared" si="174"/>
        <v>XE65T10HD50U0  (65 gal)</v>
      </c>
      <c r="Q219" s="156">
        <f t="shared" si="159"/>
        <v>1</v>
      </c>
      <c r="R219" s="13" t="s">
        <v>129</v>
      </c>
      <c r="S219" s="14">
        <v>65</v>
      </c>
      <c r="T219" s="99" t="s">
        <v>264</v>
      </c>
      <c r="U219" s="80" t="s">
        <v>264</v>
      </c>
      <c r="V219" s="85" t="str">
        <f t="shared" si="150"/>
        <v>RheemHBDR4565</v>
      </c>
      <c r="W219" s="116">
        <v>0</v>
      </c>
      <c r="X219" s="46" t="str">
        <f>[1]ESTAR_to_AWHS!I59</f>
        <v>2-3</v>
      </c>
      <c r="Y219" s="47">
        <f>[1]ESTAR_to_AWHS!J59</f>
        <v>42667</v>
      </c>
      <c r="Z219" s="44" t="s">
        <v>88</v>
      </c>
      <c r="AA219" s="127" t="str">
        <f t="shared" si="161"/>
        <v>2,     191040,   "XE65T10HD50U0  (65 gal)"</v>
      </c>
      <c r="AB219" s="129" t="str">
        <f t="shared" si="158"/>
        <v>Rheem</v>
      </c>
      <c r="AC219" s="6" t="s">
        <v>558</v>
      </c>
      <c r="AD219" s="154">
        <f t="shared" si="160"/>
        <v>1</v>
      </c>
      <c r="AE219" s="127" t="str">
        <f t="shared" si="162"/>
        <v xml:space="preserve">          case  XE65T10HD50U0  (65 gal)   :   "RheemXE65T10"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  <c r="AMM219"/>
      <c r="AMN219"/>
      <c r="AMO219"/>
      <c r="AMP219"/>
      <c r="AMQ219"/>
      <c r="AMR219"/>
      <c r="AMS219"/>
      <c r="AMT219"/>
      <c r="AMU219"/>
      <c r="AMV219"/>
      <c r="AMW219"/>
      <c r="AMX219"/>
      <c r="AMY219"/>
    </row>
    <row r="220" spans="3:1039" s="6" customFormat="1" ht="15" customHeight="1" x14ac:dyDescent="0.25">
      <c r="C220" s="6" t="str">
        <f t="shared" si="167"/>
        <v>Rheem</v>
      </c>
      <c r="D220" s="6" t="str">
        <f t="shared" si="168"/>
        <v>XE80T10HD50U0  (80 gal)</v>
      </c>
      <c r="E220" s="6">
        <f t="shared" si="169"/>
        <v>191141</v>
      </c>
      <c r="F220" s="55">
        <f t="shared" si="173"/>
        <v>80</v>
      </c>
      <c r="G220" s="6" t="str">
        <f t="shared" si="170"/>
        <v>RheemHBDR4580</v>
      </c>
      <c r="H220" s="117">
        <f t="shared" si="151"/>
        <v>0</v>
      </c>
      <c r="I220" s="157" t="str">
        <f t="shared" si="171"/>
        <v>RheemXE80T10</v>
      </c>
      <c r="J220" s="91" t="s">
        <v>192</v>
      </c>
      <c r="K220" s="32">
        <v>3</v>
      </c>
      <c r="L220" s="75">
        <f t="shared" si="152"/>
        <v>19</v>
      </c>
      <c r="M220" s="12" t="s">
        <v>88</v>
      </c>
      <c r="N220" s="62">
        <f t="shared" si="172"/>
        <v>11</v>
      </c>
      <c r="O220" s="62">
        <f t="shared" si="163"/>
        <v>191141</v>
      </c>
      <c r="P220" s="59" t="str">
        <f t="shared" si="174"/>
        <v>XE80T10HD50U0  (80 gal)</v>
      </c>
      <c r="Q220" s="156">
        <f t="shared" si="159"/>
        <v>1</v>
      </c>
      <c r="R220" s="13" t="s">
        <v>130</v>
      </c>
      <c r="S220" s="14">
        <v>80</v>
      </c>
      <c r="T220" s="99" t="s">
        <v>265</v>
      </c>
      <c r="U220" s="80" t="s">
        <v>265</v>
      </c>
      <c r="V220" s="85" t="str">
        <f t="shared" si="150"/>
        <v>RheemHBDR4580</v>
      </c>
      <c r="W220" s="116">
        <v>0</v>
      </c>
      <c r="X220" s="46">
        <f>[1]ESTAR_to_AWHS!I60</f>
        <v>4</v>
      </c>
      <c r="Y220" s="47">
        <f>[1]ESTAR_to_AWHS!J60</f>
        <v>42667</v>
      </c>
      <c r="Z220" s="44" t="s">
        <v>88</v>
      </c>
      <c r="AA220" s="127" t="str">
        <f t="shared" si="161"/>
        <v>2,     191141,   "XE80T10HD50U0  (80 gal)"</v>
      </c>
      <c r="AB220" s="129" t="str">
        <f t="shared" si="158"/>
        <v>Rheem</v>
      </c>
      <c r="AC220" s="6" t="s">
        <v>563</v>
      </c>
      <c r="AD220" s="154">
        <f t="shared" si="160"/>
        <v>1</v>
      </c>
      <c r="AE220" s="127" t="str">
        <f t="shared" si="162"/>
        <v xml:space="preserve">          case  XE80T10HD50U0  (80 gal)   :   "RheemXE80T10"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  <c r="AMM220"/>
      <c r="AMN220"/>
      <c r="AMO220"/>
      <c r="AMP220"/>
      <c r="AMQ220"/>
      <c r="AMR220"/>
      <c r="AMS220"/>
      <c r="AMT220"/>
      <c r="AMU220"/>
      <c r="AMV220"/>
      <c r="AMW220"/>
      <c r="AMX220"/>
      <c r="AMY220"/>
    </row>
    <row r="221" spans="3:1039" s="6" customFormat="1" ht="15" customHeight="1" x14ac:dyDescent="0.25">
      <c r="C221" s="6" t="str">
        <f t="shared" si="167"/>
        <v>Rheem</v>
      </c>
      <c r="D221" s="6" t="str">
        <f t="shared" si="168"/>
        <v>XE80T12EH45U0  (80 gal)</v>
      </c>
      <c r="E221" s="6">
        <f t="shared" si="169"/>
        <v>191234</v>
      </c>
      <c r="F221" s="55">
        <f t="shared" si="173"/>
        <v>80</v>
      </c>
      <c r="G221" s="6" t="str">
        <f t="shared" si="170"/>
        <v>AOSmithSHPT80</v>
      </c>
      <c r="H221" s="117">
        <f t="shared" si="151"/>
        <v>0</v>
      </c>
      <c r="I221" s="157" t="str">
        <f t="shared" si="171"/>
        <v>RheemXE80T12</v>
      </c>
      <c r="J221" s="91" t="s">
        <v>192</v>
      </c>
      <c r="K221" s="32">
        <v>1</v>
      </c>
      <c r="L221" s="75">
        <f t="shared" si="152"/>
        <v>19</v>
      </c>
      <c r="M221" s="12" t="s">
        <v>88</v>
      </c>
      <c r="N221" s="62">
        <f t="shared" si="172"/>
        <v>12</v>
      </c>
      <c r="O221" s="62">
        <f t="shared" si="163"/>
        <v>191234</v>
      </c>
      <c r="P221" s="59" t="str">
        <f t="shared" si="174"/>
        <v>XE80T12EH45U0  (80 gal)</v>
      </c>
      <c r="Q221" s="156">
        <f t="shared" si="159"/>
        <v>1</v>
      </c>
      <c r="R221" s="13" t="s">
        <v>143</v>
      </c>
      <c r="S221" s="14">
        <v>80</v>
      </c>
      <c r="T221" s="100" t="s">
        <v>161</v>
      </c>
      <c r="U221" s="80" t="s">
        <v>161</v>
      </c>
      <c r="V221" s="85" t="str">
        <f t="shared" si="150"/>
        <v>AOSmithSHPT80</v>
      </c>
      <c r="W221" s="116">
        <v>0</v>
      </c>
      <c r="X221" s="46" t="str">
        <f>[1]ESTAR_to_AWHS!I145</f>
        <v>1-2</v>
      </c>
      <c r="Y221" s="47">
        <f>[1]ESTAR_to_AWHS!J145</f>
        <v>42505</v>
      </c>
      <c r="Z221" s="44" t="s">
        <v>88</v>
      </c>
      <c r="AA221" s="127" t="str">
        <f t="shared" si="161"/>
        <v>2,     191234,   "XE80T12EH45U0  (80 gal)"</v>
      </c>
      <c r="AB221" s="129" t="str">
        <f t="shared" si="158"/>
        <v>Rheem</v>
      </c>
      <c r="AC221" t="s">
        <v>568</v>
      </c>
      <c r="AD221" s="154">
        <f t="shared" si="160"/>
        <v>1</v>
      </c>
      <c r="AE221" s="127" t="str">
        <f t="shared" si="162"/>
        <v xml:space="preserve">          case  XE80T12EH45U0  (80 gal)   :   "RheemXE80T12"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</row>
    <row r="222" spans="3:1039" s="6" customFormat="1" ht="15" customHeight="1" x14ac:dyDescent="0.25">
      <c r="C222" s="6" t="str">
        <f t="shared" si="167"/>
        <v>Rheem</v>
      </c>
      <c r="D222" s="6" t="str">
        <f t="shared" si="168"/>
        <v>XE80T12EH45U0W  (80 gal)</v>
      </c>
      <c r="E222" s="6">
        <f t="shared" si="169"/>
        <v>191334</v>
      </c>
      <c r="F222" s="55">
        <f t="shared" si="173"/>
        <v>80</v>
      </c>
      <c r="G222" s="6" t="str">
        <f t="shared" si="170"/>
        <v>AOSmithSHPT80</v>
      </c>
      <c r="H222" s="117">
        <f t="shared" si="151"/>
        <v>0</v>
      </c>
      <c r="I222" s="157" t="str">
        <f t="shared" si="171"/>
        <v>RheemXE80T12W</v>
      </c>
      <c r="J222" s="91" t="s">
        <v>192</v>
      </c>
      <c r="K222" s="32">
        <v>1</v>
      </c>
      <c r="L222" s="75">
        <f t="shared" si="152"/>
        <v>19</v>
      </c>
      <c r="M222" s="12" t="s">
        <v>88</v>
      </c>
      <c r="N222" s="62">
        <f t="shared" si="172"/>
        <v>13</v>
      </c>
      <c r="O222" s="62">
        <f t="shared" si="163"/>
        <v>191334</v>
      </c>
      <c r="P222" s="59" t="str">
        <f t="shared" si="174"/>
        <v>XE80T12EH45U0W  (80 gal)</v>
      </c>
      <c r="Q222" s="156">
        <f t="shared" si="159"/>
        <v>1</v>
      </c>
      <c r="R222" s="13" t="s">
        <v>144</v>
      </c>
      <c r="S222" s="14">
        <v>80</v>
      </c>
      <c r="T222" s="100" t="s">
        <v>161</v>
      </c>
      <c r="U222" s="80" t="s">
        <v>161</v>
      </c>
      <c r="V222" s="85" t="str">
        <f t="shared" si="150"/>
        <v>AOSmithSHPT80</v>
      </c>
      <c r="W222" s="116">
        <v>0</v>
      </c>
      <c r="X222" s="46">
        <f>[1]ESTAR_to_AWHS!I146</f>
        <v>3</v>
      </c>
      <c r="Y222" s="47">
        <f>[1]ESTAR_to_AWHS!J146</f>
        <v>42505</v>
      </c>
      <c r="Z222" s="44" t="s">
        <v>88</v>
      </c>
      <c r="AA222" s="127" t="str">
        <f t="shared" si="161"/>
        <v>2,     191334,   "XE80T12EH45U0W  (80 gal)"</v>
      </c>
      <c r="AB222" s="129" t="str">
        <f t="shared" si="158"/>
        <v>Rheem</v>
      </c>
      <c r="AC222" t="s">
        <v>569</v>
      </c>
      <c r="AD222" s="154">
        <f t="shared" si="160"/>
        <v>1</v>
      </c>
      <c r="AE222" s="127" t="str">
        <f t="shared" si="162"/>
        <v xml:space="preserve">          case  XE80T12EH45U0W  (80 gal)   :   "RheemXE80T12W"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spans="3:1039" s="6" customFormat="1" ht="15" customHeight="1" x14ac:dyDescent="0.25">
      <c r="C223" s="6" t="str">
        <f t="shared" si="167"/>
        <v>Rheem</v>
      </c>
      <c r="D223" s="6" t="str">
        <f t="shared" si="168"/>
        <v>PROPH50 T2 RH350 DC  (50 gal)</v>
      </c>
      <c r="E223" s="6">
        <f t="shared" si="169"/>
        <v>191439</v>
      </c>
      <c r="F223" s="55">
        <f t="shared" si="173"/>
        <v>50</v>
      </c>
      <c r="G223" s="6" t="str">
        <f t="shared" si="170"/>
        <v>RheemHBDR4550</v>
      </c>
      <c r="H223" s="117">
        <f t="shared" si="151"/>
        <v>0</v>
      </c>
      <c r="I223" s="157" t="str">
        <f t="shared" si="171"/>
        <v>RheemPROPH50RH350DC</v>
      </c>
      <c r="J223" s="91" t="s">
        <v>192</v>
      </c>
      <c r="K223" s="32">
        <v>3</v>
      </c>
      <c r="L223" s="75">
        <f t="shared" si="152"/>
        <v>19</v>
      </c>
      <c r="M223" s="12" t="s">
        <v>88</v>
      </c>
      <c r="N223" s="62">
        <f t="shared" si="172"/>
        <v>14</v>
      </c>
      <c r="O223" s="62">
        <f t="shared" ref="O223" si="175" xml:space="preserve"> (L223*10000) + (N223*100) + VLOOKUP( U223, $R$2:$T$56, 2, FALSE )</f>
        <v>191439</v>
      </c>
      <c r="P223" s="59" t="str">
        <f t="shared" si="174"/>
        <v>PROPH50 T2 RH350 DC  (50 gal)</v>
      </c>
      <c r="Q223" s="156">
        <f t="shared" si="159"/>
        <v>1</v>
      </c>
      <c r="R223" t="s">
        <v>231</v>
      </c>
      <c r="S223" s="14">
        <v>50</v>
      </c>
      <c r="T223" s="99" t="s">
        <v>263</v>
      </c>
      <c r="U223" s="80" t="s">
        <v>263</v>
      </c>
      <c r="V223" s="85" t="str">
        <f t="shared" si="150"/>
        <v>RheemHBDR4550</v>
      </c>
      <c r="W223" s="116">
        <v>0</v>
      </c>
      <c r="X223" s="46" t="s">
        <v>8</v>
      </c>
      <c r="Y223" s="47"/>
      <c r="Z223" s="44"/>
      <c r="AA223" s="127" t="str">
        <f t="shared" si="161"/>
        <v>2,     191439,   "PROPH50 T2 RH350 DC  (50 gal)"</v>
      </c>
      <c r="AB223" s="129" t="str">
        <f t="shared" si="158"/>
        <v>Rheem</v>
      </c>
      <c r="AC223" s="130" t="s">
        <v>528</v>
      </c>
      <c r="AD223" s="154">
        <f t="shared" si="160"/>
        <v>1</v>
      </c>
      <c r="AE223" s="127" t="str">
        <f t="shared" si="162"/>
        <v xml:space="preserve">          case  PROPH50 T2 RH350 DC  (50 gal)   :   "RheemPROPH50RH350DC"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3:1039" s="6" customFormat="1" ht="15" customHeight="1" x14ac:dyDescent="0.25">
      <c r="C224" s="6" t="str">
        <f t="shared" si="167"/>
        <v>Rheem</v>
      </c>
      <c r="D224" s="6" t="str">
        <f t="shared" si="168"/>
        <v>PROPH65 T2 RH350 DC  (65 gal)</v>
      </c>
      <c r="E224" s="6">
        <f t="shared" si="169"/>
        <v>191540</v>
      </c>
      <c r="F224" s="55">
        <f t="shared" si="173"/>
        <v>65</v>
      </c>
      <c r="G224" s="6" t="str">
        <f t="shared" si="170"/>
        <v>RheemHBDR4565</v>
      </c>
      <c r="H224" s="117">
        <f t="shared" si="151"/>
        <v>0</v>
      </c>
      <c r="I224" s="157" t="str">
        <f t="shared" si="171"/>
        <v>RheemPROPH65RH350DC</v>
      </c>
      <c r="J224" s="91" t="s">
        <v>192</v>
      </c>
      <c r="K224" s="32">
        <v>3</v>
      </c>
      <c r="L224" s="75">
        <f t="shared" si="152"/>
        <v>19</v>
      </c>
      <c r="M224" s="12" t="s">
        <v>88</v>
      </c>
      <c r="N224" s="62">
        <f t="shared" si="172"/>
        <v>15</v>
      </c>
      <c r="O224" s="62">
        <f t="shared" ref="O224:O253" si="176" xml:space="preserve"> (L224*10000) + (N224*100) + VLOOKUP( U224, $R$2:$T$56, 2, FALSE )</f>
        <v>191540</v>
      </c>
      <c r="P224" s="59" t="str">
        <f t="shared" si="174"/>
        <v>PROPH65 T2 RH350 DC  (65 gal)</v>
      </c>
      <c r="Q224" s="156">
        <f t="shared" si="159"/>
        <v>1</v>
      </c>
      <c r="R224" t="s">
        <v>232</v>
      </c>
      <c r="S224" s="14">
        <v>65</v>
      </c>
      <c r="T224" s="99" t="s">
        <v>264</v>
      </c>
      <c r="U224" s="80" t="s">
        <v>264</v>
      </c>
      <c r="V224" s="85" t="str">
        <f t="shared" si="150"/>
        <v>RheemHBDR4565</v>
      </c>
      <c r="W224" s="116">
        <v>0</v>
      </c>
      <c r="X224" s="46" t="s">
        <v>8</v>
      </c>
      <c r="Y224" s="47"/>
      <c r="Z224" s="44"/>
      <c r="AA224" s="127" t="str">
        <f t="shared" si="161"/>
        <v>2,     191540,   "PROPH65 T2 RH350 DC  (65 gal)"</v>
      </c>
      <c r="AB224" s="129" t="str">
        <f t="shared" si="158"/>
        <v>Rheem</v>
      </c>
      <c r="AC224" s="130" t="s">
        <v>535</v>
      </c>
      <c r="AD224" s="154">
        <f t="shared" si="160"/>
        <v>1</v>
      </c>
      <c r="AE224" s="127" t="str">
        <f t="shared" si="162"/>
        <v xml:space="preserve">          case  PROPH65 T2 RH350 DC  (65 gal)   :   "RheemPROPH65RH350DC"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</row>
    <row r="225" spans="3:48" s="6" customFormat="1" ht="15" customHeight="1" x14ac:dyDescent="0.25">
      <c r="C225" s="6" t="str">
        <f t="shared" si="167"/>
        <v>Rheem</v>
      </c>
      <c r="D225" s="6" t="str">
        <f t="shared" si="168"/>
        <v>PROPH80 T2 RH350 DC  (80 gal)</v>
      </c>
      <c r="E225" s="6">
        <f t="shared" si="169"/>
        <v>191641</v>
      </c>
      <c r="F225" s="55">
        <f t="shared" si="173"/>
        <v>80</v>
      </c>
      <c r="G225" s="6" t="str">
        <f t="shared" si="170"/>
        <v>RheemHBDR4580</v>
      </c>
      <c r="H225" s="117">
        <f t="shared" si="151"/>
        <v>0</v>
      </c>
      <c r="I225" s="157" t="str">
        <f t="shared" si="171"/>
        <v>RheemPROPH80RH350DC</v>
      </c>
      <c r="J225" s="91" t="s">
        <v>192</v>
      </c>
      <c r="K225" s="32">
        <v>3</v>
      </c>
      <c r="L225" s="75">
        <f t="shared" si="152"/>
        <v>19</v>
      </c>
      <c r="M225" s="12" t="s">
        <v>88</v>
      </c>
      <c r="N225" s="62">
        <f t="shared" si="172"/>
        <v>16</v>
      </c>
      <c r="O225" s="62">
        <f t="shared" si="176"/>
        <v>191641</v>
      </c>
      <c r="P225" s="59" t="str">
        <f t="shared" si="174"/>
        <v>PROPH80 T2 RH350 DC  (80 gal)</v>
      </c>
      <c r="Q225" s="156">
        <f t="shared" si="159"/>
        <v>1</v>
      </c>
      <c r="R225" t="s">
        <v>233</v>
      </c>
      <c r="S225" s="14">
        <v>80</v>
      </c>
      <c r="T225" s="99" t="s">
        <v>265</v>
      </c>
      <c r="U225" s="80" t="s">
        <v>265</v>
      </c>
      <c r="V225" s="85" t="str">
        <f t="shared" si="150"/>
        <v>RheemHBDR4580</v>
      </c>
      <c r="W225" s="116">
        <v>0</v>
      </c>
      <c r="X225" s="46" t="s">
        <v>255</v>
      </c>
      <c r="Y225" s="47"/>
      <c r="Z225" s="44"/>
      <c r="AA225" s="127" t="str">
        <f t="shared" si="161"/>
        <v>2,     191641,   "PROPH80 T2 RH350 DC  (80 gal)"</v>
      </c>
      <c r="AB225" s="129" t="str">
        <f t="shared" si="158"/>
        <v>Rheem</v>
      </c>
      <c r="AC225" s="130" t="s">
        <v>543</v>
      </c>
      <c r="AD225" s="154">
        <f t="shared" si="160"/>
        <v>1</v>
      </c>
      <c r="AE225" s="127" t="str">
        <f t="shared" si="162"/>
        <v xml:space="preserve">          case  PROPH80 T2 RH350 DC  (80 gal)   :   "RheemPROPH80RH350DC"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</row>
    <row r="226" spans="3:48" s="6" customFormat="1" ht="15" customHeight="1" x14ac:dyDescent="0.25">
      <c r="C226" s="6" t="str">
        <f t="shared" si="167"/>
        <v>Rheem</v>
      </c>
      <c r="D226" s="6" t="str">
        <f t="shared" si="168"/>
        <v>HPLD50  (50 gal)</v>
      </c>
      <c r="E226" s="6">
        <f t="shared" si="169"/>
        <v>191739</v>
      </c>
      <c r="F226" s="55">
        <f t="shared" si="173"/>
        <v>50</v>
      </c>
      <c r="G226" s="6" t="str">
        <f t="shared" si="170"/>
        <v>RheemHBDR4550</v>
      </c>
      <c r="H226" s="117">
        <f t="shared" si="151"/>
        <v>0</v>
      </c>
      <c r="I226" s="157" t="str">
        <f t="shared" si="171"/>
        <v>RheemHPLD50</v>
      </c>
      <c r="J226" s="91" t="s">
        <v>192</v>
      </c>
      <c r="K226" s="32">
        <v>3</v>
      </c>
      <c r="L226" s="75">
        <f t="shared" si="152"/>
        <v>19</v>
      </c>
      <c r="M226" s="12" t="s">
        <v>88</v>
      </c>
      <c r="N226" s="62">
        <f t="shared" si="172"/>
        <v>17</v>
      </c>
      <c r="O226" s="62">
        <f t="shared" si="176"/>
        <v>191739</v>
      </c>
      <c r="P226" s="59" t="str">
        <f t="shared" si="174"/>
        <v>HPLD50  (50 gal)</v>
      </c>
      <c r="Q226" s="156">
        <f t="shared" si="159"/>
        <v>1</v>
      </c>
      <c r="R226" t="s">
        <v>234</v>
      </c>
      <c r="S226" s="14">
        <v>50</v>
      </c>
      <c r="T226" s="99" t="s">
        <v>263</v>
      </c>
      <c r="U226" s="80" t="s">
        <v>263</v>
      </c>
      <c r="V226" s="85" t="str">
        <f t="shared" si="150"/>
        <v>RheemHBDR4550</v>
      </c>
      <c r="W226" s="116">
        <v>0</v>
      </c>
      <c r="X226" s="46" t="s">
        <v>8</v>
      </c>
      <c r="Y226" s="47"/>
      <c r="Z226" s="44"/>
      <c r="AA226" s="127" t="str">
        <f t="shared" si="161"/>
        <v>2,     191739,   "HPLD50  (50 gal)"</v>
      </c>
      <c r="AB226" s="129" t="str">
        <f t="shared" si="158"/>
        <v>Rheem</v>
      </c>
      <c r="AC226" s="130" t="s">
        <v>516</v>
      </c>
      <c r="AD226" s="154">
        <f t="shared" si="160"/>
        <v>1</v>
      </c>
      <c r="AE226" s="127" t="str">
        <f t="shared" si="162"/>
        <v xml:space="preserve">          case  HPLD50  (50 gal)   :   "RheemHPLD50"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3:48" s="6" customFormat="1" ht="15" customHeight="1" x14ac:dyDescent="0.25">
      <c r="C227" s="6" t="str">
        <f t="shared" si="167"/>
        <v>Rheem</v>
      </c>
      <c r="D227" s="6" t="str">
        <f t="shared" si="168"/>
        <v>HPLD65  (65 gal)</v>
      </c>
      <c r="E227" s="6">
        <f t="shared" si="169"/>
        <v>191840</v>
      </c>
      <c r="F227" s="55">
        <f t="shared" si="173"/>
        <v>65</v>
      </c>
      <c r="G227" s="6" t="str">
        <f t="shared" si="170"/>
        <v>RheemHBDR4565</v>
      </c>
      <c r="H227" s="117">
        <f t="shared" si="151"/>
        <v>0</v>
      </c>
      <c r="I227" s="157" t="str">
        <f t="shared" si="171"/>
        <v>RheemHPLD65</v>
      </c>
      <c r="J227" s="91" t="s">
        <v>192</v>
      </c>
      <c r="K227" s="32">
        <v>3</v>
      </c>
      <c r="L227" s="75">
        <f t="shared" si="152"/>
        <v>19</v>
      </c>
      <c r="M227" s="12" t="s">
        <v>88</v>
      </c>
      <c r="N227" s="62">
        <f t="shared" si="172"/>
        <v>18</v>
      </c>
      <c r="O227" s="62">
        <f t="shared" si="176"/>
        <v>191840</v>
      </c>
      <c r="P227" s="59" t="str">
        <f t="shared" si="174"/>
        <v>HPLD65  (65 gal)</v>
      </c>
      <c r="Q227" s="156">
        <f t="shared" si="159"/>
        <v>1</v>
      </c>
      <c r="R227" t="s">
        <v>235</v>
      </c>
      <c r="S227" s="14">
        <v>65</v>
      </c>
      <c r="T227" s="99" t="s">
        <v>264</v>
      </c>
      <c r="U227" s="80" t="s">
        <v>264</v>
      </c>
      <c r="V227" s="85" t="str">
        <f t="shared" si="150"/>
        <v>RheemHBDR4565</v>
      </c>
      <c r="W227" s="116">
        <v>0</v>
      </c>
      <c r="X227" s="46" t="s">
        <v>8</v>
      </c>
      <c r="Y227" s="47"/>
      <c r="Z227" s="44"/>
      <c r="AA227" s="127" t="str">
        <f t="shared" si="161"/>
        <v>2,     191840,   "HPLD65  (65 gal)"</v>
      </c>
      <c r="AB227" s="129" t="str">
        <f t="shared" si="158"/>
        <v>Rheem</v>
      </c>
      <c r="AC227" s="130" t="s">
        <v>517</v>
      </c>
      <c r="AD227" s="154">
        <f t="shared" si="160"/>
        <v>1</v>
      </c>
      <c r="AE227" s="127" t="str">
        <f t="shared" si="162"/>
        <v xml:space="preserve">          case  HPLD65  (65 gal)   :   "RheemHPLD65"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3:48" s="6" customFormat="1" ht="15" customHeight="1" x14ac:dyDescent="0.25">
      <c r="C228" s="6" t="str">
        <f t="shared" si="167"/>
        <v>Rheem</v>
      </c>
      <c r="D228" s="6" t="str">
        <f t="shared" si="168"/>
        <v>HPLD80  (80 gal)</v>
      </c>
      <c r="E228" s="6">
        <f t="shared" si="169"/>
        <v>191941</v>
      </c>
      <c r="F228" s="55">
        <f t="shared" si="173"/>
        <v>80</v>
      </c>
      <c r="G228" s="6" t="str">
        <f t="shared" si="170"/>
        <v>RheemHBDR4580</v>
      </c>
      <c r="H228" s="117">
        <f t="shared" si="151"/>
        <v>0</v>
      </c>
      <c r="I228" s="157" t="str">
        <f t="shared" si="171"/>
        <v>RheemHPLD80</v>
      </c>
      <c r="J228" s="91" t="s">
        <v>192</v>
      </c>
      <c r="K228" s="32">
        <v>3</v>
      </c>
      <c r="L228" s="75">
        <f t="shared" si="152"/>
        <v>19</v>
      </c>
      <c r="M228" s="12" t="s">
        <v>88</v>
      </c>
      <c r="N228" s="62">
        <f t="shared" si="172"/>
        <v>19</v>
      </c>
      <c r="O228" s="62">
        <f t="shared" si="176"/>
        <v>191941</v>
      </c>
      <c r="P228" s="59" t="str">
        <f t="shared" si="174"/>
        <v>HPLD80  (80 gal)</v>
      </c>
      <c r="Q228" s="156">
        <f t="shared" si="159"/>
        <v>1</v>
      </c>
      <c r="R228" t="s">
        <v>236</v>
      </c>
      <c r="S228" s="14">
        <v>80</v>
      </c>
      <c r="T228" s="99" t="s">
        <v>265</v>
      </c>
      <c r="U228" s="80" t="s">
        <v>265</v>
      </c>
      <c r="V228" s="85" t="str">
        <f t="shared" si="150"/>
        <v>RheemHBDR4580</v>
      </c>
      <c r="W228" s="116">
        <v>0</v>
      </c>
      <c r="X228" s="46" t="s">
        <v>255</v>
      </c>
      <c r="Y228" s="47"/>
      <c r="Z228" s="44"/>
      <c r="AA228" s="127" t="str">
        <f t="shared" si="161"/>
        <v>2,     191941,   "HPLD80  (80 gal)"</v>
      </c>
      <c r="AB228" s="129" t="str">
        <f t="shared" si="158"/>
        <v>Rheem</v>
      </c>
      <c r="AC228" s="130" t="s">
        <v>518</v>
      </c>
      <c r="AD228" s="154">
        <f t="shared" si="160"/>
        <v>1</v>
      </c>
      <c r="AE228" s="127" t="str">
        <f t="shared" si="162"/>
        <v xml:space="preserve">          case  HPLD80  (80 gal)   :   "RheemHPLD80"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spans="3:48" s="6" customFormat="1" ht="15" customHeight="1" x14ac:dyDescent="0.25">
      <c r="C229" s="6" t="str">
        <f t="shared" si="167"/>
        <v>Rheem</v>
      </c>
      <c r="D229" s="6" t="str">
        <f t="shared" si="168"/>
        <v>XE50T10HD22U0  (50 gal)</v>
      </c>
      <c r="E229" s="6">
        <f t="shared" si="169"/>
        <v>192042</v>
      </c>
      <c r="F229" s="55">
        <f t="shared" si="173"/>
        <v>50</v>
      </c>
      <c r="G229" s="6" t="str">
        <f t="shared" si="170"/>
        <v>RheemHBDR2250</v>
      </c>
      <c r="H229" s="117">
        <f t="shared" si="151"/>
        <v>0</v>
      </c>
      <c r="I229" s="157" t="str">
        <f t="shared" si="171"/>
        <v>RheemXE50T10HD22U0</v>
      </c>
      <c r="J229" s="91" t="s">
        <v>192</v>
      </c>
      <c r="K229" s="32">
        <v>3</v>
      </c>
      <c r="L229" s="75">
        <f t="shared" si="152"/>
        <v>19</v>
      </c>
      <c r="M229" s="12" t="s">
        <v>88</v>
      </c>
      <c r="N229" s="62">
        <f t="shared" si="172"/>
        <v>20</v>
      </c>
      <c r="O229" s="62">
        <f t="shared" si="176"/>
        <v>192042</v>
      </c>
      <c r="P229" s="59" t="str">
        <f t="shared" si="174"/>
        <v>XE50T10HD22U0  (50 gal)</v>
      </c>
      <c r="Q229" s="156">
        <f t="shared" si="159"/>
        <v>1</v>
      </c>
      <c r="R229" t="s">
        <v>237</v>
      </c>
      <c r="S229" s="14">
        <v>50</v>
      </c>
      <c r="T229" s="99" t="s">
        <v>220</v>
      </c>
      <c r="U229" s="80" t="s">
        <v>220</v>
      </c>
      <c r="V229" s="85" t="str">
        <f t="shared" si="150"/>
        <v>RheemHBDR2250</v>
      </c>
      <c r="W229" s="116">
        <v>0</v>
      </c>
      <c r="X229" s="46" t="s">
        <v>8</v>
      </c>
      <c r="Y229" s="47"/>
      <c r="Z229" s="44"/>
      <c r="AA229" s="127" t="str">
        <f t="shared" si="161"/>
        <v>2,     192042,   "XE50T10HD22U0  (50 gal)"</v>
      </c>
      <c r="AB229" s="129" t="str">
        <f t="shared" si="158"/>
        <v>Rheem</v>
      </c>
      <c r="AC229" t="s">
        <v>554</v>
      </c>
      <c r="AD229" s="154">
        <f t="shared" si="160"/>
        <v>1</v>
      </c>
      <c r="AE229" s="127" t="str">
        <f t="shared" si="162"/>
        <v xml:space="preserve">          case  XE50T10HD22U0  (50 gal)   :   "RheemXE50T10HD22U0"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spans="3:48" s="6" customFormat="1" ht="15" customHeight="1" x14ac:dyDescent="0.25">
      <c r="C230" s="6" t="str">
        <f t="shared" si="167"/>
        <v>Rheem</v>
      </c>
      <c r="D230" s="6" t="str">
        <f t="shared" si="168"/>
        <v>XE50T10HD50U1  (50 gal)</v>
      </c>
      <c r="E230" s="6">
        <f t="shared" si="169"/>
        <v>192139</v>
      </c>
      <c r="F230" s="55">
        <f t="shared" si="173"/>
        <v>50</v>
      </c>
      <c r="G230" s="6" t="str">
        <f t="shared" si="170"/>
        <v>RheemHBDR4550</v>
      </c>
      <c r="H230" s="117">
        <f t="shared" si="151"/>
        <v>0</v>
      </c>
      <c r="I230" s="157" t="str">
        <f t="shared" si="171"/>
        <v>RheemXE50T10HD50U1</v>
      </c>
      <c r="J230" s="91" t="s">
        <v>192</v>
      </c>
      <c r="K230" s="32">
        <v>3</v>
      </c>
      <c r="L230" s="75">
        <f t="shared" si="152"/>
        <v>19</v>
      </c>
      <c r="M230" s="12" t="s">
        <v>88</v>
      </c>
      <c r="N230" s="62">
        <f t="shared" si="172"/>
        <v>21</v>
      </c>
      <c r="O230" s="62">
        <f t="shared" si="176"/>
        <v>192139</v>
      </c>
      <c r="P230" s="59" t="str">
        <f t="shared" si="174"/>
        <v>XE50T10HD50U1  (50 gal)</v>
      </c>
      <c r="Q230" s="156">
        <f t="shared" si="159"/>
        <v>1</v>
      </c>
      <c r="R230" t="s">
        <v>238</v>
      </c>
      <c r="S230" s="14">
        <v>50</v>
      </c>
      <c r="T230" s="99" t="s">
        <v>263</v>
      </c>
      <c r="U230" s="80" t="s">
        <v>263</v>
      </c>
      <c r="V230" s="85" t="str">
        <f t="shared" si="150"/>
        <v>RheemHBDR4550</v>
      </c>
      <c r="W230" s="116">
        <v>0</v>
      </c>
      <c r="X230" s="46" t="s">
        <v>8</v>
      </c>
      <c r="Y230" s="47"/>
      <c r="Z230" s="44"/>
      <c r="AA230" s="127" t="str">
        <f t="shared" si="161"/>
        <v>2,     192139,   "XE50T10HD50U1  (50 gal)"</v>
      </c>
      <c r="AB230" s="129" t="str">
        <f t="shared" si="158"/>
        <v>Rheem</v>
      </c>
      <c r="AC230" t="s">
        <v>875</v>
      </c>
      <c r="AD230" s="154">
        <f t="shared" si="160"/>
        <v>1</v>
      </c>
      <c r="AE230" s="127" t="str">
        <f t="shared" si="162"/>
        <v xml:space="preserve">          case  XE50T10HD50U1  (50 gal)   :   "RheemXE50T10HD50U1"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3:48" s="6" customFormat="1" ht="15" customHeight="1" x14ac:dyDescent="0.25">
      <c r="C231" s="6" t="str">
        <f t="shared" si="167"/>
        <v>Rheem</v>
      </c>
      <c r="D231" s="6" t="str">
        <f t="shared" si="168"/>
        <v>XE65T10HD22U0  (65 gal)</v>
      </c>
      <c r="E231" s="6">
        <f t="shared" si="169"/>
        <v>192243</v>
      </c>
      <c r="F231" s="55">
        <f t="shared" si="173"/>
        <v>65</v>
      </c>
      <c r="G231" s="6" t="str">
        <f t="shared" si="170"/>
        <v>RheemHBDR2265</v>
      </c>
      <c r="H231" s="117">
        <f t="shared" si="151"/>
        <v>0</v>
      </c>
      <c r="I231" s="157" t="str">
        <f t="shared" si="171"/>
        <v>RheemXE65T10HD22U0</v>
      </c>
      <c r="J231" s="91" t="s">
        <v>192</v>
      </c>
      <c r="K231" s="32">
        <v>3</v>
      </c>
      <c r="L231" s="75">
        <f t="shared" si="152"/>
        <v>19</v>
      </c>
      <c r="M231" s="12" t="s">
        <v>88</v>
      </c>
      <c r="N231" s="62">
        <f t="shared" si="172"/>
        <v>22</v>
      </c>
      <c r="O231" s="62">
        <f t="shared" si="176"/>
        <v>192243</v>
      </c>
      <c r="P231" s="59" t="str">
        <f t="shared" si="174"/>
        <v>XE65T10HD22U0  (65 gal)</v>
      </c>
      <c r="Q231" s="156">
        <f t="shared" si="159"/>
        <v>1</v>
      </c>
      <c r="R231" t="s">
        <v>239</v>
      </c>
      <c r="S231" s="14">
        <v>65</v>
      </c>
      <c r="T231" s="99" t="s">
        <v>221</v>
      </c>
      <c r="U231" s="80" t="s">
        <v>221</v>
      </c>
      <c r="V231" s="85" t="str">
        <f t="shared" si="150"/>
        <v>RheemHBDR2265</v>
      </c>
      <c r="W231" s="116">
        <v>0</v>
      </c>
      <c r="X231" s="46" t="s">
        <v>8</v>
      </c>
      <c r="Y231" s="47"/>
      <c r="Z231" s="44"/>
      <c r="AA231" s="127" t="str">
        <f t="shared" si="161"/>
        <v>2,     192243,   "XE65T10HD22U0  (65 gal)"</v>
      </c>
      <c r="AB231" s="129" t="str">
        <f t="shared" si="158"/>
        <v>Rheem</v>
      </c>
      <c r="AC231" s="6" t="s">
        <v>561</v>
      </c>
      <c r="AD231" s="154">
        <f t="shared" si="160"/>
        <v>1</v>
      </c>
      <c r="AE231" s="127" t="str">
        <f t="shared" si="162"/>
        <v xml:space="preserve">          case  XE65T10HD22U0  (65 gal)   :   "RheemXE65T10HD22U0"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3:48" s="6" customFormat="1" ht="15" customHeight="1" x14ac:dyDescent="0.25">
      <c r="C232" s="6" t="str">
        <f t="shared" si="167"/>
        <v>Rheem</v>
      </c>
      <c r="D232" s="6" t="str">
        <f t="shared" si="168"/>
        <v>XE65T10HD50U1  (65 gal)</v>
      </c>
      <c r="E232" s="6">
        <f t="shared" si="169"/>
        <v>192340</v>
      </c>
      <c r="F232" s="55">
        <f t="shared" si="173"/>
        <v>65</v>
      </c>
      <c r="G232" s="6" t="str">
        <f t="shared" si="170"/>
        <v>RheemHBDR4565</v>
      </c>
      <c r="H232" s="117">
        <f t="shared" si="151"/>
        <v>0</v>
      </c>
      <c r="I232" s="157" t="str">
        <f t="shared" si="171"/>
        <v>RheemXE65T10HD50U1</v>
      </c>
      <c r="J232" s="91" t="s">
        <v>192</v>
      </c>
      <c r="K232" s="32">
        <v>3</v>
      </c>
      <c r="L232" s="75">
        <f t="shared" si="152"/>
        <v>19</v>
      </c>
      <c r="M232" s="12" t="s">
        <v>88</v>
      </c>
      <c r="N232" s="62">
        <f t="shared" si="172"/>
        <v>23</v>
      </c>
      <c r="O232" s="62">
        <f t="shared" si="176"/>
        <v>192340</v>
      </c>
      <c r="P232" s="59" t="str">
        <f t="shared" si="174"/>
        <v>XE65T10HD50U1  (65 gal)</v>
      </c>
      <c r="Q232" s="156">
        <f t="shared" si="159"/>
        <v>1</v>
      </c>
      <c r="R232" t="s">
        <v>240</v>
      </c>
      <c r="S232" s="14">
        <v>65</v>
      </c>
      <c r="T232" s="99" t="s">
        <v>264</v>
      </c>
      <c r="U232" s="80" t="s">
        <v>264</v>
      </c>
      <c r="V232" s="85" t="str">
        <f t="shared" si="150"/>
        <v>RheemHBDR4565</v>
      </c>
      <c r="W232" s="116">
        <v>0</v>
      </c>
      <c r="X232" s="46" t="s">
        <v>8</v>
      </c>
      <c r="Y232" s="47"/>
      <c r="Z232" s="44"/>
      <c r="AA232" s="127" t="str">
        <f t="shared" si="161"/>
        <v>2,     192340,   "XE65T10HD50U1  (65 gal)"</v>
      </c>
      <c r="AB232" s="129" t="str">
        <f t="shared" si="158"/>
        <v>Rheem</v>
      </c>
      <c r="AC232" t="s">
        <v>876</v>
      </c>
      <c r="AD232" s="154">
        <f t="shared" si="160"/>
        <v>1</v>
      </c>
      <c r="AE232" s="127" t="str">
        <f t="shared" si="162"/>
        <v xml:space="preserve">          case  XE65T10HD50U1  (65 gal)   :   "RheemXE65T10HD50U1"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3:48" s="6" customFormat="1" ht="15" customHeight="1" x14ac:dyDescent="0.25">
      <c r="C233" s="6" t="str">
        <f t="shared" si="167"/>
        <v>Rheem</v>
      </c>
      <c r="D233" s="6" t="str">
        <f t="shared" si="168"/>
        <v>XE80T10HD22U0  (80 gal)</v>
      </c>
      <c r="E233" s="6">
        <f t="shared" si="169"/>
        <v>192444</v>
      </c>
      <c r="F233" s="55">
        <f t="shared" si="173"/>
        <v>80</v>
      </c>
      <c r="G233" s="6" t="str">
        <f t="shared" si="170"/>
        <v>RheemHBDR2280</v>
      </c>
      <c r="H233" s="117">
        <f t="shared" si="151"/>
        <v>0</v>
      </c>
      <c r="I233" s="157" t="str">
        <f t="shared" si="171"/>
        <v>RheemXE80T10HD22U0</v>
      </c>
      <c r="J233" s="91" t="s">
        <v>192</v>
      </c>
      <c r="K233" s="32">
        <v>3</v>
      </c>
      <c r="L233" s="75">
        <f t="shared" si="152"/>
        <v>19</v>
      </c>
      <c r="M233" s="12" t="s">
        <v>88</v>
      </c>
      <c r="N233" s="62">
        <f t="shared" si="172"/>
        <v>24</v>
      </c>
      <c r="O233" s="62">
        <f t="shared" si="176"/>
        <v>192444</v>
      </c>
      <c r="P233" s="59" t="str">
        <f t="shared" si="174"/>
        <v>XE80T10HD22U0  (80 gal)</v>
      </c>
      <c r="Q233" s="156">
        <f t="shared" si="159"/>
        <v>1</v>
      </c>
      <c r="R233" t="s">
        <v>241</v>
      </c>
      <c r="S233" s="14">
        <v>80</v>
      </c>
      <c r="T233" s="99" t="s">
        <v>222</v>
      </c>
      <c r="U233" s="80" t="s">
        <v>222</v>
      </c>
      <c r="V233" s="85" t="str">
        <f t="shared" ref="V233:V296" si="177">VLOOKUP( U233, $R$2:$T$56, 3, FALSE )</f>
        <v>RheemHBDR2280</v>
      </c>
      <c r="W233" s="116">
        <v>0</v>
      </c>
      <c r="X233" s="46" t="s">
        <v>255</v>
      </c>
      <c r="Y233" s="47"/>
      <c r="Z233" s="44"/>
      <c r="AA233" s="127" t="str">
        <f t="shared" si="161"/>
        <v>2,     192444,   "XE80T10HD22U0  (80 gal)"</v>
      </c>
      <c r="AB233" s="129" t="str">
        <f t="shared" si="158"/>
        <v>Rheem</v>
      </c>
      <c r="AC233" s="6" t="s">
        <v>566</v>
      </c>
      <c r="AD233" s="154">
        <f t="shared" si="160"/>
        <v>1</v>
      </c>
      <c r="AE233" s="127" t="str">
        <f t="shared" si="162"/>
        <v xml:space="preserve">          case  XE80T10HD22U0  (80 gal)   :   "RheemXE80T10HD22U0"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3:48" s="6" customFormat="1" ht="15" customHeight="1" x14ac:dyDescent="0.25">
      <c r="C234" s="6" t="str">
        <f t="shared" si="167"/>
        <v>Rheem</v>
      </c>
      <c r="D234" s="6" t="str">
        <f t="shared" si="168"/>
        <v>XE80T10HD50U1  (80 gal)</v>
      </c>
      <c r="E234" s="6">
        <f t="shared" si="169"/>
        <v>192541</v>
      </c>
      <c r="F234" s="55">
        <f t="shared" si="173"/>
        <v>80</v>
      </c>
      <c r="G234" s="6" t="str">
        <f t="shared" si="170"/>
        <v>RheemHBDR4580</v>
      </c>
      <c r="H234" s="117">
        <f t="shared" si="151"/>
        <v>0</v>
      </c>
      <c r="I234" s="157" t="str">
        <f t="shared" si="171"/>
        <v>RheemXE80T10HD50U1</v>
      </c>
      <c r="J234" s="91" t="s">
        <v>192</v>
      </c>
      <c r="K234" s="32">
        <v>3</v>
      </c>
      <c r="L234" s="75">
        <f t="shared" si="152"/>
        <v>19</v>
      </c>
      <c r="M234" s="12" t="s">
        <v>88</v>
      </c>
      <c r="N234" s="62">
        <f t="shared" si="172"/>
        <v>25</v>
      </c>
      <c r="O234" s="62">
        <f t="shared" si="176"/>
        <v>192541</v>
      </c>
      <c r="P234" s="59" t="str">
        <f t="shared" si="174"/>
        <v>XE80T10HD50U1  (80 gal)</v>
      </c>
      <c r="Q234" s="156">
        <f t="shared" si="159"/>
        <v>1</v>
      </c>
      <c r="R234" t="s">
        <v>242</v>
      </c>
      <c r="S234" s="14">
        <v>80</v>
      </c>
      <c r="T234" s="99" t="s">
        <v>265</v>
      </c>
      <c r="U234" s="80" t="s">
        <v>265</v>
      </c>
      <c r="V234" s="85" t="str">
        <f t="shared" si="177"/>
        <v>RheemHBDR4580</v>
      </c>
      <c r="W234" s="116">
        <v>0</v>
      </c>
      <c r="X234" s="46" t="s">
        <v>255</v>
      </c>
      <c r="Y234" s="47"/>
      <c r="Z234" s="44"/>
      <c r="AA234" s="127" t="str">
        <f t="shared" si="161"/>
        <v>2,     192541,   "XE80T10HD50U1  (80 gal)"</v>
      </c>
      <c r="AB234" s="129" t="str">
        <f t="shared" si="158"/>
        <v>Rheem</v>
      </c>
      <c r="AC234" t="s">
        <v>877</v>
      </c>
      <c r="AD234" s="154">
        <f t="shared" si="160"/>
        <v>1</v>
      </c>
      <c r="AE234" s="127" t="str">
        <f t="shared" si="162"/>
        <v xml:space="preserve">          case  XE80T10HD50U1  (80 gal)   :   "RheemXE80T10HD50U1"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3:48" s="6" customFormat="1" ht="15" customHeight="1" x14ac:dyDescent="0.25">
      <c r="C235" s="6" t="str">
        <f t="shared" si="167"/>
        <v>Rheem</v>
      </c>
      <c r="D235" s="6" t="str">
        <f t="shared" si="168"/>
        <v>PROPH50 T2 RH350 D15  (50 gal)</v>
      </c>
      <c r="E235" s="6">
        <f t="shared" si="169"/>
        <v>192642</v>
      </c>
      <c r="F235" s="55">
        <f t="shared" si="173"/>
        <v>50</v>
      </c>
      <c r="G235" s="6" t="str">
        <f t="shared" si="170"/>
        <v>RheemHBDR2250</v>
      </c>
      <c r="H235" s="117">
        <f t="shared" si="151"/>
        <v>0</v>
      </c>
      <c r="I235" s="157" t="str">
        <f t="shared" si="171"/>
        <v>RheemPROPH50T2RH350D15</v>
      </c>
      <c r="J235" s="91" t="s">
        <v>192</v>
      </c>
      <c r="K235" s="32">
        <v>3</v>
      </c>
      <c r="L235" s="75">
        <f t="shared" si="152"/>
        <v>19</v>
      </c>
      <c r="M235" s="12" t="s">
        <v>88</v>
      </c>
      <c r="N235" s="62">
        <f t="shared" si="172"/>
        <v>26</v>
      </c>
      <c r="O235" s="62">
        <f t="shared" si="176"/>
        <v>192642</v>
      </c>
      <c r="P235" s="59" t="str">
        <f t="shared" si="174"/>
        <v>PROPH50 T2 RH350 D15  (50 gal)</v>
      </c>
      <c r="Q235" s="156">
        <f t="shared" si="159"/>
        <v>1</v>
      </c>
      <c r="R235" t="s">
        <v>259</v>
      </c>
      <c r="S235" s="14">
        <v>50</v>
      </c>
      <c r="T235" s="99" t="s">
        <v>220</v>
      </c>
      <c r="U235" s="80" t="s">
        <v>220</v>
      </c>
      <c r="V235" s="85" t="str">
        <f t="shared" si="177"/>
        <v>RheemHBDR2250</v>
      </c>
      <c r="W235" s="116">
        <v>0</v>
      </c>
      <c r="X235" s="46" t="s">
        <v>8</v>
      </c>
      <c r="Y235" s="47"/>
      <c r="Z235" s="44"/>
      <c r="AA235" s="127" t="str">
        <f t="shared" si="161"/>
        <v>2,     192642,   "PROPH50 T2 RH350 D15  (50 gal)"</v>
      </c>
      <c r="AB235" s="129" t="str">
        <f t="shared" si="158"/>
        <v>Rheem</v>
      </c>
      <c r="AC235" s="131" t="s">
        <v>578</v>
      </c>
      <c r="AD235" s="154">
        <f t="shared" si="160"/>
        <v>1</v>
      </c>
      <c r="AE235" s="127" t="str">
        <f t="shared" si="162"/>
        <v xml:space="preserve">          case  PROPH50 T2 RH350 D15  (50 gal)   :   "RheemPROPH50T2RH350D15"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3:48" s="6" customFormat="1" ht="15" customHeight="1" x14ac:dyDescent="0.25">
      <c r="C236" s="6" t="str">
        <f t="shared" si="167"/>
        <v>Rheem</v>
      </c>
      <c r="D236" s="6" t="str">
        <f t="shared" si="168"/>
        <v>PROPH50 T2 RH350 DCB  (50 gal)</v>
      </c>
      <c r="E236" s="6">
        <f t="shared" si="169"/>
        <v>192739</v>
      </c>
      <c r="F236" s="55">
        <f t="shared" si="173"/>
        <v>50</v>
      </c>
      <c r="G236" s="6" t="str">
        <f t="shared" si="170"/>
        <v>RheemHBDR4550</v>
      </c>
      <c r="H236" s="117">
        <f t="shared" si="151"/>
        <v>0</v>
      </c>
      <c r="I236" s="157" t="str">
        <f t="shared" si="171"/>
        <v>RheemPROPH50RH350DCB</v>
      </c>
      <c r="J236" s="91" t="s">
        <v>192</v>
      </c>
      <c r="K236" s="32">
        <v>3</v>
      </c>
      <c r="L236" s="75">
        <f t="shared" si="152"/>
        <v>19</v>
      </c>
      <c r="M236" s="12" t="s">
        <v>88</v>
      </c>
      <c r="N236" s="62">
        <f t="shared" si="172"/>
        <v>27</v>
      </c>
      <c r="O236" s="62">
        <f t="shared" si="176"/>
        <v>192739</v>
      </c>
      <c r="P236" s="59" t="str">
        <f t="shared" si="174"/>
        <v>PROPH50 T2 RH350 DCB  (50 gal)</v>
      </c>
      <c r="Q236" s="156">
        <f t="shared" si="159"/>
        <v>1</v>
      </c>
      <c r="R236" t="s">
        <v>243</v>
      </c>
      <c r="S236" s="14">
        <v>50</v>
      </c>
      <c r="T236" s="99" t="s">
        <v>263</v>
      </c>
      <c r="U236" s="80" t="s">
        <v>263</v>
      </c>
      <c r="V236" s="85" t="str">
        <f t="shared" si="177"/>
        <v>RheemHBDR4550</v>
      </c>
      <c r="W236" s="116">
        <v>0</v>
      </c>
      <c r="X236" s="46" t="s">
        <v>8</v>
      </c>
      <c r="Y236" s="47"/>
      <c r="Z236" s="44"/>
      <c r="AA236" s="127" t="str">
        <f t="shared" si="161"/>
        <v>2,     192739,   "PROPH50 T2 RH350 DCB  (50 gal)"</v>
      </c>
      <c r="AB236" s="129" t="str">
        <f t="shared" si="158"/>
        <v>Rheem</v>
      </c>
      <c r="AC236" s="130" t="s">
        <v>529</v>
      </c>
      <c r="AD236" s="154">
        <f t="shared" si="160"/>
        <v>1</v>
      </c>
      <c r="AE236" s="127" t="str">
        <f t="shared" si="162"/>
        <v xml:space="preserve">          case  PROPH50 T2 RH350 DCB  (50 gal)   :   "RheemPROPH50RH350DCB"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3:48" s="6" customFormat="1" ht="15" customHeight="1" x14ac:dyDescent="0.25">
      <c r="C237" s="6" t="str">
        <f t="shared" si="167"/>
        <v>Rheem</v>
      </c>
      <c r="D237" s="6" t="str">
        <f t="shared" si="168"/>
        <v>PROPH65 T2 RH350 D15  (65 gal)</v>
      </c>
      <c r="E237" s="6">
        <f t="shared" si="169"/>
        <v>192843</v>
      </c>
      <c r="F237" s="55">
        <f t="shared" si="173"/>
        <v>65</v>
      </c>
      <c r="G237" s="6" t="str">
        <f t="shared" si="170"/>
        <v>RheemHBDR2265</v>
      </c>
      <c r="H237" s="117">
        <f t="shared" si="151"/>
        <v>0</v>
      </c>
      <c r="I237" s="157" t="str">
        <f t="shared" si="171"/>
        <v>RheemPROPH65RH350D15</v>
      </c>
      <c r="J237" s="91" t="s">
        <v>192</v>
      </c>
      <c r="K237" s="32">
        <v>3</v>
      </c>
      <c r="L237" s="75">
        <f t="shared" si="152"/>
        <v>19</v>
      </c>
      <c r="M237" s="12" t="s">
        <v>88</v>
      </c>
      <c r="N237" s="62">
        <f t="shared" si="172"/>
        <v>28</v>
      </c>
      <c r="O237" s="62">
        <f t="shared" si="176"/>
        <v>192843</v>
      </c>
      <c r="P237" s="59" t="str">
        <f t="shared" si="174"/>
        <v>PROPH65 T2 RH350 D15  (65 gal)</v>
      </c>
      <c r="Q237" s="156">
        <f t="shared" si="159"/>
        <v>1</v>
      </c>
      <c r="R237" t="s">
        <v>244</v>
      </c>
      <c r="S237" s="14">
        <v>65</v>
      </c>
      <c r="T237" s="99" t="s">
        <v>221</v>
      </c>
      <c r="U237" s="80" t="s">
        <v>221</v>
      </c>
      <c r="V237" s="85" t="str">
        <f t="shared" si="177"/>
        <v>RheemHBDR2265</v>
      </c>
      <c r="W237" s="116">
        <v>0</v>
      </c>
      <c r="X237" s="46" t="s">
        <v>8</v>
      </c>
      <c r="Y237" s="47"/>
      <c r="Z237" s="44"/>
      <c r="AA237" s="127" t="str">
        <f t="shared" si="161"/>
        <v>2,     192843,   "PROPH65 T2 RH350 D15  (65 gal)"</v>
      </c>
      <c r="AB237" s="129" t="str">
        <f t="shared" si="158"/>
        <v>Rheem</v>
      </c>
      <c r="AC237" s="130" t="s">
        <v>534</v>
      </c>
      <c r="AD237" s="154">
        <f t="shared" si="160"/>
        <v>1</v>
      </c>
      <c r="AE237" s="127" t="str">
        <f t="shared" si="162"/>
        <v xml:space="preserve">          case  PROPH65 T2 RH350 D15  (65 gal)   :   "RheemPROPH65RH350D15"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3:48" s="6" customFormat="1" ht="15" customHeight="1" x14ac:dyDescent="0.25">
      <c r="C238" s="6" t="str">
        <f t="shared" si="167"/>
        <v>Rheem</v>
      </c>
      <c r="D238" s="6" t="str">
        <f t="shared" si="168"/>
        <v>PROPH65 T2 RH350 DCB  (65 gal)</v>
      </c>
      <c r="E238" s="6">
        <f t="shared" si="169"/>
        <v>192940</v>
      </c>
      <c r="F238" s="55">
        <f t="shared" si="173"/>
        <v>65</v>
      </c>
      <c r="G238" s="6" t="str">
        <f t="shared" si="170"/>
        <v>RheemHBDR4565</v>
      </c>
      <c r="H238" s="117">
        <f t="shared" si="151"/>
        <v>0</v>
      </c>
      <c r="I238" s="157" t="str">
        <f t="shared" si="171"/>
        <v>RheemPROPH65RH350DCB</v>
      </c>
      <c r="J238" s="91" t="s">
        <v>192</v>
      </c>
      <c r="K238" s="32">
        <v>3</v>
      </c>
      <c r="L238" s="75">
        <f t="shared" si="152"/>
        <v>19</v>
      </c>
      <c r="M238" s="12" t="s">
        <v>88</v>
      </c>
      <c r="N238" s="62">
        <f t="shared" si="172"/>
        <v>29</v>
      </c>
      <c r="O238" s="62">
        <f t="shared" si="176"/>
        <v>192940</v>
      </c>
      <c r="P238" s="59" t="str">
        <f t="shared" si="174"/>
        <v>PROPH65 T2 RH350 DCB  (65 gal)</v>
      </c>
      <c r="Q238" s="156">
        <f t="shared" si="159"/>
        <v>1</v>
      </c>
      <c r="R238" t="s">
        <v>245</v>
      </c>
      <c r="S238" s="14">
        <v>65</v>
      </c>
      <c r="T238" s="99" t="s">
        <v>264</v>
      </c>
      <c r="U238" s="80" t="s">
        <v>264</v>
      </c>
      <c r="V238" s="85" t="str">
        <f t="shared" si="177"/>
        <v>RheemHBDR4565</v>
      </c>
      <c r="W238" s="116">
        <v>0</v>
      </c>
      <c r="X238" s="46" t="s">
        <v>8</v>
      </c>
      <c r="Y238" s="47"/>
      <c r="Z238" s="44"/>
      <c r="AA238" s="127" t="str">
        <f t="shared" si="161"/>
        <v>2,     192940,   "PROPH65 T2 RH350 DCB  (65 gal)"</v>
      </c>
      <c r="AB238" s="129" t="str">
        <f t="shared" si="158"/>
        <v>Rheem</v>
      </c>
      <c r="AC238" s="130" t="s">
        <v>536</v>
      </c>
      <c r="AD238" s="154">
        <f t="shared" si="160"/>
        <v>1</v>
      </c>
      <c r="AE238" s="127" t="str">
        <f t="shared" si="162"/>
        <v xml:space="preserve">          case  PROPH65 T2 RH350 DCB  (65 gal)   :   "RheemPROPH65RH350DCB"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3:48" s="6" customFormat="1" ht="15" customHeight="1" x14ac:dyDescent="0.25">
      <c r="C239" s="6" t="str">
        <f t="shared" si="167"/>
        <v>Rheem</v>
      </c>
      <c r="D239" s="6" t="str">
        <f t="shared" si="168"/>
        <v>PROPH80 T2 RH350 D15  (80 gal)</v>
      </c>
      <c r="E239" s="6">
        <f t="shared" si="169"/>
        <v>193044</v>
      </c>
      <c r="F239" s="55">
        <f t="shared" si="173"/>
        <v>80</v>
      </c>
      <c r="G239" s="6" t="str">
        <f t="shared" si="170"/>
        <v>RheemHBDR2280</v>
      </c>
      <c r="H239" s="117">
        <f t="shared" si="151"/>
        <v>0</v>
      </c>
      <c r="I239" s="157" t="str">
        <f t="shared" si="171"/>
        <v>RheemPROPH80RH350D15</v>
      </c>
      <c r="J239" s="91" t="s">
        <v>192</v>
      </c>
      <c r="K239" s="32">
        <v>3</v>
      </c>
      <c r="L239" s="75">
        <f t="shared" si="152"/>
        <v>19</v>
      </c>
      <c r="M239" s="12" t="s">
        <v>88</v>
      </c>
      <c r="N239" s="62">
        <f t="shared" si="172"/>
        <v>30</v>
      </c>
      <c r="O239" s="62">
        <f t="shared" si="176"/>
        <v>193044</v>
      </c>
      <c r="P239" s="59" t="str">
        <f t="shared" si="174"/>
        <v>PROPH80 T2 RH350 D15  (80 gal)</v>
      </c>
      <c r="Q239" s="156">
        <f t="shared" si="159"/>
        <v>1</v>
      </c>
      <c r="R239" t="s">
        <v>246</v>
      </c>
      <c r="S239" s="14">
        <v>80</v>
      </c>
      <c r="T239" s="99" t="s">
        <v>222</v>
      </c>
      <c r="U239" s="80" t="s">
        <v>222</v>
      </c>
      <c r="V239" s="85" t="str">
        <f t="shared" si="177"/>
        <v>RheemHBDR2280</v>
      </c>
      <c r="W239" s="116">
        <v>0</v>
      </c>
      <c r="X239" s="46" t="s">
        <v>255</v>
      </c>
      <c r="Y239" s="47"/>
      <c r="Z239" s="44"/>
      <c r="AA239" s="127" t="str">
        <f t="shared" si="161"/>
        <v>2,     193044,   "PROPH80 T2 RH350 D15  (80 gal)"</v>
      </c>
      <c r="AB239" s="129" t="str">
        <f t="shared" si="158"/>
        <v>Rheem</v>
      </c>
      <c r="AC239" s="130" t="s">
        <v>542</v>
      </c>
      <c r="AD239" s="154">
        <f t="shared" si="160"/>
        <v>1</v>
      </c>
      <c r="AE239" s="127" t="str">
        <f t="shared" si="162"/>
        <v xml:space="preserve">          case  PROPH80 T2 RH350 D15  (80 gal)   :   "RheemPROPH80RH350D15"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spans="3:48" s="6" customFormat="1" ht="15" customHeight="1" x14ac:dyDescent="0.25">
      <c r="C240" s="6" t="str">
        <f t="shared" si="167"/>
        <v>Rheem</v>
      </c>
      <c r="D240" s="6" t="str">
        <f t="shared" si="168"/>
        <v>PROPH80 T2 RH350 DCB  (80 gal)</v>
      </c>
      <c r="E240" s="6">
        <f t="shared" si="169"/>
        <v>193141</v>
      </c>
      <c r="F240" s="55">
        <f t="shared" si="173"/>
        <v>80</v>
      </c>
      <c r="G240" s="6" t="str">
        <f t="shared" si="170"/>
        <v>RheemHBDR4580</v>
      </c>
      <c r="H240" s="117">
        <f t="shared" si="151"/>
        <v>0</v>
      </c>
      <c r="I240" s="157" t="str">
        <f t="shared" si="171"/>
        <v>RheemPROPH80RH350DCB</v>
      </c>
      <c r="J240" s="91" t="s">
        <v>192</v>
      </c>
      <c r="K240" s="32">
        <v>3</v>
      </c>
      <c r="L240" s="75">
        <f t="shared" si="152"/>
        <v>19</v>
      </c>
      <c r="M240" s="12" t="s">
        <v>88</v>
      </c>
      <c r="N240" s="62">
        <f t="shared" si="172"/>
        <v>31</v>
      </c>
      <c r="O240" s="62">
        <f t="shared" si="176"/>
        <v>193141</v>
      </c>
      <c r="P240" s="59" t="str">
        <f t="shared" si="174"/>
        <v>PROPH80 T2 RH350 DCB  (80 gal)</v>
      </c>
      <c r="Q240" s="156">
        <f t="shared" si="159"/>
        <v>1</v>
      </c>
      <c r="R240" t="s">
        <v>247</v>
      </c>
      <c r="S240" s="14">
        <v>80</v>
      </c>
      <c r="T240" s="99" t="s">
        <v>265</v>
      </c>
      <c r="U240" s="80" t="s">
        <v>265</v>
      </c>
      <c r="V240" s="85" t="str">
        <f t="shared" si="177"/>
        <v>RheemHBDR4580</v>
      </c>
      <c r="W240" s="116">
        <v>0</v>
      </c>
      <c r="X240" s="46" t="s">
        <v>255</v>
      </c>
      <c r="Y240" s="47"/>
      <c r="Z240" s="44"/>
      <c r="AA240" s="127" t="str">
        <f t="shared" si="161"/>
        <v>2,     193141,   "PROPH80 T2 RH350 DCB  (80 gal)"</v>
      </c>
      <c r="AB240" s="129" t="str">
        <f t="shared" si="158"/>
        <v>Rheem</v>
      </c>
      <c r="AC240" s="130" t="s">
        <v>544</v>
      </c>
      <c r="AD240" s="154">
        <f t="shared" si="160"/>
        <v>1</v>
      </c>
      <c r="AE240" s="127" t="str">
        <f t="shared" si="162"/>
        <v xml:space="preserve">          case  PROPH80 T2 RH350 DCB  (80 gal)   :   "RheemPROPH80RH350DCB"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spans="3:1039" s="6" customFormat="1" ht="15" customHeight="1" x14ac:dyDescent="0.25">
      <c r="C241" s="147" t="str">
        <f t="shared" ref="C241:C260" si="178">M241</f>
        <v>Rheem</v>
      </c>
      <c r="D241" s="147" t="str">
        <f t="shared" ref="D241:D260" si="179">P241</f>
        <v>XE40T10H15U0  (40 gal)</v>
      </c>
      <c r="E241" s="147">
        <f t="shared" si="169"/>
        <v>196881</v>
      </c>
      <c r="F241" s="55">
        <f t="shared" si="173"/>
        <v>40</v>
      </c>
      <c r="G241" s="6" t="str">
        <f t="shared" ref="G241:G260" si="180">V241</f>
        <v>RheemPlugInDedicated40</v>
      </c>
      <c r="H241" s="117">
        <f t="shared" ref="H241:H260" si="181">W241</f>
        <v>0</v>
      </c>
      <c r="I241" s="157" t="str">
        <f t="shared" si="171"/>
        <v>RheemXE40T10H15U0</v>
      </c>
      <c r="J241" s="91" t="s">
        <v>192</v>
      </c>
      <c r="K241" s="32">
        <v>2</v>
      </c>
      <c r="L241" s="75">
        <f t="shared" ref="L241:L260" si="182">VLOOKUP( M241, $M$2:$N$21, 2, FALSE )</f>
        <v>19</v>
      </c>
      <c r="M241" s="145" t="s">
        <v>88</v>
      </c>
      <c r="N241" s="61">
        <v>68</v>
      </c>
      <c r="O241" s="62">
        <f t="shared" si="176"/>
        <v>196881</v>
      </c>
      <c r="P241" s="59" t="str">
        <f t="shared" si="174"/>
        <v>XE40T10H15U0  (40 gal)</v>
      </c>
      <c r="Q241" s="156">
        <f t="shared" si="159"/>
        <v>1</v>
      </c>
      <c r="R241" s="144" t="s">
        <v>743</v>
      </c>
      <c r="S241" s="14">
        <v>40</v>
      </c>
      <c r="T241" s="99" t="s">
        <v>740</v>
      </c>
      <c r="U241" s="80" t="s">
        <v>740</v>
      </c>
      <c r="V241" s="85" t="str">
        <f t="shared" si="177"/>
        <v>RheemPlugInDedicated40</v>
      </c>
      <c r="W241" s="116">
        <v>0</v>
      </c>
      <c r="X241" s="46" t="s">
        <v>8</v>
      </c>
      <c r="Y241" s="47">
        <v>44760</v>
      </c>
      <c r="Z241" s="44" t="s">
        <v>88</v>
      </c>
      <c r="AA241" s="127" t="str">
        <f t="shared" si="161"/>
        <v>2,     196881,   "XE40T10H15U0  (40 gal)"</v>
      </c>
      <c r="AB241" s="129" t="str">
        <f t="shared" si="158"/>
        <v>Rheem</v>
      </c>
      <c r="AC241" s="144" t="s">
        <v>763</v>
      </c>
      <c r="AD241" s="154">
        <f t="shared" si="160"/>
        <v>1</v>
      </c>
      <c r="AE241" s="127" t="str">
        <f t="shared" si="162"/>
        <v xml:space="preserve">          case  XE40T10H15U0  (40 gal)   :   "RheemXE40T10H15U0"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3:1039" s="6" customFormat="1" ht="15" customHeight="1" x14ac:dyDescent="0.25">
      <c r="C242" s="147" t="str">
        <f t="shared" si="178"/>
        <v>Rheem</v>
      </c>
      <c r="D242" s="147" t="str">
        <f t="shared" si="179"/>
        <v>XE50T10H15U0  (50 gal)</v>
      </c>
      <c r="E242" s="147">
        <f t="shared" si="169"/>
        <v>196982</v>
      </c>
      <c r="F242" s="55">
        <f t="shared" si="173"/>
        <v>50</v>
      </c>
      <c r="G242" s="6" t="str">
        <f t="shared" si="180"/>
        <v>RheemPlugInDedicated50</v>
      </c>
      <c r="H242" s="117">
        <f t="shared" si="181"/>
        <v>0</v>
      </c>
      <c r="I242" s="157" t="str">
        <f t="shared" si="171"/>
        <v>RheemXE50T10H15U0</v>
      </c>
      <c r="J242" s="91" t="s">
        <v>192</v>
      </c>
      <c r="K242" s="32">
        <v>2</v>
      </c>
      <c r="L242" s="75">
        <f t="shared" si="182"/>
        <v>19</v>
      </c>
      <c r="M242" s="145" t="s">
        <v>88</v>
      </c>
      <c r="N242" s="62">
        <f t="shared" si="172"/>
        <v>69</v>
      </c>
      <c r="O242" s="62">
        <f t="shared" si="176"/>
        <v>196982</v>
      </c>
      <c r="P242" s="59" t="str">
        <f t="shared" si="174"/>
        <v>XE50T10H15U0  (50 gal)</v>
      </c>
      <c r="Q242" s="156">
        <f t="shared" si="159"/>
        <v>1</v>
      </c>
      <c r="R242" s="144" t="s">
        <v>744</v>
      </c>
      <c r="S242" s="14">
        <v>50</v>
      </c>
      <c r="T242" s="99" t="s">
        <v>741</v>
      </c>
      <c r="U242" s="80" t="s">
        <v>741</v>
      </c>
      <c r="V242" s="85" t="str">
        <f t="shared" si="177"/>
        <v>RheemPlugInDedicated50</v>
      </c>
      <c r="W242" s="116">
        <v>0</v>
      </c>
      <c r="X242" s="46" t="s">
        <v>8</v>
      </c>
      <c r="Y242" s="47">
        <v>44760</v>
      </c>
      <c r="Z242" s="44" t="s">
        <v>88</v>
      </c>
      <c r="AA242" s="127" t="str">
        <f t="shared" si="161"/>
        <v>2,     196982,   "XE50T10H15U0  (50 gal)"</v>
      </c>
      <c r="AB242" s="129" t="str">
        <f t="shared" si="158"/>
        <v>Rheem</v>
      </c>
      <c r="AC242" s="144" t="s">
        <v>764</v>
      </c>
      <c r="AD242" s="154">
        <f t="shared" si="160"/>
        <v>1</v>
      </c>
      <c r="AE242" s="127" t="str">
        <f t="shared" si="162"/>
        <v xml:space="preserve">          case  XE50T10H15U0  (50 gal)   :   "RheemXE50T10H15U0"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3:1039" s="6" customFormat="1" ht="15" customHeight="1" x14ac:dyDescent="0.25">
      <c r="C243" s="147" t="str">
        <f t="shared" si="178"/>
        <v>Rheem</v>
      </c>
      <c r="D243" s="147" t="str">
        <f t="shared" si="179"/>
        <v>XE40T10HM00U0  (40 gal, JA13)</v>
      </c>
      <c r="E243" s="147">
        <f t="shared" si="169"/>
        <v>197077</v>
      </c>
      <c r="F243" s="55">
        <f t="shared" si="173"/>
        <v>40</v>
      </c>
      <c r="G243" s="6" t="str">
        <f t="shared" si="180"/>
        <v>RheemPlugInShared40</v>
      </c>
      <c r="H243" s="117">
        <f t="shared" si="181"/>
        <v>1</v>
      </c>
      <c r="I243" s="157" t="str">
        <f t="shared" si="171"/>
        <v>RheemXE40T10HM00U0</v>
      </c>
      <c r="J243" s="91" t="s">
        <v>192</v>
      </c>
      <c r="K243" s="32">
        <v>3</v>
      </c>
      <c r="L243" s="75">
        <f t="shared" si="182"/>
        <v>19</v>
      </c>
      <c r="M243" s="145" t="s">
        <v>88</v>
      </c>
      <c r="N243" s="62">
        <f t="shared" si="172"/>
        <v>70</v>
      </c>
      <c r="O243" s="62">
        <f t="shared" si="176"/>
        <v>197077</v>
      </c>
      <c r="P243" s="59" t="str">
        <f t="shared" si="174"/>
        <v>XE40T10HM00U0  (40 gal, JA13)</v>
      </c>
      <c r="Q243" s="156">
        <f t="shared" si="159"/>
        <v>1</v>
      </c>
      <c r="R243" s="144" t="s">
        <v>745</v>
      </c>
      <c r="S243" s="14">
        <v>40</v>
      </c>
      <c r="T243" s="99" t="s">
        <v>736</v>
      </c>
      <c r="U243" s="80" t="s">
        <v>736</v>
      </c>
      <c r="V243" s="85" t="str">
        <f t="shared" si="177"/>
        <v>RheemPlugInShared40</v>
      </c>
      <c r="W243" s="116">
        <v>1</v>
      </c>
      <c r="X243" s="46" t="s">
        <v>8</v>
      </c>
      <c r="Y243" s="47">
        <v>44760</v>
      </c>
      <c r="Z243" s="44" t="s">
        <v>88</v>
      </c>
      <c r="AA243" s="127" t="str">
        <f t="shared" si="161"/>
        <v>2,     197077,   "XE40T10HM00U0  (40 gal, JA13)"</v>
      </c>
      <c r="AB243" s="129" t="str">
        <f t="shared" si="158"/>
        <v>Rheem</v>
      </c>
      <c r="AC243" s="146" t="s">
        <v>765</v>
      </c>
      <c r="AD243" s="154">
        <f t="shared" si="160"/>
        <v>1</v>
      </c>
      <c r="AE243" s="127" t="str">
        <f t="shared" si="162"/>
        <v xml:space="preserve">          case  XE40T10HM00U0  (40 gal, JA13)   :   "RheemXE40T10HM00U0"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  <c r="AMM243"/>
      <c r="AMN243"/>
      <c r="AMO243"/>
      <c r="AMP243"/>
      <c r="AMQ243"/>
      <c r="AMR243"/>
      <c r="AMS243"/>
      <c r="AMT243"/>
      <c r="AMU243"/>
      <c r="AMV243"/>
      <c r="AMW243"/>
      <c r="AMX243"/>
      <c r="AMY243"/>
    </row>
    <row r="244" spans="3:1039" s="6" customFormat="1" ht="15" customHeight="1" x14ac:dyDescent="0.25">
      <c r="C244" s="147" t="str">
        <f t="shared" si="178"/>
        <v>Rheem</v>
      </c>
      <c r="D244" s="147" t="str">
        <f t="shared" si="179"/>
        <v>XE40T10HMS00U0  (40 gal, JA13)</v>
      </c>
      <c r="E244" s="147">
        <f t="shared" si="169"/>
        <v>197177</v>
      </c>
      <c r="F244" s="55">
        <f t="shared" ref="F244:F260" si="183">S244</f>
        <v>40</v>
      </c>
      <c r="G244" s="6" t="str">
        <f t="shared" si="180"/>
        <v>RheemPlugInShared40</v>
      </c>
      <c r="H244" s="117">
        <f t="shared" si="181"/>
        <v>1</v>
      </c>
      <c r="I244" s="157" t="str">
        <f t="shared" si="171"/>
        <v>RheemXE40T10HMS00U0</v>
      </c>
      <c r="J244" s="91" t="s">
        <v>192</v>
      </c>
      <c r="K244" s="32">
        <v>3</v>
      </c>
      <c r="L244" s="75">
        <f t="shared" si="182"/>
        <v>19</v>
      </c>
      <c r="M244" s="145" t="s">
        <v>88</v>
      </c>
      <c r="N244" s="62">
        <f t="shared" si="172"/>
        <v>71</v>
      </c>
      <c r="O244" s="62">
        <f t="shared" si="176"/>
        <v>197177</v>
      </c>
      <c r="P244" s="59" t="str">
        <f t="shared" si="174"/>
        <v>XE40T10HMS00U0  (40 gal, JA13)</v>
      </c>
      <c r="Q244" s="156">
        <f t="shared" si="159"/>
        <v>1</v>
      </c>
      <c r="R244" s="144" t="s">
        <v>746</v>
      </c>
      <c r="S244" s="14">
        <v>40</v>
      </c>
      <c r="T244" s="99" t="s">
        <v>736</v>
      </c>
      <c r="U244" s="80" t="s">
        <v>736</v>
      </c>
      <c r="V244" s="85" t="str">
        <f t="shared" si="177"/>
        <v>RheemPlugInShared40</v>
      </c>
      <c r="W244" s="116">
        <v>1</v>
      </c>
      <c r="X244" s="46" t="s">
        <v>8</v>
      </c>
      <c r="Y244" s="47">
        <v>44760</v>
      </c>
      <c r="Z244" s="44" t="s">
        <v>88</v>
      </c>
      <c r="AA244" s="127" t="str">
        <f t="shared" si="161"/>
        <v>2,     197177,   "XE40T10HMS00U0  (40 gal, JA13)"</v>
      </c>
      <c r="AB244" s="129" t="str">
        <f t="shared" si="158"/>
        <v>Rheem</v>
      </c>
      <c r="AC244" s="146" t="s">
        <v>766</v>
      </c>
      <c r="AD244" s="154">
        <f t="shared" si="160"/>
        <v>1</v>
      </c>
      <c r="AE244" s="127" t="str">
        <f t="shared" si="162"/>
        <v xml:space="preserve">          case  XE40T10HMS00U0  (40 gal, JA13)   :   "RheemXE40T10HMS00U0"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  <c r="AMK244"/>
      <c r="AML244"/>
      <c r="AMM244"/>
      <c r="AMN244"/>
      <c r="AMO244"/>
      <c r="AMP244"/>
      <c r="AMQ244"/>
      <c r="AMR244"/>
      <c r="AMS244"/>
      <c r="AMT244"/>
      <c r="AMU244"/>
      <c r="AMV244"/>
      <c r="AMW244"/>
      <c r="AMX244"/>
      <c r="AMY244"/>
    </row>
    <row r="245" spans="3:1039" s="6" customFormat="1" ht="15" customHeight="1" x14ac:dyDescent="0.25">
      <c r="C245" s="147" t="str">
        <f t="shared" si="178"/>
        <v>Rheem</v>
      </c>
      <c r="D245" s="147" t="str">
        <f t="shared" si="179"/>
        <v>XE50T10HM00U0  (50 gal, JA13)</v>
      </c>
      <c r="E245" s="147">
        <f t="shared" si="169"/>
        <v>197278</v>
      </c>
      <c r="F245" s="55">
        <f t="shared" si="183"/>
        <v>50</v>
      </c>
      <c r="G245" s="6" t="str">
        <f t="shared" si="180"/>
        <v>RheemPlugInShared50</v>
      </c>
      <c r="H245" s="117">
        <f t="shared" si="181"/>
        <v>1</v>
      </c>
      <c r="I245" s="157" t="str">
        <f t="shared" si="171"/>
        <v>RheemXE50T10HM00U0</v>
      </c>
      <c r="J245" s="91" t="s">
        <v>192</v>
      </c>
      <c r="K245" s="32">
        <v>3</v>
      </c>
      <c r="L245" s="75">
        <f t="shared" si="182"/>
        <v>19</v>
      </c>
      <c r="M245" s="145" t="s">
        <v>88</v>
      </c>
      <c r="N245" s="62">
        <f t="shared" si="172"/>
        <v>72</v>
      </c>
      <c r="O245" s="62">
        <f t="shared" si="176"/>
        <v>197278</v>
      </c>
      <c r="P245" s="59" t="str">
        <f t="shared" si="174"/>
        <v>XE50T10HM00U0  (50 gal, JA13)</v>
      </c>
      <c r="Q245" s="156">
        <f t="shared" si="159"/>
        <v>1</v>
      </c>
      <c r="R245" s="144" t="s">
        <v>747</v>
      </c>
      <c r="S245" s="14">
        <v>50</v>
      </c>
      <c r="T245" s="99" t="s">
        <v>737</v>
      </c>
      <c r="U245" s="80" t="s">
        <v>737</v>
      </c>
      <c r="V245" s="85" t="str">
        <f t="shared" si="177"/>
        <v>RheemPlugInShared50</v>
      </c>
      <c r="W245" s="116">
        <v>1</v>
      </c>
      <c r="X245" s="46" t="s">
        <v>8</v>
      </c>
      <c r="Y245" s="47">
        <v>44760</v>
      </c>
      <c r="Z245" s="44" t="s">
        <v>88</v>
      </c>
      <c r="AA245" s="127" t="str">
        <f t="shared" si="161"/>
        <v>2,     197278,   "XE50T10HM00U0  (50 gal, JA13)"</v>
      </c>
      <c r="AB245" s="129" t="str">
        <f t="shared" si="158"/>
        <v>Rheem</v>
      </c>
      <c r="AC245" s="146" t="s">
        <v>767</v>
      </c>
      <c r="AD245" s="154">
        <f t="shared" si="160"/>
        <v>1</v>
      </c>
      <c r="AE245" s="127" t="str">
        <f t="shared" si="162"/>
        <v xml:space="preserve">          case  XE50T10HM00U0  (50 gal, JA13)   :   "RheemXE50T10HM00U0"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3:1039" s="6" customFormat="1" ht="15" customHeight="1" x14ac:dyDescent="0.25">
      <c r="C246" s="147" t="str">
        <f t="shared" si="178"/>
        <v>Rheem</v>
      </c>
      <c r="D246" s="147" t="str">
        <f t="shared" si="179"/>
        <v>XE50T10HMS00U0  (50 gal, JA13)</v>
      </c>
      <c r="E246" s="147">
        <f t="shared" si="169"/>
        <v>197378</v>
      </c>
      <c r="F246" s="55">
        <f t="shared" si="183"/>
        <v>50</v>
      </c>
      <c r="G246" s="6" t="str">
        <f t="shared" si="180"/>
        <v>RheemPlugInShared50</v>
      </c>
      <c r="H246" s="117">
        <f t="shared" si="181"/>
        <v>1</v>
      </c>
      <c r="I246" s="157" t="str">
        <f t="shared" si="171"/>
        <v>RheemXE50T10HMS00U0</v>
      </c>
      <c r="J246" s="91" t="s">
        <v>192</v>
      </c>
      <c r="K246" s="32">
        <v>3</v>
      </c>
      <c r="L246" s="75">
        <f t="shared" si="182"/>
        <v>19</v>
      </c>
      <c r="M246" s="145" t="s">
        <v>88</v>
      </c>
      <c r="N246" s="62">
        <f t="shared" si="172"/>
        <v>73</v>
      </c>
      <c r="O246" s="62">
        <f t="shared" si="176"/>
        <v>197378</v>
      </c>
      <c r="P246" s="59" t="str">
        <f t="shared" si="174"/>
        <v>XE50T10HMS00U0  (50 gal, JA13)</v>
      </c>
      <c r="Q246" s="156">
        <f t="shared" si="159"/>
        <v>1</v>
      </c>
      <c r="R246" s="144" t="s">
        <v>748</v>
      </c>
      <c r="S246" s="14">
        <v>50</v>
      </c>
      <c r="T246" s="99" t="s">
        <v>737</v>
      </c>
      <c r="U246" s="80" t="s">
        <v>737</v>
      </c>
      <c r="V246" s="85" t="str">
        <f t="shared" si="177"/>
        <v>RheemPlugInShared50</v>
      </c>
      <c r="W246" s="116">
        <v>1</v>
      </c>
      <c r="X246" s="46" t="s">
        <v>8</v>
      </c>
      <c r="Y246" s="47">
        <v>44760</v>
      </c>
      <c r="Z246" s="44" t="s">
        <v>88</v>
      </c>
      <c r="AA246" s="127" t="str">
        <f t="shared" si="161"/>
        <v>2,     197378,   "XE50T10HMS00U0  (50 gal, JA13)"</v>
      </c>
      <c r="AB246" s="129" t="str">
        <f t="shared" si="158"/>
        <v>Rheem</v>
      </c>
      <c r="AC246" s="146" t="s">
        <v>768</v>
      </c>
      <c r="AD246" s="154">
        <f t="shared" si="160"/>
        <v>1</v>
      </c>
      <c r="AE246" s="127" t="str">
        <f t="shared" si="162"/>
        <v xml:space="preserve">          case  XE50T10HMS00U0  (50 gal, JA13)   :   "RheemXE50T10HMS00U0"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  <c r="AMK246"/>
      <c r="AML246"/>
      <c r="AMM246"/>
      <c r="AMN246"/>
      <c r="AMO246"/>
      <c r="AMP246"/>
      <c r="AMQ246"/>
      <c r="AMR246"/>
      <c r="AMS246"/>
      <c r="AMT246"/>
      <c r="AMU246"/>
      <c r="AMV246"/>
      <c r="AMW246"/>
      <c r="AMX246"/>
      <c r="AMY246"/>
    </row>
    <row r="247" spans="3:1039" s="6" customFormat="1" ht="15" customHeight="1" x14ac:dyDescent="0.25">
      <c r="C247" s="147" t="str">
        <f t="shared" si="178"/>
        <v>Rheem</v>
      </c>
      <c r="D247" s="147" t="str">
        <f t="shared" si="179"/>
        <v>XE65T10HM00U0  (65 gal, JA13)</v>
      </c>
      <c r="E247" s="147">
        <f t="shared" si="169"/>
        <v>197479</v>
      </c>
      <c r="F247" s="55">
        <f t="shared" si="183"/>
        <v>65</v>
      </c>
      <c r="G247" s="6" t="str">
        <f t="shared" si="180"/>
        <v>RheemPlugInShared65</v>
      </c>
      <c r="H247" s="117">
        <f t="shared" si="181"/>
        <v>1</v>
      </c>
      <c r="I247" s="157" t="str">
        <f t="shared" si="171"/>
        <v>RheemXE65T10HM00U0</v>
      </c>
      <c r="J247" s="91" t="s">
        <v>192</v>
      </c>
      <c r="K247" s="32">
        <v>3</v>
      </c>
      <c r="L247" s="75">
        <f t="shared" si="182"/>
        <v>19</v>
      </c>
      <c r="M247" s="145" t="s">
        <v>88</v>
      </c>
      <c r="N247" s="62">
        <f t="shared" si="172"/>
        <v>74</v>
      </c>
      <c r="O247" s="62">
        <f t="shared" si="176"/>
        <v>197479</v>
      </c>
      <c r="P247" s="59" t="str">
        <f t="shared" ref="P247:P260" si="184">R247 &amp; "  (" &amp; S247 &amp; " gal" &amp; IF(W247&gt;0, ", JA13)", ")")</f>
        <v>XE65T10HM00U0  (65 gal, JA13)</v>
      </c>
      <c r="Q247" s="156">
        <f t="shared" si="159"/>
        <v>1</v>
      </c>
      <c r="R247" s="144" t="s">
        <v>749</v>
      </c>
      <c r="S247" s="14">
        <v>65</v>
      </c>
      <c r="T247" s="99" t="s">
        <v>738</v>
      </c>
      <c r="U247" s="80" t="s">
        <v>738</v>
      </c>
      <c r="V247" s="85" t="str">
        <f t="shared" si="177"/>
        <v>RheemPlugInShared65</v>
      </c>
      <c r="W247" s="116">
        <v>1</v>
      </c>
      <c r="X247" s="46">
        <v>3</v>
      </c>
      <c r="Y247" s="47">
        <v>44760</v>
      </c>
      <c r="Z247" s="44" t="s">
        <v>88</v>
      </c>
      <c r="AA247" s="127" t="str">
        <f t="shared" si="161"/>
        <v>2,     197479,   "XE65T10HM00U0  (65 gal, JA13)"</v>
      </c>
      <c r="AB247" s="129" t="str">
        <f t="shared" si="158"/>
        <v>Rheem</v>
      </c>
      <c r="AC247" s="144" t="s">
        <v>769</v>
      </c>
      <c r="AD247" s="154">
        <f t="shared" si="160"/>
        <v>1</v>
      </c>
      <c r="AE247" s="127" t="str">
        <f t="shared" si="162"/>
        <v xml:space="preserve">          case  XE65T10HM00U0  (65 gal, JA13)   :   "RheemXE65T10HM00U0"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  <c r="AMK247"/>
      <c r="AML247"/>
      <c r="AMM247"/>
      <c r="AMN247"/>
      <c r="AMO247"/>
      <c r="AMP247"/>
      <c r="AMQ247"/>
      <c r="AMR247"/>
      <c r="AMS247"/>
      <c r="AMT247"/>
      <c r="AMU247"/>
      <c r="AMV247"/>
      <c r="AMW247"/>
      <c r="AMX247"/>
      <c r="AMY247"/>
    </row>
    <row r="248" spans="3:1039" s="6" customFormat="1" ht="15" customHeight="1" x14ac:dyDescent="0.25">
      <c r="C248" s="147" t="str">
        <f t="shared" si="178"/>
        <v>Rheem</v>
      </c>
      <c r="D248" s="147" t="str">
        <f t="shared" si="179"/>
        <v>XE65T10HMS00U0  (65 gal, JA13)</v>
      </c>
      <c r="E248" s="147">
        <f t="shared" si="169"/>
        <v>197579</v>
      </c>
      <c r="F248" s="55">
        <f t="shared" si="183"/>
        <v>65</v>
      </c>
      <c r="G248" s="6" t="str">
        <f t="shared" si="180"/>
        <v>RheemPlugInShared65</v>
      </c>
      <c r="H248" s="117">
        <f t="shared" si="181"/>
        <v>1</v>
      </c>
      <c r="I248" s="157" t="str">
        <f t="shared" si="171"/>
        <v>RheemXE65T10HMS00U0</v>
      </c>
      <c r="J248" s="91" t="s">
        <v>192</v>
      </c>
      <c r="K248" s="32">
        <v>3</v>
      </c>
      <c r="L248" s="75">
        <f t="shared" si="182"/>
        <v>19</v>
      </c>
      <c r="M248" s="145" t="s">
        <v>88</v>
      </c>
      <c r="N248" s="62">
        <f t="shared" si="172"/>
        <v>75</v>
      </c>
      <c r="O248" s="62">
        <f t="shared" si="176"/>
        <v>197579</v>
      </c>
      <c r="P248" s="59" t="str">
        <f t="shared" si="184"/>
        <v>XE65T10HMS00U0  (65 gal, JA13)</v>
      </c>
      <c r="Q248" s="156">
        <f t="shared" si="159"/>
        <v>1</v>
      </c>
      <c r="R248" s="144" t="s">
        <v>750</v>
      </c>
      <c r="S248" s="14">
        <v>65</v>
      </c>
      <c r="T248" s="99" t="s">
        <v>738</v>
      </c>
      <c r="U248" s="80" t="s">
        <v>738</v>
      </c>
      <c r="V248" s="85" t="str">
        <f t="shared" si="177"/>
        <v>RheemPlugInShared65</v>
      </c>
      <c r="W248" s="116">
        <v>1</v>
      </c>
      <c r="X248" s="46">
        <v>3</v>
      </c>
      <c r="Y248" s="47">
        <v>44760</v>
      </c>
      <c r="Z248" s="44" t="s">
        <v>88</v>
      </c>
      <c r="AA248" s="127" t="str">
        <f t="shared" si="161"/>
        <v>2,     197579,   "XE65T10HMS00U0  (65 gal, JA13)"</v>
      </c>
      <c r="AB248" s="129" t="str">
        <f t="shared" si="158"/>
        <v>Rheem</v>
      </c>
      <c r="AC248" s="144" t="s">
        <v>770</v>
      </c>
      <c r="AD248" s="154">
        <f t="shared" si="160"/>
        <v>1</v>
      </c>
      <c r="AE248" s="127" t="str">
        <f t="shared" si="162"/>
        <v xml:space="preserve">          case  XE65T10HMS00U0  (65 gal, JA13)   :   "RheemXE65T10HMS00U0"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3:1039" s="6" customFormat="1" ht="15" customHeight="1" x14ac:dyDescent="0.25">
      <c r="C249" s="147" t="str">
        <f t="shared" si="178"/>
        <v>Rheem</v>
      </c>
      <c r="D249" s="147" t="str">
        <f t="shared" si="179"/>
        <v>XE80T10HM00U0  (80 gal, JA13)</v>
      </c>
      <c r="E249" s="147">
        <f t="shared" si="169"/>
        <v>197680</v>
      </c>
      <c r="F249" s="55">
        <f t="shared" si="183"/>
        <v>80</v>
      </c>
      <c r="G249" s="6" t="str">
        <f t="shared" si="180"/>
        <v>RheemPlugInShared80</v>
      </c>
      <c r="H249" s="117">
        <f t="shared" si="181"/>
        <v>1</v>
      </c>
      <c r="I249" s="157" t="str">
        <f t="shared" si="171"/>
        <v>RheemXE80T10HM00U0</v>
      </c>
      <c r="J249" s="91" t="s">
        <v>192</v>
      </c>
      <c r="K249" s="32">
        <v>3</v>
      </c>
      <c r="L249" s="75">
        <f t="shared" si="182"/>
        <v>19</v>
      </c>
      <c r="M249" s="145" t="s">
        <v>88</v>
      </c>
      <c r="N249" s="62">
        <f t="shared" si="172"/>
        <v>76</v>
      </c>
      <c r="O249" s="62">
        <f t="shared" si="176"/>
        <v>197680</v>
      </c>
      <c r="P249" s="59" t="str">
        <f t="shared" si="184"/>
        <v>XE80T10HM00U0  (80 gal, JA13)</v>
      </c>
      <c r="Q249" s="156">
        <f t="shared" si="159"/>
        <v>1</v>
      </c>
      <c r="R249" s="144" t="s">
        <v>751</v>
      </c>
      <c r="S249" s="14">
        <v>80</v>
      </c>
      <c r="T249" s="99" t="s">
        <v>739</v>
      </c>
      <c r="U249" s="80" t="s">
        <v>739</v>
      </c>
      <c r="V249" s="85" t="str">
        <f t="shared" si="177"/>
        <v>RheemPlugInShared80</v>
      </c>
      <c r="W249" s="116">
        <v>1</v>
      </c>
      <c r="X249" s="46" t="s">
        <v>13</v>
      </c>
      <c r="Y249" s="47">
        <v>44760</v>
      </c>
      <c r="Z249" s="44" t="s">
        <v>88</v>
      </c>
      <c r="AA249" s="127" t="str">
        <f t="shared" si="161"/>
        <v>2,     197680,   "XE80T10HM00U0  (80 gal, JA13)"</v>
      </c>
      <c r="AB249" s="129" t="str">
        <f t="shared" si="158"/>
        <v>Rheem</v>
      </c>
      <c r="AC249" s="147" t="s">
        <v>771</v>
      </c>
      <c r="AD249" s="154">
        <f t="shared" si="160"/>
        <v>1</v>
      </c>
      <c r="AE249" s="127" t="str">
        <f t="shared" si="162"/>
        <v xml:space="preserve">          case  XE80T10HM00U0  (80 gal, JA13)   :   "RheemXE80T10HM00U0"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3:1039" s="6" customFormat="1" ht="15" customHeight="1" x14ac:dyDescent="0.25">
      <c r="C250" s="147" t="str">
        <f t="shared" si="178"/>
        <v>Rheem</v>
      </c>
      <c r="D250" s="147" t="str">
        <f t="shared" si="179"/>
        <v>XE80T10HMS00U0  (80 gal, JA13)</v>
      </c>
      <c r="E250" s="147">
        <f t="shared" si="169"/>
        <v>197780</v>
      </c>
      <c r="F250" s="55">
        <f t="shared" si="183"/>
        <v>80</v>
      </c>
      <c r="G250" s="6" t="str">
        <f t="shared" si="180"/>
        <v>RheemPlugInShared80</v>
      </c>
      <c r="H250" s="117">
        <f t="shared" si="181"/>
        <v>1</v>
      </c>
      <c r="I250" s="157" t="str">
        <f t="shared" si="171"/>
        <v>RheemXE80T10HMS00U0</v>
      </c>
      <c r="J250" s="91" t="s">
        <v>192</v>
      </c>
      <c r="K250" s="32">
        <v>3</v>
      </c>
      <c r="L250" s="75">
        <f t="shared" si="182"/>
        <v>19</v>
      </c>
      <c r="M250" s="145" t="s">
        <v>88</v>
      </c>
      <c r="N250" s="62">
        <f t="shared" si="172"/>
        <v>77</v>
      </c>
      <c r="O250" s="62">
        <f t="shared" si="176"/>
        <v>197780</v>
      </c>
      <c r="P250" s="59" t="str">
        <f t="shared" si="184"/>
        <v>XE80T10HMS00U0  (80 gal, JA13)</v>
      </c>
      <c r="Q250" s="156">
        <f t="shared" si="159"/>
        <v>1</v>
      </c>
      <c r="R250" s="144" t="s">
        <v>752</v>
      </c>
      <c r="S250" s="14">
        <v>80</v>
      </c>
      <c r="T250" s="99" t="s">
        <v>739</v>
      </c>
      <c r="U250" s="80" t="s">
        <v>739</v>
      </c>
      <c r="V250" s="85" t="str">
        <f t="shared" si="177"/>
        <v>RheemPlugInShared80</v>
      </c>
      <c r="W250" s="116">
        <v>1</v>
      </c>
      <c r="X250" s="46" t="s">
        <v>13</v>
      </c>
      <c r="Y250" s="47">
        <v>44760</v>
      </c>
      <c r="Z250" s="44" t="s">
        <v>88</v>
      </c>
      <c r="AA250" s="127" t="str">
        <f t="shared" si="161"/>
        <v>2,     197780,   "XE80T10HMS00U0  (80 gal, JA13)"</v>
      </c>
      <c r="AB250" s="129" t="str">
        <f t="shared" si="158"/>
        <v>Rheem</v>
      </c>
      <c r="AC250" s="144" t="s">
        <v>772</v>
      </c>
      <c r="AD250" s="154">
        <f t="shared" si="160"/>
        <v>1</v>
      </c>
      <c r="AE250" s="127" t="str">
        <f t="shared" si="162"/>
        <v xml:space="preserve">          case  XE80T10HMS00U0  (80 gal, JA13)   :   "RheemXE80T10HMS00U0"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H250"/>
      <c r="NI250"/>
      <c r="NJ250"/>
      <c r="NK250"/>
      <c r="NL250"/>
      <c r="NM250"/>
      <c r="NN250"/>
      <c r="NO250"/>
      <c r="NP250"/>
      <c r="NQ250"/>
      <c r="NR250"/>
      <c r="NS250"/>
      <c r="NT250"/>
      <c r="NU250"/>
      <c r="NV250"/>
      <c r="NW250"/>
      <c r="NX250"/>
      <c r="NY250"/>
      <c r="NZ250"/>
      <c r="OA250"/>
      <c r="OB250"/>
      <c r="OC250"/>
      <c r="OD250"/>
      <c r="OE250"/>
      <c r="OF250"/>
      <c r="OG250"/>
      <c r="OH250"/>
      <c r="OI250"/>
      <c r="OJ250"/>
      <c r="OK250"/>
      <c r="OL250"/>
      <c r="OM250"/>
      <c r="ON250"/>
      <c r="OO250"/>
      <c r="OP250"/>
      <c r="OQ250"/>
      <c r="OR250"/>
      <c r="OS250"/>
      <c r="OT250"/>
      <c r="OU250"/>
      <c r="OV250"/>
      <c r="OW250"/>
      <c r="OX250"/>
      <c r="OY250"/>
      <c r="OZ250"/>
      <c r="PA250"/>
      <c r="PB250"/>
      <c r="PC250"/>
      <c r="PD250"/>
      <c r="PE250"/>
      <c r="PF250"/>
      <c r="PG250"/>
      <c r="PH250"/>
      <c r="PI250"/>
      <c r="PJ250"/>
      <c r="PK250"/>
      <c r="PL250"/>
      <c r="PM250"/>
      <c r="PN250"/>
      <c r="PO250"/>
      <c r="PP250"/>
      <c r="PQ250"/>
      <c r="PR250"/>
      <c r="PS250"/>
      <c r="PT250"/>
      <c r="PU250"/>
      <c r="PV250"/>
      <c r="PW250"/>
      <c r="PX250"/>
      <c r="PY250"/>
      <c r="PZ250"/>
      <c r="QA250"/>
      <c r="QB250"/>
      <c r="QC250"/>
      <c r="QD250"/>
      <c r="QE250"/>
      <c r="QF250"/>
      <c r="QG250"/>
      <c r="QH250"/>
      <c r="QI250"/>
      <c r="QJ250"/>
      <c r="QK250"/>
      <c r="QL250"/>
      <c r="QM250"/>
      <c r="QN250"/>
      <c r="QO250"/>
      <c r="QP250"/>
      <c r="QQ250"/>
      <c r="QR250"/>
      <c r="QS250"/>
      <c r="QT250"/>
      <c r="QU250"/>
      <c r="QV250"/>
      <c r="QW250"/>
      <c r="QX250"/>
      <c r="QY250"/>
      <c r="QZ250"/>
      <c r="RA250"/>
      <c r="RB250"/>
      <c r="RC250"/>
      <c r="RD250"/>
      <c r="RE250"/>
      <c r="RF250"/>
      <c r="RG250"/>
      <c r="RH250"/>
      <c r="RI250"/>
      <c r="RJ250"/>
      <c r="RK250"/>
      <c r="RL250"/>
      <c r="RM250"/>
      <c r="RN250"/>
      <c r="RO250"/>
      <c r="RP250"/>
      <c r="RQ250"/>
      <c r="RR250"/>
      <c r="RS250"/>
      <c r="RT250"/>
      <c r="RU250"/>
      <c r="RV250"/>
      <c r="RW250"/>
      <c r="RX250"/>
      <c r="RY250"/>
      <c r="RZ250"/>
      <c r="SA250"/>
      <c r="SB250"/>
      <c r="SC250"/>
      <c r="SD250"/>
      <c r="SE250"/>
      <c r="SF250"/>
      <c r="SG250"/>
      <c r="SH250"/>
      <c r="SI250"/>
      <c r="SJ250"/>
      <c r="SK250"/>
      <c r="SL250"/>
      <c r="SM250"/>
      <c r="SN250"/>
      <c r="SO250"/>
      <c r="SP250"/>
      <c r="SQ250"/>
      <c r="SR250"/>
      <c r="SS250"/>
      <c r="ST250"/>
      <c r="SU250"/>
      <c r="SV250"/>
      <c r="SW250"/>
      <c r="SX250"/>
      <c r="SY250"/>
      <c r="SZ250"/>
      <c r="TA250"/>
      <c r="TB250"/>
      <c r="TC250"/>
      <c r="TD250"/>
      <c r="TE250"/>
      <c r="TF250"/>
      <c r="TG250"/>
      <c r="TH250"/>
      <c r="TI250"/>
      <c r="TJ250"/>
      <c r="TK250"/>
      <c r="TL250"/>
      <c r="TM250"/>
      <c r="TN250"/>
      <c r="TO250"/>
      <c r="TP250"/>
      <c r="TQ250"/>
      <c r="TR250"/>
      <c r="TS250"/>
      <c r="TT250"/>
      <c r="TU250"/>
      <c r="TV250"/>
      <c r="TW250"/>
      <c r="TX250"/>
      <c r="TY250"/>
      <c r="TZ250"/>
      <c r="UA250"/>
      <c r="UB250"/>
      <c r="UC250"/>
      <c r="UD250"/>
      <c r="UE250"/>
      <c r="UF250"/>
      <c r="UG250"/>
      <c r="UH250"/>
      <c r="UI250"/>
      <c r="UJ250"/>
      <c r="UK250"/>
      <c r="UL250"/>
      <c r="UM250"/>
      <c r="UN250"/>
      <c r="UO250"/>
      <c r="UP250"/>
      <c r="UQ250"/>
      <c r="UR250"/>
      <c r="US250"/>
      <c r="UT250"/>
      <c r="UU250"/>
      <c r="UV250"/>
      <c r="UW250"/>
      <c r="UX250"/>
      <c r="UY250"/>
      <c r="UZ250"/>
      <c r="VA250"/>
      <c r="VB250"/>
      <c r="VC250"/>
      <c r="VD250"/>
      <c r="VE250"/>
      <c r="VF250"/>
      <c r="VG250"/>
      <c r="VH250"/>
      <c r="VI250"/>
      <c r="VJ250"/>
      <c r="VK250"/>
      <c r="VL250"/>
      <c r="VM250"/>
      <c r="VN250"/>
      <c r="VO250"/>
      <c r="VP250"/>
      <c r="VQ250"/>
      <c r="VR250"/>
      <c r="VS250"/>
      <c r="VT250"/>
      <c r="VU250"/>
      <c r="VV250"/>
      <c r="VW250"/>
      <c r="VX250"/>
      <c r="VY250"/>
      <c r="VZ250"/>
      <c r="WA250"/>
      <c r="WB250"/>
      <c r="WC250"/>
      <c r="WD250"/>
      <c r="WE250"/>
      <c r="WF250"/>
      <c r="WG250"/>
      <c r="WH250"/>
      <c r="WI250"/>
      <c r="WJ250"/>
      <c r="WK250"/>
      <c r="WL250"/>
      <c r="WM250"/>
      <c r="WN250"/>
      <c r="WO250"/>
      <c r="WP250"/>
      <c r="WQ250"/>
      <c r="WR250"/>
      <c r="WS250"/>
      <c r="WT250"/>
      <c r="WU250"/>
      <c r="WV250"/>
      <c r="WW250"/>
      <c r="WX250"/>
      <c r="WY250"/>
      <c r="WZ250"/>
      <c r="XA250"/>
      <c r="XB250"/>
      <c r="XC250"/>
      <c r="XD250"/>
      <c r="XE250"/>
      <c r="XF250"/>
      <c r="XG250"/>
      <c r="XH250"/>
      <c r="XI250"/>
      <c r="XJ250"/>
      <c r="XK250"/>
      <c r="XL250"/>
      <c r="XM250"/>
      <c r="XN250"/>
      <c r="XO250"/>
      <c r="XP250"/>
      <c r="XQ250"/>
      <c r="XR250"/>
      <c r="XS250"/>
      <c r="XT250"/>
      <c r="XU250"/>
      <c r="XV250"/>
      <c r="XW250"/>
      <c r="XX250"/>
      <c r="XY250"/>
      <c r="XZ250"/>
      <c r="YA250"/>
      <c r="YB250"/>
      <c r="YC250"/>
      <c r="YD250"/>
      <c r="YE250"/>
      <c r="YF250"/>
      <c r="YG250"/>
      <c r="YH250"/>
      <c r="YI250"/>
      <c r="YJ250"/>
      <c r="YK250"/>
      <c r="YL250"/>
      <c r="YM250"/>
      <c r="YN250"/>
      <c r="YO250"/>
      <c r="YP250"/>
      <c r="YQ250"/>
      <c r="YR250"/>
      <c r="YS250"/>
      <c r="YT250"/>
      <c r="YU250"/>
      <c r="YV250"/>
      <c r="YW250"/>
      <c r="YX250"/>
      <c r="YY250"/>
      <c r="YZ250"/>
      <c r="ZA250"/>
      <c r="ZB250"/>
      <c r="ZC250"/>
      <c r="ZD250"/>
      <c r="ZE250"/>
      <c r="ZF250"/>
      <c r="ZG250"/>
      <c r="ZH250"/>
      <c r="ZI250"/>
      <c r="ZJ250"/>
      <c r="ZK250"/>
      <c r="ZL250"/>
      <c r="ZM250"/>
      <c r="ZN250"/>
      <c r="ZO250"/>
      <c r="ZP250"/>
      <c r="ZQ250"/>
      <c r="ZR250"/>
      <c r="ZS250"/>
      <c r="ZT250"/>
      <c r="ZU250"/>
      <c r="ZV250"/>
      <c r="ZW250"/>
      <c r="ZX250"/>
      <c r="ZY250"/>
      <c r="ZZ250"/>
      <c r="AAA250"/>
      <c r="AAB250"/>
      <c r="AAC250"/>
      <c r="AAD250"/>
      <c r="AAE250"/>
      <c r="AAF250"/>
      <c r="AAG250"/>
      <c r="AAH250"/>
      <c r="AAI250"/>
      <c r="AAJ250"/>
      <c r="AAK250"/>
      <c r="AAL250"/>
      <c r="AAM250"/>
      <c r="AAN250"/>
      <c r="AAO250"/>
      <c r="AAP250"/>
      <c r="AAQ250"/>
      <c r="AAR250"/>
      <c r="AAS250"/>
      <c r="AAT250"/>
      <c r="AAU250"/>
      <c r="AAV250"/>
      <c r="AAW250"/>
      <c r="AAX250"/>
      <c r="AAY250"/>
      <c r="AAZ250"/>
      <c r="ABA250"/>
      <c r="ABB250"/>
      <c r="ABC250"/>
      <c r="ABD250"/>
      <c r="ABE250"/>
      <c r="ABF250"/>
      <c r="ABG250"/>
      <c r="ABH250"/>
      <c r="ABI250"/>
      <c r="ABJ250"/>
      <c r="ABK250"/>
      <c r="ABL250"/>
      <c r="ABM250"/>
      <c r="ABN250"/>
      <c r="ABO250"/>
      <c r="ABP250"/>
      <c r="ABQ250"/>
      <c r="ABR250"/>
      <c r="ABS250"/>
      <c r="ABT250"/>
      <c r="ABU250"/>
      <c r="ABV250"/>
      <c r="ABW250"/>
      <c r="ABX250"/>
      <c r="ABY250"/>
      <c r="ABZ250"/>
      <c r="ACA250"/>
      <c r="ACB250"/>
      <c r="ACC250"/>
      <c r="ACD250"/>
      <c r="ACE250"/>
      <c r="ACF250"/>
      <c r="ACG250"/>
      <c r="ACH250"/>
      <c r="ACI250"/>
      <c r="ACJ250"/>
      <c r="ACK250"/>
      <c r="ACL250"/>
      <c r="ACM250"/>
      <c r="ACN250"/>
      <c r="ACO250"/>
      <c r="ACP250"/>
      <c r="ACQ250"/>
      <c r="ACR250"/>
      <c r="ACS250"/>
      <c r="ACT250"/>
      <c r="ACU250"/>
      <c r="ACV250"/>
      <c r="ACW250"/>
      <c r="ACX250"/>
      <c r="ACY250"/>
      <c r="ACZ250"/>
      <c r="ADA250"/>
      <c r="ADB250"/>
      <c r="ADC250"/>
      <c r="ADD250"/>
      <c r="ADE250"/>
      <c r="ADF250"/>
      <c r="ADG250"/>
      <c r="ADH250"/>
      <c r="ADI250"/>
      <c r="ADJ250"/>
      <c r="ADK250"/>
      <c r="ADL250"/>
      <c r="ADM250"/>
      <c r="ADN250"/>
      <c r="ADO250"/>
      <c r="ADP250"/>
      <c r="ADQ250"/>
      <c r="ADR250"/>
      <c r="ADS250"/>
      <c r="ADT250"/>
      <c r="ADU250"/>
      <c r="ADV250"/>
      <c r="ADW250"/>
      <c r="ADX250"/>
      <c r="ADY250"/>
      <c r="ADZ250"/>
      <c r="AEA250"/>
      <c r="AEB250"/>
      <c r="AEC250"/>
      <c r="AED250"/>
      <c r="AEE250"/>
      <c r="AEF250"/>
      <c r="AEG250"/>
      <c r="AEH250"/>
      <c r="AEI250"/>
      <c r="AEJ250"/>
      <c r="AEK250"/>
      <c r="AEL250"/>
      <c r="AEM250"/>
      <c r="AEN250"/>
      <c r="AEO250"/>
      <c r="AEP250"/>
      <c r="AEQ250"/>
      <c r="AER250"/>
      <c r="AES250"/>
      <c r="AET250"/>
      <c r="AEU250"/>
      <c r="AEV250"/>
      <c r="AEW250"/>
      <c r="AEX250"/>
      <c r="AEY250"/>
      <c r="AEZ250"/>
      <c r="AFA250"/>
      <c r="AFB250"/>
      <c r="AFC250"/>
      <c r="AFD250"/>
      <c r="AFE250"/>
      <c r="AFF250"/>
      <c r="AFG250"/>
      <c r="AFH250"/>
      <c r="AFI250"/>
      <c r="AFJ250"/>
      <c r="AFK250"/>
      <c r="AFL250"/>
      <c r="AFM250"/>
      <c r="AFN250"/>
      <c r="AFO250"/>
      <c r="AFP250"/>
      <c r="AFQ250"/>
      <c r="AFR250"/>
      <c r="AFS250"/>
      <c r="AFT250"/>
      <c r="AFU250"/>
      <c r="AFV250"/>
      <c r="AFW250"/>
      <c r="AFX250"/>
      <c r="AFY250"/>
      <c r="AFZ250"/>
      <c r="AGA250"/>
      <c r="AGB250"/>
      <c r="AGC250"/>
      <c r="AGD250"/>
      <c r="AGE250"/>
      <c r="AGF250"/>
      <c r="AGG250"/>
      <c r="AGH250"/>
      <c r="AGI250"/>
      <c r="AGJ250"/>
      <c r="AGK250"/>
      <c r="AGL250"/>
      <c r="AGM250"/>
      <c r="AGN250"/>
      <c r="AGO250"/>
      <c r="AGP250"/>
      <c r="AGQ250"/>
      <c r="AGR250"/>
      <c r="AGS250"/>
      <c r="AGT250"/>
      <c r="AGU250"/>
      <c r="AGV250"/>
      <c r="AGW250"/>
      <c r="AGX250"/>
      <c r="AGY250"/>
      <c r="AGZ250"/>
      <c r="AHA250"/>
      <c r="AHB250"/>
      <c r="AHC250"/>
      <c r="AHD250"/>
      <c r="AHE250"/>
      <c r="AHF250"/>
      <c r="AHG250"/>
      <c r="AHH250"/>
      <c r="AHI250"/>
      <c r="AHJ250"/>
      <c r="AHK250"/>
      <c r="AHL250"/>
      <c r="AHM250"/>
      <c r="AHN250"/>
      <c r="AHO250"/>
      <c r="AHP250"/>
      <c r="AHQ250"/>
      <c r="AHR250"/>
      <c r="AHS250"/>
      <c r="AHT250"/>
      <c r="AHU250"/>
      <c r="AHV250"/>
      <c r="AHW250"/>
      <c r="AHX250"/>
      <c r="AHY250"/>
      <c r="AHZ250"/>
      <c r="AIA250"/>
      <c r="AIB250"/>
      <c r="AIC250"/>
      <c r="AID250"/>
      <c r="AIE250"/>
      <c r="AIF250"/>
      <c r="AIG250"/>
      <c r="AIH250"/>
      <c r="AII250"/>
      <c r="AIJ250"/>
      <c r="AIK250"/>
      <c r="AIL250"/>
      <c r="AIM250"/>
      <c r="AIN250"/>
      <c r="AIO250"/>
      <c r="AIP250"/>
      <c r="AIQ250"/>
      <c r="AIR250"/>
      <c r="AIS250"/>
      <c r="AIT250"/>
      <c r="AIU250"/>
      <c r="AIV250"/>
      <c r="AIW250"/>
      <c r="AIX250"/>
      <c r="AIY250"/>
      <c r="AIZ250"/>
      <c r="AJA250"/>
      <c r="AJB250"/>
      <c r="AJC250"/>
      <c r="AJD250"/>
      <c r="AJE250"/>
      <c r="AJF250"/>
      <c r="AJG250"/>
      <c r="AJH250"/>
      <c r="AJI250"/>
      <c r="AJJ250"/>
      <c r="AJK250"/>
      <c r="AJL250"/>
      <c r="AJM250"/>
      <c r="AJN250"/>
      <c r="AJO250"/>
      <c r="AJP250"/>
      <c r="AJQ250"/>
      <c r="AJR250"/>
      <c r="AJS250"/>
      <c r="AJT250"/>
      <c r="AJU250"/>
      <c r="AJV250"/>
      <c r="AJW250"/>
      <c r="AJX250"/>
      <c r="AJY250"/>
      <c r="AJZ250"/>
      <c r="AKA250"/>
      <c r="AKB250"/>
      <c r="AKC250"/>
      <c r="AKD250"/>
      <c r="AKE250"/>
      <c r="AKF250"/>
      <c r="AKG250"/>
      <c r="AKH250"/>
      <c r="AKI250"/>
      <c r="AKJ250"/>
      <c r="AKK250"/>
      <c r="AKL250"/>
      <c r="AKM250"/>
      <c r="AKN250"/>
      <c r="AKO250"/>
      <c r="AKP250"/>
      <c r="AKQ250"/>
      <c r="AKR250"/>
      <c r="AKS250"/>
      <c r="AKT250"/>
      <c r="AKU250"/>
      <c r="AKV250"/>
      <c r="AKW250"/>
      <c r="AKX250"/>
      <c r="AKY250"/>
      <c r="AKZ250"/>
      <c r="ALA250"/>
      <c r="ALB250"/>
      <c r="ALC250"/>
      <c r="ALD250"/>
      <c r="ALE250"/>
      <c r="ALF250"/>
      <c r="ALG250"/>
      <c r="ALH250"/>
      <c r="ALI250"/>
      <c r="ALJ250"/>
      <c r="ALK250"/>
      <c r="ALL250"/>
      <c r="ALM250"/>
      <c r="ALN250"/>
      <c r="ALO250"/>
      <c r="ALP250"/>
      <c r="ALQ250"/>
      <c r="ALR250"/>
      <c r="ALS250"/>
      <c r="ALT250"/>
      <c r="ALU250"/>
      <c r="ALV250"/>
      <c r="ALW250"/>
      <c r="ALX250"/>
      <c r="ALY250"/>
      <c r="ALZ250"/>
      <c r="AMA250"/>
      <c r="AMB250"/>
      <c r="AMC250"/>
      <c r="AMD250"/>
      <c r="AME250"/>
      <c r="AMF250"/>
      <c r="AMG250"/>
      <c r="AMH250"/>
      <c r="AMI250"/>
      <c r="AMJ250"/>
      <c r="AMK250"/>
      <c r="AML250"/>
      <c r="AMM250"/>
      <c r="AMN250"/>
      <c r="AMO250"/>
      <c r="AMP250"/>
      <c r="AMQ250"/>
      <c r="AMR250"/>
      <c r="AMS250"/>
      <c r="AMT250"/>
      <c r="AMU250"/>
      <c r="AMV250"/>
      <c r="AMW250"/>
      <c r="AMX250"/>
      <c r="AMY250"/>
    </row>
    <row r="251" spans="3:1039" s="6" customFormat="1" ht="15" customHeight="1" x14ac:dyDescent="0.25">
      <c r="C251" s="147" t="str">
        <f t="shared" si="178"/>
        <v>Rheem</v>
      </c>
      <c r="D251" s="147" t="str">
        <f t="shared" si="179"/>
        <v>PROPH40 T0 RH120  (40 gal)</v>
      </c>
      <c r="E251" s="147">
        <f t="shared" si="169"/>
        <v>197881</v>
      </c>
      <c r="F251" s="55">
        <f t="shared" si="183"/>
        <v>40</v>
      </c>
      <c r="G251" s="6" t="str">
        <f t="shared" si="180"/>
        <v>RheemPlugInDedicated40</v>
      </c>
      <c r="H251" s="117">
        <f t="shared" si="181"/>
        <v>0</v>
      </c>
      <c r="I251" s="157" t="str">
        <f t="shared" si="171"/>
        <v>RheemPROPH40T0RH120</v>
      </c>
      <c r="J251" s="91" t="s">
        <v>192</v>
      </c>
      <c r="K251" s="32">
        <v>2</v>
      </c>
      <c r="L251" s="75">
        <f t="shared" si="182"/>
        <v>19</v>
      </c>
      <c r="M251" s="145" t="s">
        <v>88</v>
      </c>
      <c r="N251" s="62">
        <f t="shared" si="172"/>
        <v>78</v>
      </c>
      <c r="O251" s="62">
        <f t="shared" si="176"/>
        <v>197881</v>
      </c>
      <c r="P251" s="59" t="str">
        <f t="shared" si="184"/>
        <v>PROPH40 T0 RH120  (40 gal)</v>
      </c>
      <c r="Q251" s="156">
        <f t="shared" si="159"/>
        <v>1</v>
      </c>
      <c r="R251" s="144" t="s">
        <v>753</v>
      </c>
      <c r="S251" s="14">
        <v>40</v>
      </c>
      <c r="T251" s="99" t="s">
        <v>740</v>
      </c>
      <c r="U251" s="80" t="s">
        <v>740</v>
      </c>
      <c r="V251" s="85" t="str">
        <f t="shared" si="177"/>
        <v>RheemPlugInDedicated40</v>
      </c>
      <c r="W251" s="116">
        <v>0</v>
      </c>
      <c r="X251" s="46" t="s">
        <v>8</v>
      </c>
      <c r="Y251" s="47">
        <v>44760</v>
      </c>
      <c r="Z251" s="44" t="s">
        <v>88</v>
      </c>
      <c r="AA251" s="127" t="str">
        <f t="shared" si="161"/>
        <v>2,     197881,   "PROPH40 T0 RH120  (40 gal)"</v>
      </c>
      <c r="AB251" s="129" t="str">
        <f t="shared" si="158"/>
        <v>Rheem</v>
      </c>
      <c r="AC251" s="144" t="s">
        <v>773</v>
      </c>
      <c r="AD251" s="154">
        <f t="shared" si="160"/>
        <v>1</v>
      </c>
      <c r="AE251" s="127" t="str">
        <f t="shared" si="162"/>
        <v xml:space="preserve">          case  PROPH40 T0 RH120  (40 gal)   :   "RheemPROPH40T0RH120"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  <c r="AAQ251"/>
      <c r="AAR251"/>
      <c r="AAS251"/>
      <c r="AAT251"/>
      <c r="AAU251"/>
      <c r="AAV251"/>
      <c r="AAW251"/>
      <c r="AAX251"/>
      <c r="AAY251"/>
      <c r="AAZ251"/>
      <c r="ABA251"/>
      <c r="ABB251"/>
      <c r="ABC251"/>
      <c r="ABD251"/>
      <c r="ABE251"/>
      <c r="ABF251"/>
      <c r="ABG251"/>
      <c r="ABH251"/>
      <c r="ABI251"/>
      <c r="ABJ251"/>
      <c r="ABK251"/>
      <c r="ABL251"/>
      <c r="ABM251"/>
      <c r="ABN251"/>
      <c r="ABO251"/>
      <c r="ABP251"/>
      <c r="ABQ251"/>
      <c r="ABR251"/>
      <c r="ABS251"/>
      <c r="ABT251"/>
      <c r="ABU251"/>
      <c r="ABV251"/>
      <c r="ABW251"/>
      <c r="ABX251"/>
      <c r="ABY251"/>
      <c r="ABZ251"/>
      <c r="ACA251"/>
      <c r="ACB251"/>
      <c r="ACC251"/>
      <c r="ACD251"/>
      <c r="ACE251"/>
      <c r="ACF251"/>
      <c r="ACG251"/>
      <c r="ACH251"/>
      <c r="ACI251"/>
      <c r="ACJ251"/>
      <c r="ACK251"/>
      <c r="ACL251"/>
      <c r="ACM251"/>
      <c r="ACN251"/>
      <c r="ACO251"/>
      <c r="ACP251"/>
      <c r="ACQ251"/>
      <c r="ACR251"/>
      <c r="ACS251"/>
      <c r="ACT251"/>
      <c r="ACU251"/>
      <c r="ACV251"/>
      <c r="ACW251"/>
      <c r="ACX251"/>
      <c r="ACY251"/>
      <c r="ACZ251"/>
      <c r="ADA251"/>
      <c r="ADB251"/>
      <c r="ADC251"/>
      <c r="ADD251"/>
      <c r="ADE251"/>
      <c r="ADF251"/>
      <c r="ADG251"/>
      <c r="ADH251"/>
      <c r="ADI251"/>
      <c r="ADJ251"/>
      <c r="ADK251"/>
      <c r="ADL251"/>
      <c r="ADM251"/>
      <c r="ADN251"/>
      <c r="ADO251"/>
      <c r="ADP251"/>
      <c r="ADQ251"/>
      <c r="ADR251"/>
      <c r="ADS251"/>
      <c r="ADT251"/>
      <c r="ADU251"/>
      <c r="ADV251"/>
      <c r="ADW251"/>
      <c r="ADX251"/>
      <c r="ADY251"/>
      <c r="ADZ251"/>
      <c r="AEA251"/>
      <c r="AEB251"/>
      <c r="AEC251"/>
      <c r="AED251"/>
      <c r="AEE251"/>
      <c r="AEF251"/>
      <c r="AEG251"/>
      <c r="AEH251"/>
      <c r="AEI251"/>
      <c r="AEJ251"/>
      <c r="AEK251"/>
      <c r="AEL251"/>
      <c r="AEM251"/>
      <c r="AEN251"/>
      <c r="AEO251"/>
      <c r="AEP251"/>
      <c r="AEQ251"/>
      <c r="AER251"/>
      <c r="AES251"/>
      <c r="AET251"/>
      <c r="AEU251"/>
      <c r="AEV251"/>
      <c r="AEW251"/>
      <c r="AEX251"/>
      <c r="AEY251"/>
      <c r="AEZ251"/>
      <c r="AFA251"/>
      <c r="AFB251"/>
      <c r="AFC251"/>
      <c r="AFD251"/>
      <c r="AFE251"/>
      <c r="AFF251"/>
      <c r="AFG251"/>
      <c r="AFH251"/>
      <c r="AFI251"/>
      <c r="AFJ251"/>
      <c r="AFK251"/>
      <c r="AFL251"/>
      <c r="AFM251"/>
      <c r="AFN251"/>
      <c r="AFO251"/>
      <c r="AFP251"/>
      <c r="AFQ251"/>
      <c r="AFR251"/>
      <c r="AFS251"/>
      <c r="AFT251"/>
      <c r="AFU251"/>
      <c r="AFV251"/>
      <c r="AFW251"/>
      <c r="AFX251"/>
      <c r="AFY251"/>
      <c r="AFZ251"/>
      <c r="AGA251"/>
      <c r="AGB251"/>
      <c r="AGC251"/>
      <c r="AGD251"/>
      <c r="AGE251"/>
      <c r="AGF251"/>
      <c r="AGG251"/>
      <c r="AGH251"/>
      <c r="AGI251"/>
      <c r="AGJ251"/>
      <c r="AGK251"/>
      <c r="AGL251"/>
      <c r="AGM251"/>
      <c r="AGN251"/>
      <c r="AGO251"/>
      <c r="AGP251"/>
      <c r="AGQ251"/>
      <c r="AGR251"/>
      <c r="AGS251"/>
      <c r="AGT251"/>
      <c r="AGU251"/>
      <c r="AGV251"/>
      <c r="AGW251"/>
      <c r="AGX251"/>
      <c r="AGY251"/>
      <c r="AGZ251"/>
      <c r="AHA251"/>
      <c r="AHB251"/>
      <c r="AHC251"/>
      <c r="AHD251"/>
      <c r="AHE251"/>
      <c r="AHF251"/>
      <c r="AHG251"/>
      <c r="AHH251"/>
      <c r="AHI251"/>
      <c r="AHJ251"/>
      <c r="AHK251"/>
      <c r="AHL251"/>
      <c r="AHM251"/>
      <c r="AHN251"/>
      <c r="AHO251"/>
      <c r="AHP251"/>
      <c r="AHQ251"/>
      <c r="AHR251"/>
      <c r="AHS251"/>
      <c r="AHT251"/>
      <c r="AHU251"/>
      <c r="AHV251"/>
      <c r="AHW251"/>
      <c r="AHX251"/>
      <c r="AHY251"/>
      <c r="AHZ251"/>
      <c r="AIA251"/>
      <c r="AIB251"/>
      <c r="AIC251"/>
      <c r="AID251"/>
      <c r="AIE251"/>
      <c r="AIF251"/>
      <c r="AIG251"/>
      <c r="AIH251"/>
      <c r="AII251"/>
      <c r="AIJ251"/>
      <c r="AIK251"/>
      <c r="AIL251"/>
      <c r="AIM251"/>
      <c r="AIN251"/>
      <c r="AIO251"/>
      <c r="AIP251"/>
      <c r="AIQ251"/>
      <c r="AIR251"/>
      <c r="AIS251"/>
      <c r="AIT251"/>
      <c r="AIU251"/>
      <c r="AIV251"/>
      <c r="AIW251"/>
      <c r="AIX251"/>
      <c r="AIY251"/>
      <c r="AIZ251"/>
      <c r="AJA251"/>
      <c r="AJB251"/>
      <c r="AJC251"/>
      <c r="AJD251"/>
      <c r="AJE251"/>
      <c r="AJF251"/>
      <c r="AJG251"/>
      <c r="AJH251"/>
      <c r="AJI251"/>
      <c r="AJJ251"/>
      <c r="AJK251"/>
      <c r="AJL251"/>
      <c r="AJM251"/>
      <c r="AJN251"/>
      <c r="AJO251"/>
      <c r="AJP251"/>
      <c r="AJQ251"/>
      <c r="AJR251"/>
      <c r="AJS251"/>
      <c r="AJT251"/>
      <c r="AJU251"/>
      <c r="AJV251"/>
      <c r="AJW251"/>
      <c r="AJX251"/>
      <c r="AJY251"/>
      <c r="AJZ251"/>
      <c r="AKA251"/>
      <c r="AKB251"/>
      <c r="AKC251"/>
      <c r="AKD251"/>
      <c r="AKE251"/>
      <c r="AKF251"/>
      <c r="AKG251"/>
      <c r="AKH251"/>
      <c r="AKI251"/>
      <c r="AKJ251"/>
      <c r="AKK251"/>
      <c r="AKL251"/>
      <c r="AKM251"/>
      <c r="AKN251"/>
      <c r="AKO251"/>
      <c r="AKP251"/>
      <c r="AKQ251"/>
      <c r="AKR251"/>
      <c r="AKS251"/>
      <c r="AKT251"/>
      <c r="AKU251"/>
      <c r="AKV251"/>
      <c r="AKW251"/>
      <c r="AKX251"/>
      <c r="AKY251"/>
      <c r="AKZ251"/>
      <c r="ALA251"/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  <c r="ALX251"/>
      <c r="ALY251"/>
      <c r="ALZ251"/>
      <c r="AMA251"/>
      <c r="AMB251"/>
      <c r="AMC251"/>
      <c r="AMD251"/>
      <c r="AME251"/>
      <c r="AMF251"/>
      <c r="AMG251"/>
      <c r="AMH251"/>
      <c r="AMI251"/>
      <c r="AMJ251"/>
      <c r="AMK251"/>
      <c r="AML251"/>
      <c r="AMM251"/>
      <c r="AMN251"/>
      <c r="AMO251"/>
      <c r="AMP251"/>
      <c r="AMQ251"/>
      <c r="AMR251"/>
      <c r="AMS251"/>
      <c r="AMT251"/>
      <c r="AMU251"/>
      <c r="AMV251"/>
      <c r="AMW251"/>
      <c r="AMX251"/>
      <c r="AMY251"/>
    </row>
    <row r="252" spans="3:1039" s="6" customFormat="1" ht="15" customHeight="1" x14ac:dyDescent="0.25">
      <c r="C252" s="147" t="str">
        <f t="shared" si="178"/>
        <v>Rheem</v>
      </c>
      <c r="D252" s="147" t="str">
        <f t="shared" si="179"/>
        <v>PROPH50 T0 RH120  (50 gal)</v>
      </c>
      <c r="E252" s="147">
        <f t="shared" si="169"/>
        <v>197982</v>
      </c>
      <c r="F252" s="55">
        <f t="shared" si="183"/>
        <v>50</v>
      </c>
      <c r="G252" s="6" t="str">
        <f t="shared" si="180"/>
        <v>RheemPlugInDedicated50</v>
      </c>
      <c r="H252" s="117">
        <f t="shared" si="181"/>
        <v>0</v>
      </c>
      <c r="I252" s="157" t="str">
        <f t="shared" si="171"/>
        <v>RheemPROPH50T0RH120</v>
      </c>
      <c r="J252" s="91" t="s">
        <v>192</v>
      </c>
      <c r="K252" s="32">
        <v>2</v>
      </c>
      <c r="L252" s="75">
        <f t="shared" si="182"/>
        <v>19</v>
      </c>
      <c r="M252" s="145" t="s">
        <v>88</v>
      </c>
      <c r="N252" s="62">
        <f t="shared" si="172"/>
        <v>79</v>
      </c>
      <c r="O252" s="62">
        <f t="shared" si="176"/>
        <v>197982</v>
      </c>
      <c r="P252" s="59" t="str">
        <f t="shared" si="184"/>
        <v>PROPH50 T0 RH120  (50 gal)</v>
      </c>
      <c r="Q252" s="156">
        <f t="shared" si="159"/>
        <v>1</v>
      </c>
      <c r="R252" s="144" t="s">
        <v>754</v>
      </c>
      <c r="S252" s="14">
        <v>50</v>
      </c>
      <c r="T252" s="99" t="s">
        <v>741</v>
      </c>
      <c r="U252" s="80" t="s">
        <v>741</v>
      </c>
      <c r="V252" s="85" t="str">
        <f t="shared" si="177"/>
        <v>RheemPlugInDedicated50</v>
      </c>
      <c r="W252" s="116">
        <v>0</v>
      </c>
      <c r="X252" s="46" t="s">
        <v>8</v>
      </c>
      <c r="Y252" s="47">
        <v>44760</v>
      </c>
      <c r="Z252" s="44" t="s">
        <v>88</v>
      </c>
      <c r="AA252" s="127" t="str">
        <f t="shared" si="161"/>
        <v>2,     197982,   "PROPH50 T0 RH120  (50 gal)"</v>
      </c>
      <c r="AB252" s="129" t="str">
        <f t="shared" si="158"/>
        <v>Rheem</v>
      </c>
      <c r="AC252" s="144" t="s">
        <v>774</v>
      </c>
      <c r="AD252" s="154">
        <f t="shared" si="160"/>
        <v>1</v>
      </c>
      <c r="AE252" s="127" t="str">
        <f t="shared" si="162"/>
        <v xml:space="preserve">          case  PROPH50 T0 RH120  (50 gal)   :   "RheemPROPH50T0RH120"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3:1039" s="6" customFormat="1" ht="15" customHeight="1" x14ac:dyDescent="0.25">
      <c r="C253" s="147" t="str">
        <f t="shared" si="178"/>
        <v>Rheem</v>
      </c>
      <c r="D253" s="147" t="str">
        <f t="shared" si="179"/>
        <v>PROPH40 T0 RH120-M  (40 gal, JA13)</v>
      </c>
      <c r="E253" s="147">
        <f t="shared" si="169"/>
        <v>198077</v>
      </c>
      <c r="F253" s="55">
        <f t="shared" si="183"/>
        <v>40</v>
      </c>
      <c r="G253" s="6" t="str">
        <f t="shared" si="180"/>
        <v>RheemPlugInShared40</v>
      </c>
      <c r="H253" s="117">
        <f t="shared" si="181"/>
        <v>1</v>
      </c>
      <c r="I253" s="157" t="str">
        <f t="shared" si="171"/>
        <v>RheemPROPH40T0RH120M</v>
      </c>
      <c r="J253" s="91" t="s">
        <v>192</v>
      </c>
      <c r="K253" s="32">
        <v>3</v>
      </c>
      <c r="L253" s="75">
        <f t="shared" si="182"/>
        <v>19</v>
      </c>
      <c r="M253" s="145" t="s">
        <v>88</v>
      </c>
      <c r="N253" s="62">
        <f t="shared" si="172"/>
        <v>80</v>
      </c>
      <c r="O253" s="62">
        <f t="shared" si="176"/>
        <v>198077</v>
      </c>
      <c r="P253" s="59" t="str">
        <f t="shared" si="184"/>
        <v>PROPH40 T0 RH120-M  (40 gal, JA13)</v>
      </c>
      <c r="Q253" s="156">
        <f t="shared" si="159"/>
        <v>1</v>
      </c>
      <c r="R253" s="144" t="s">
        <v>755</v>
      </c>
      <c r="S253" s="14">
        <v>40</v>
      </c>
      <c r="T253" s="99" t="s">
        <v>736</v>
      </c>
      <c r="U253" s="80" t="s">
        <v>736</v>
      </c>
      <c r="V253" s="85" t="str">
        <f t="shared" si="177"/>
        <v>RheemPlugInShared40</v>
      </c>
      <c r="W253" s="116">
        <v>1</v>
      </c>
      <c r="X253" s="46" t="s">
        <v>8</v>
      </c>
      <c r="Y253" s="47">
        <v>44760</v>
      </c>
      <c r="Z253" s="44" t="s">
        <v>88</v>
      </c>
      <c r="AA253" s="127" t="str">
        <f t="shared" si="161"/>
        <v>2,     198077,   "PROPH40 T0 RH120-M  (40 gal, JA13)"</v>
      </c>
      <c r="AB253" s="129" t="str">
        <f t="shared" si="158"/>
        <v>Rheem</v>
      </c>
      <c r="AC253" s="147" t="s">
        <v>775</v>
      </c>
      <c r="AD253" s="154">
        <f t="shared" si="160"/>
        <v>1</v>
      </c>
      <c r="AE253" s="127" t="str">
        <f t="shared" si="162"/>
        <v xml:space="preserve">          case  PROPH40 T0 RH120-M  (40 gal, JA13)   :   "RheemPROPH40T0RH120M"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3:1039" s="6" customFormat="1" ht="15" customHeight="1" x14ac:dyDescent="0.25">
      <c r="C254" s="147" t="str">
        <f t="shared" si="178"/>
        <v>Rheem</v>
      </c>
      <c r="D254" s="147" t="str">
        <f t="shared" si="179"/>
        <v>PROPH40 T0 RH120-MSO  (40 gal, JA13)</v>
      </c>
      <c r="E254" s="147">
        <f t="shared" si="169"/>
        <v>198177</v>
      </c>
      <c r="F254" s="55">
        <f t="shared" si="183"/>
        <v>40</v>
      </c>
      <c r="G254" s="6" t="str">
        <f t="shared" si="180"/>
        <v>RheemPlugInShared40</v>
      </c>
      <c r="H254" s="117">
        <f t="shared" si="181"/>
        <v>1</v>
      </c>
      <c r="I254" s="157" t="str">
        <f t="shared" si="171"/>
        <v>RheemPROPH40T0RH120MSO</v>
      </c>
      <c r="J254" s="91" t="s">
        <v>192</v>
      </c>
      <c r="K254" s="32">
        <v>3</v>
      </c>
      <c r="L254" s="75">
        <f t="shared" si="182"/>
        <v>19</v>
      </c>
      <c r="M254" s="145" t="s">
        <v>88</v>
      </c>
      <c r="N254" s="62">
        <f t="shared" si="172"/>
        <v>81</v>
      </c>
      <c r="O254" s="62">
        <f t="shared" ref="O254" si="185" xml:space="preserve"> (L254*10000) + (N254*100) + VLOOKUP( U254, $R$2:$T$56, 2, FALSE )</f>
        <v>198177</v>
      </c>
      <c r="P254" s="59" t="str">
        <f t="shared" si="184"/>
        <v>PROPH40 T0 RH120-MSO  (40 gal, JA13)</v>
      </c>
      <c r="Q254" s="156">
        <f t="shared" si="159"/>
        <v>1</v>
      </c>
      <c r="R254" s="144" t="s">
        <v>756</v>
      </c>
      <c r="S254" s="14">
        <v>40</v>
      </c>
      <c r="T254" s="99" t="s">
        <v>736</v>
      </c>
      <c r="U254" s="80" t="s">
        <v>736</v>
      </c>
      <c r="V254" s="85" t="str">
        <f t="shared" si="177"/>
        <v>RheemPlugInShared40</v>
      </c>
      <c r="W254" s="116">
        <v>1</v>
      </c>
      <c r="X254" s="46" t="s">
        <v>8</v>
      </c>
      <c r="Y254" s="47">
        <v>44760</v>
      </c>
      <c r="Z254" s="44"/>
      <c r="AA254" s="127" t="str">
        <f t="shared" si="161"/>
        <v>2,     198177,   "PROPH40 T0 RH120-MSO  (40 gal, JA13)"</v>
      </c>
      <c r="AB254" s="129" t="str">
        <f t="shared" si="158"/>
        <v>Rheem</v>
      </c>
      <c r="AC254" s="144" t="s">
        <v>776</v>
      </c>
      <c r="AD254" s="154">
        <f t="shared" si="160"/>
        <v>1</v>
      </c>
      <c r="AE254" s="127" t="str">
        <f t="shared" si="162"/>
        <v xml:space="preserve">          case  PROPH40 T0 RH120-MSO  (40 gal, JA13)   :   "RheemPROPH40T0RH120MSO"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3:1039" s="6" customFormat="1" ht="15" customHeight="1" x14ac:dyDescent="0.25">
      <c r="C255" s="147" t="str">
        <f t="shared" si="178"/>
        <v>Rheem</v>
      </c>
      <c r="D255" s="147" t="str">
        <f t="shared" si="179"/>
        <v>PROPH50 T0 RH120-M  (50 gal, JA13)</v>
      </c>
      <c r="E255" s="147">
        <f t="shared" si="169"/>
        <v>198278</v>
      </c>
      <c r="F255" s="55">
        <f t="shared" si="183"/>
        <v>50</v>
      </c>
      <c r="G255" s="6" t="str">
        <f t="shared" si="180"/>
        <v>RheemPlugInShared50</v>
      </c>
      <c r="H255" s="117">
        <f t="shared" si="181"/>
        <v>1</v>
      </c>
      <c r="I255" s="157" t="str">
        <f t="shared" si="171"/>
        <v>RheemPROPH50T0RH120M</v>
      </c>
      <c r="J255" s="91" t="s">
        <v>192</v>
      </c>
      <c r="K255" s="32">
        <v>3</v>
      </c>
      <c r="L255" s="75">
        <f t="shared" si="182"/>
        <v>19</v>
      </c>
      <c r="M255" s="145" t="s">
        <v>88</v>
      </c>
      <c r="N255" s="62">
        <f t="shared" si="172"/>
        <v>82</v>
      </c>
      <c r="O255" s="62">
        <f t="shared" ref="O255:O286" si="186" xml:space="preserve"> (L255*10000) + (N255*100) + VLOOKUP( U255, $R$2:$T$56, 2, FALSE )</f>
        <v>198278</v>
      </c>
      <c r="P255" s="59" t="str">
        <f t="shared" si="184"/>
        <v>PROPH50 T0 RH120-M  (50 gal, JA13)</v>
      </c>
      <c r="Q255" s="156">
        <f t="shared" ref="Q255:Q318" si="187">COUNTIF(P$59:P$418, P255)</f>
        <v>1</v>
      </c>
      <c r="R255" s="144" t="s">
        <v>757</v>
      </c>
      <c r="S255" s="14">
        <v>50</v>
      </c>
      <c r="T255" s="99" t="s">
        <v>737</v>
      </c>
      <c r="U255" s="80" t="s">
        <v>737</v>
      </c>
      <c r="V255" s="85" t="str">
        <f t="shared" si="177"/>
        <v>RheemPlugInShared50</v>
      </c>
      <c r="W255" s="116">
        <v>1</v>
      </c>
      <c r="X255" s="46" t="s">
        <v>8</v>
      </c>
      <c r="Y255" s="47">
        <v>44760</v>
      </c>
      <c r="Z255" s="44"/>
      <c r="AA255" s="127" t="str">
        <f t="shared" si="161"/>
        <v>2,     198278,   "PROPH50 T0 RH120-M  (50 gal, JA13)"</v>
      </c>
      <c r="AB255" s="129" t="str">
        <f t="shared" si="158"/>
        <v>Rheem</v>
      </c>
      <c r="AC255" s="146" t="s">
        <v>777</v>
      </c>
      <c r="AD255" s="154">
        <f t="shared" ref="AD255:AD318" si="188">COUNTIF(AC$59:AC$418, AC255)</f>
        <v>1</v>
      </c>
      <c r="AE255" s="127" t="str">
        <f t="shared" si="162"/>
        <v xml:space="preserve">          case  PROPH50 T0 RH120-M  (50 gal, JA13)   :   "RheemPROPH50T0RH120M"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3:1039" s="6" customFormat="1" ht="15" customHeight="1" x14ac:dyDescent="0.25">
      <c r="C256" s="147" t="str">
        <f t="shared" si="178"/>
        <v>Rheem</v>
      </c>
      <c r="D256" s="147" t="str">
        <f t="shared" si="179"/>
        <v>PROPH50 T0 RH120-MSO  (50 gal, JA13)</v>
      </c>
      <c r="E256" s="147">
        <f t="shared" si="169"/>
        <v>198378</v>
      </c>
      <c r="F256" s="55">
        <f t="shared" si="183"/>
        <v>50</v>
      </c>
      <c r="G256" s="6" t="str">
        <f t="shared" si="180"/>
        <v>RheemPlugInShared50</v>
      </c>
      <c r="H256" s="117">
        <f t="shared" si="181"/>
        <v>1</v>
      </c>
      <c r="I256" s="157" t="str">
        <f t="shared" si="171"/>
        <v>RheemPROPH50T0RH120MSO</v>
      </c>
      <c r="J256" s="91" t="s">
        <v>192</v>
      </c>
      <c r="K256" s="32">
        <v>3</v>
      </c>
      <c r="L256" s="75">
        <f t="shared" si="182"/>
        <v>19</v>
      </c>
      <c r="M256" s="145" t="s">
        <v>88</v>
      </c>
      <c r="N256" s="62">
        <f t="shared" si="172"/>
        <v>83</v>
      </c>
      <c r="O256" s="62">
        <f t="shared" si="186"/>
        <v>198378</v>
      </c>
      <c r="P256" s="59" t="str">
        <f t="shared" si="184"/>
        <v>PROPH50 T0 RH120-MSO  (50 gal, JA13)</v>
      </c>
      <c r="Q256" s="156">
        <f t="shared" si="187"/>
        <v>1</v>
      </c>
      <c r="R256" s="144" t="s">
        <v>758</v>
      </c>
      <c r="S256" s="14">
        <v>50</v>
      </c>
      <c r="T256" s="99" t="s">
        <v>737</v>
      </c>
      <c r="U256" s="80" t="s">
        <v>737</v>
      </c>
      <c r="V256" s="85" t="str">
        <f t="shared" si="177"/>
        <v>RheemPlugInShared50</v>
      </c>
      <c r="W256" s="116">
        <v>1</v>
      </c>
      <c r="X256" s="46" t="s">
        <v>8</v>
      </c>
      <c r="Y256" s="47">
        <v>44760</v>
      </c>
      <c r="Z256" s="44"/>
      <c r="AA256" s="127" t="str">
        <f t="shared" si="161"/>
        <v>2,     198378,   "PROPH50 T0 RH120-MSO  (50 gal, JA13)"</v>
      </c>
      <c r="AB256" s="129" t="str">
        <f t="shared" si="158"/>
        <v>Rheem</v>
      </c>
      <c r="AC256" s="146" t="s">
        <v>778</v>
      </c>
      <c r="AD256" s="154">
        <f t="shared" si="188"/>
        <v>1</v>
      </c>
      <c r="AE256" s="127" t="str">
        <f t="shared" si="162"/>
        <v xml:space="preserve">          case  PROPH50 T0 RH120-MSO  (50 gal, JA13)   :   "RheemPROPH50T0RH120MSO"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3:48" s="6" customFormat="1" ht="15" customHeight="1" x14ac:dyDescent="0.25">
      <c r="C257" s="147" t="str">
        <f t="shared" si="178"/>
        <v>Rheem</v>
      </c>
      <c r="D257" s="147" t="str">
        <f t="shared" si="179"/>
        <v>PROPH65 T0 RH120-M  (65 gal, JA13)</v>
      </c>
      <c r="E257" s="147">
        <f t="shared" si="169"/>
        <v>198479</v>
      </c>
      <c r="F257" s="55">
        <f t="shared" si="183"/>
        <v>65</v>
      </c>
      <c r="G257" s="6" t="str">
        <f t="shared" si="180"/>
        <v>RheemPlugInShared65</v>
      </c>
      <c r="H257" s="117">
        <f t="shared" si="181"/>
        <v>1</v>
      </c>
      <c r="I257" s="157" t="str">
        <f t="shared" si="171"/>
        <v>RheemPROPH65T0RH120M</v>
      </c>
      <c r="J257" s="91" t="s">
        <v>192</v>
      </c>
      <c r="K257" s="32">
        <v>3</v>
      </c>
      <c r="L257" s="75">
        <f t="shared" si="182"/>
        <v>19</v>
      </c>
      <c r="M257" s="145" t="s">
        <v>88</v>
      </c>
      <c r="N257" s="62">
        <f t="shared" si="172"/>
        <v>84</v>
      </c>
      <c r="O257" s="62">
        <f t="shared" si="186"/>
        <v>198479</v>
      </c>
      <c r="P257" s="59" t="str">
        <f t="shared" si="184"/>
        <v>PROPH65 T0 RH120-M  (65 gal, JA13)</v>
      </c>
      <c r="Q257" s="156">
        <f t="shared" si="187"/>
        <v>1</v>
      </c>
      <c r="R257" s="144" t="s">
        <v>759</v>
      </c>
      <c r="S257" s="14">
        <v>65</v>
      </c>
      <c r="T257" s="99" t="s">
        <v>738</v>
      </c>
      <c r="U257" s="80" t="s">
        <v>738</v>
      </c>
      <c r="V257" s="85" t="str">
        <f t="shared" si="177"/>
        <v>RheemPlugInShared65</v>
      </c>
      <c r="W257" s="116">
        <v>1</v>
      </c>
      <c r="X257" s="46">
        <v>3</v>
      </c>
      <c r="Y257" s="47">
        <v>44760</v>
      </c>
      <c r="Z257" s="44"/>
      <c r="AA257" s="127" t="str">
        <f t="shared" si="161"/>
        <v>2,     198479,   "PROPH65 T0 RH120-M  (65 gal, JA13)"</v>
      </c>
      <c r="AB257" s="129" t="str">
        <f t="shared" si="158"/>
        <v>Rheem</v>
      </c>
      <c r="AC257" s="146" t="s">
        <v>779</v>
      </c>
      <c r="AD257" s="154">
        <f t="shared" si="188"/>
        <v>1</v>
      </c>
      <c r="AE257" s="127" t="str">
        <f t="shared" si="162"/>
        <v xml:space="preserve">          case  PROPH65 T0 RH120-M  (65 gal, JA13)   :   "RheemPROPH65T0RH120M"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3:48" s="6" customFormat="1" ht="15" customHeight="1" x14ac:dyDescent="0.25">
      <c r="C258" s="147" t="str">
        <f t="shared" si="178"/>
        <v>Rheem</v>
      </c>
      <c r="D258" s="147" t="str">
        <f t="shared" si="179"/>
        <v>PROPH65 T0 RH120-MSO  (65 gal, JA13)</v>
      </c>
      <c r="E258" s="147">
        <f t="shared" si="169"/>
        <v>198579</v>
      </c>
      <c r="F258" s="55">
        <f t="shared" si="183"/>
        <v>65</v>
      </c>
      <c r="G258" s="6" t="str">
        <f t="shared" si="180"/>
        <v>RheemPlugInShared65</v>
      </c>
      <c r="H258" s="117">
        <f t="shared" si="181"/>
        <v>1</v>
      </c>
      <c r="I258" s="157" t="str">
        <f t="shared" si="171"/>
        <v>RheemPROPH65T0RH120MSO</v>
      </c>
      <c r="J258" s="91" t="s">
        <v>192</v>
      </c>
      <c r="K258" s="32">
        <v>3</v>
      </c>
      <c r="L258" s="75">
        <f t="shared" si="182"/>
        <v>19</v>
      </c>
      <c r="M258" s="145" t="s">
        <v>88</v>
      </c>
      <c r="N258" s="62">
        <f t="shared" si="172"/>
        <v>85</v>
      </c>
      <c r="O258" s="62">
        <f t="shared" si="186"/>
        <v>198579</v>
      </c>
      <c r="P258" s="59" t="str">
        <f t="shared" si="184"/>
        <v>PROPH65 T0 RH120-MSO  (65 gal, JA13)</v>
      </c>
      <c r="Q258" s="156">
        <f t="shared" si="187"/>
        <v>1</v>
      </c>
      <c r="R258" s="144" t="s">
        <v>760</v>
      </c>
      <c r="S258" s="14">
        <v>65</v>
      </c>
      <c r="T258" s="99" t="s">
        <v>738</v>
      </c>
      <c r="U258" s="80" t="s">
        <v>738</v>
      </c>
      <c r="V258" s="85" t="str">
        <f t="shared" si="177"/>
        <v>RheemPlugInShared65</v>
      </c>
      <c r="W258" s="116">
        <v>1</v>
      </c>
      <c r="X258" s="46">
        <v>3</v>
      </c>
      <c r="Y258" s="47">
        <v>44760</v>
      </c>
      <c r="Z258" s="44"/>
      <c r="AA258" s="127" t="str">
        <f t="shared" ref="AA258:AA321" si="189">"2,     "&amp;E258&amp;",   """&amp;P258&amp;""""</f>
        <v>2,     198579,   "PROPH65 T0 RH120-MSO  (65 gal, JA13)"</v>
      </c>
      <c r="AB258" s="129" t="str">
        <f t="shared" si="158"/>
        <v>Rheem</v>
      </c>
      <c r="AC258" s="146" t="s">
        <v>780</v>
      </c>
      <c r="AD258" s="154">
        <f t="shared" si="188"/>
        <v>1</v>
      </c>
      <c r="AE258" s="127" t="str">
        <f t="shared" ref="AE258:AE321" si="190">"          case  "&amp;D258&amp;"   :   """&amp;AC258&amp;""""</f>
        <v xml:space="preserve">          case  PROPH65 T0 RH120-MSO  (65 gal, JA13)   :   "RheemPROPH65T0RH120MSO"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3:48" s="6" customFormat="1" ht="15" customHeight="1" x14ac:dyDescent="0.25">
      <c r="C259" s="147" t="str">
        <f t="shared" si="178"/>
        <v>Rheem</v>
      </c>
      <c r="D259" s="147" t="str">
        <f t="shared" si="179"/>
        <v>PROPH80 T0 RH120-M  (80 gal, JA13)</v>
      </c>
      <c r="E259" s="147">
        <f t="shared" si="169"/>
        <v>198680</v>
      </c>
      <c r="F259" s="55">
        <f t="shared" si="183"/>
        <v>80</v>
      </c>
      <c r="G259" s="6" t="str">
        <f t="shared" si="180"/>
        <v>RheemPlugInShared80</v>
      </c>
      <c r="H259" s="117">
        <f t="shared" si="181"/>
        <v>1</v>
      </c>
      <c r="I259" s="157" t="str">
        <f t="shared" si="171"/>
        <v>RheemPROPH80T0RH120M</v>
      </c>
      <c r="J259" s="91" t="s">
        <v>192</v>
      </c>
      <c r="K259" s="32">
        <v>3</v>
      </c>
      <c r="L259" s="75">
        <f t="shared" si="182"/>
        <v>19</v>
      </c>
      <c r="M259" s="145" t="s">
        <v>88</v>
      </c>
      <c r="N259" s="62">
        <f t="shared" si="172"/>
        <v>86</v>
      </c>
      <c r="O259" s="62">
        <f t="shared" si="186"/>
        <v>198680</v>
      </c>
      <c r="P259" s="59" t="str">
        <f t="shared" si="184"/>
        <v>PROPH80 T0 RH120-M  (80 gal, JA13)</v>
      </c>
      <c r="Q259" s="156">
        <f t="shared" si="187"/>
        <v>1</v>
      </c>
      <c r="R259" s="144" t="s">
        <v>761</v>
      </c>
      <c r="S259" s="14">
        <v>80</v>
      </c>
      <c r="T259" s="99" t="s">
        <v>739</v>
      </c>
      <c r="U259" s="80" t="s">
        <v>739</v>
      </c>
      <c r="V259" s="85" t="str">
        <f t="shared" si="177"/>
        <v>RheemPlugInShared80</v>
      </c>
      <c r="W259" s="116">
        <v>1</v>
      </c>
      <c r="X259" s="46" t="s">
        <v>13</v>
      </c>
      <c r="Y259" s="47">
        <v>44760</v>
      </c>
      <c r="Z259" s="44"/>
      <c r="AA259" s="127" t="str">
        <f t="shared" si="189"/>
        <v>2,     198680,   "PROPH80 T0 RH120-M  (80 gal, JA13)"</v>
      </c>
      <c r="AB259" s="129" t="str">
        <f t="shared" si="158"/>
        <v>Rheem</v>
      </c>
      <c r="AC259" s="146" t="s">
        <v>781</v>
      </c>
      <c r="AD259" s="154">
        <f t="shared" si="188"/>
        <v>1</v>
      </c>
      <c r="AE259" s="127" t="str">
        <f t="shared" si="190"/>
        <v xml:space="preserve">          case  PROPH80 T0 RH120-M  (80 gal, JA13)   :   "RheemPROPH80T0RH120M"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  <row r="260" spans="3:48" s="6" customFormat="1" ht="15" customHeight="1" x14ac:dyDescent="0.25">
      <c r="C260" s="147" t="str">
        <f t="shared" si="178"/>
        <v>Rheem</v>
      </c>
      <c r="D260" s="147" t="str">
        <f t="shared" si="179"/>
        <v>PROPH80 T0 RH120-MSO  (80 gal, JA13)</v>
      </c>
      <c r="E260" s="147">
        <f t="shared" si="169"/>
        <v>198780</v>
      </c>
      <c r="F260" s="55">
        <f t="shared" si="183"/>
        <v>80</v>
      </c>
      <c r="G260" s="6" t="str">
        <f t="shared" si="180"/>
        <v>RheemPlugInShared80</v>
      </c>
      <c r="H260" s="117">
        <f t="shared" si="181"/>
        <v>1</v>
      </c>
      <c r="I260" s="157" t="str">
        <f t="shared" si="171"/>
        <v>RheemPROPH80T0RH120MSO</v>
      </c>
      <c r="J260" s="91" t="s">
        <v>192</v>
      </c>
      <c r="K260" s="32">
        <v>3</v>
      </c>
      <c r="L260" s="75">
        <f t="shared" si="182"/>
        <v>19</v>
      </c>
      <c r="M260" s="145" t="s">
        <v>88</v>
      </c>
      <c r="N260" s="62">
        <f t="shared" si="172"/>
        <v>87</v>
      </c>
      <c r="O260" s="62">
        <f t="shared" si="186"/>
        <v>198780</v>
      </c>
      <c r="P260" s="59" t="str">
        <f t="shared" si="184"/>
        <v>PROPH80 T0 RH120-MSO  (80 gal, JA13)</v>
      </c>
      <c r="Q260" s="156">
        <f t="shared" si="187"/>
        <v>1</v>
      </c>
      <c r="R260" s="144" t="s">
        <v>762</v>
      </c>
      <c r="S260" s="14">
        <v>80</v>
      </c>
      <c r="T260" s="99" t="s">
        <v>739</v>
      </c>
      <c r="U260" s="80" t="s">
        <v>739</v>
      </c>
      <c r="V260" s="85" t="str">
        <f t="shared" si="177"/>
        <v>RheemPlugInShared80</v>
      </c>
      <c r="W260" s="116">
        <v>1</v>
      </c>
      <c r="X260" s="46" t="s">
        <v>13</v>
      </c>
      <c r="Y260" s="47">
        <v>44760</v>
      </c>
      <c r="Z260" s="44"/>
      <c r="AA260" s="127" t="str">
        <f t="shared" si="189"/>
        <v>2,     198780,   "PROPH80 T0 RH120-MSO  (80 gal, JA13)"</v>
      </c>
      <c r="AB260" s="129" t="str">
        <f t="shared" si="158"/>
        <v>Rheem</v>
      </c>
      <c r="AC260" s="146" t="s">
        <v>782</v>
      </c>
      <c r="AD260" s="154">
        <f t="shared" si="188"/>
        <v>1</v>
      </c>
      <c r="AE260" s="127" t="str">
        <f t="shared" si="190"/>
        <v xml:space="preserve">          case  PROPH80 T0 RH120-MSO  (80 gal, JA13)   :   "RheemPROPH80T0RH120MSO"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</row>
    <row r="261" spans="3:48" s="6" customFormat="1" ht="15" customHeight="1" x14ac:dyDescent="0.25">
      <c r="C261" s="121" t="str">
        <f t="shared" si="167"/>
        <v>Rheem Canada</v>
      </c>
      <c r="D261" s="121" t="str">
        <f t="shared" si="168"/>
        <v>CPROPH40 T2 RH375-15  (40 gal)</v>
      </c>
      <c r="E261" s="121">
        <f t="shared" si="169"/>
        <v>280159</v>
      </c>
      <c r="F261" s="55">
        <f t="shared" si="173"/>
        <v>40</v>
      </c>
      <c r="G261" s="6" t="str">
        <f t="shared" si="170"/>
        <v>Rheem2020Prem40</v>
      </c>
      <c r="H261" s="117">
        <f t="shared" ref="H261:H298" si="191">W261</f>
        <v>0</v>
      </c>
      <c r="I261" s="157" t="str">
        <f t="shared" si="171"/>
        <v>RheemCanCPROPH40T2RH37515</v>
      </c>
      <c r="J261" s="91" t="s">
        <v>192</v>
      </c>
      <c r="K261" s="32">
        <v>4</v>
      </c>
      <c r="L261" s="75">
        <f t="shared" si="152"/>
        <v>28</v>
      </c>
      <c r="M261" s="12" t="s">
        <v>351</v>
      </c>
      <c r="N261" s="61">
        <v>1</v>
      </c>
      <c r="O261" s="62">
        <f t="shared" si="186"/>
        <v>280159</v>
      </c>
      <c r="P261" s="59" t="str">
        <f t="shared" si="174"/>
        <v>CPROPH40 T2 RH375-15  (40 gal)</v>
      </c>
      <c r="Q261" s="156">
        <f t="shared" si="187"/>
        <v>1</v>
      </c>
      <c r="R261" s="10" t="s">
        <v>394</v>
      </c>
      <c r="S261" s="11">
        <v>40</v>
      </c>
      <c r="T261" s="30"/>
      <c r="U261" s="80" t="s">
        <v>277</v>
      </c>
      <c r="V261" s="85" t="str">
        <f t="shared" si="177"/>
        <v>Rheem2020Prem40</v>
      </c>
      <c r="W261" s="116">
        <v>0</v>
      </c>
      <c r="X261" s="42">
        <v>2</v>
      </c>
      <c r="Y261" s="43">
        <v>44127</v>
      </c>
      <c r="Z261" s="44"/>
      <c r="AA261" s="127" t="str">
        <f t="shared" si="189"/>
        <v>2,     280159,   "CPROPH40 T2 RH375-15  (40 gal)"</v>
      </c>
      <c r="AB261" s="128" t="s">
        <v>433</v>
      </c>
      <c r="AC261" s="131" t="s">
        <v>579</v>
      </c>
      <c r="AD261" s="154">
        <f t="shared" si="188"/>
        <v>1</v>
      </c>
      <c r="AE261" s="127" t="str">
        <f t="shared" si="190"/>
        <v xml:space="preserve">          case  CPROPH40 T2 RH375-15  (40 gal)   :   "RheemCanCPROPH40T2RH37515"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3:48" s="6" customFormat="1" ht="15" customHeight="1" x14ac:dyDescent="0.25">
      <c r="C262" s="121" t="str">
        <f t="shared" si="167"/>
        <v>Rheem Canada</v>
      </c>
      <c r="D262" s="121" t="str">
        <f t="shared" si="168"/>
        <v>CPROPH50 T2 RH375-15  (50 gal)</v>
      </c>
      <c r="E262" s="121">
        <f t="shared" si="169"/>
        <v>280260</v>
      </c>
      <c r="F262" s="55">
        <f t="shared" si="173"/>
        <v>50</v>
      </c>
      <c r="G262" s="6" t="str">
        <f t="shared" si="170"/>
        <v>Rheem2020Prem50</v>
      </c>
      <c r="H262" s="117">
        <f t="shared" si="191"/>
        <v>0</v>
      </c>
      <c r="I262" s="157" t="str">
        <f t="shared" si="171"/>
        <v>RheemCanCPROPH50T2RH37515</v>
      </c>
      <c r="J262" s="91" t="s">
        <v>192</v>
      </c>
      <c r="K262" s="32">
        <v>4</v>
      </c>
      <c r="L262" s="75">
        <f t="shared" si="152"/>
        <v>28</v>
      </c>
      <c r="M262" s="12" t="s">
        <v>351</v>
      </c>
      <c r="N262" s="62">
        <f t="shared" ref="N262:N285" si="192">N261+1</f>
        <v>2</v>
      </c>
      <c r="O262" s="62">
        <f t="shared" si="186"/>
        <v>280260</v>
      </c>
      <c r="P262" s="59" t="str">
        <f t="shared" si="174"/>
        <v>CPROPH50 T2 RH375-15  (50 gal)</v>
      </c>
      <c r="Q262" s="156">
        <f t="shared" si="187"/>
        <v>1</v>
      </c>
      <c r="R262" s="10" t="s">
        <v>371</v>
      </c>
      <c r="S262" s="11">
        <v>50</v>
      </c>
      <c r="T262" s="30"/>
      <c r="U262" s="80" t="s">
        <v>278</v>
      </c>
      <c r="V262" s="85" t="str">
        <f t="shared" si="177"/>
        <v>Rheem2020Prem50</v>
      </c>
      <c r="W262" s="116">
        <v>0</v>
      </c>
      <c r="X262" s="42" t="s">
        <v>8</v>
      </c>
      <c r="Y262" s="43">
        <v>44127</v>
      </c>
      <c r="Z262" s="44"/>
      <c r="AA262" s="127" t="str">
        <f t="shared" si="189"/>
        <v>2,     280260,   "CPROPH50 T2 RH375-15  (50 gal)"</v>
      </c>
      <c r="AB262" s="129" t="str">
        <f t="shared" si="158"/>
        <v>RheemCan</v>
      </c>
      <c r="AC262" s="131" t="s">
        <v>580</v>
      </c>
      <c r="AD262" s="154">
        <f t="shared" si="188"/>
        <v>1</v>
      </c>
      <c r="AE262" s="127" t="str">
        <f t="shared" si="190"/>
        <v xml:space="preserve">          case  CPROPH50 T2 RH375-15  (50 gal)   :   "RheemCanCPROPH50T2RH37515"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3:48" s="6" customFormat="1" ht="15" customHeight="1" x14ac:dyDescent="0.25">
      <c r="C263" s="121" t="str">
        <f t="shared" si="167"/>
        <v>Rheem Canada</v>
      </c>
      <c r="D263" s="121" t="str">
        <f t="shared" si="168"/>
        <v>CPROPH65 T2 RH375-15  (65 gal)</v>
      </c>
      <c r="E263" s="121">
        <f t="shared" si="169"/>
        <v>280361</v>
      </c>
      <c r="F263" s="55">
        <f t="shared" si="173"/>
        <v>65</v>
      </c>
      <c r="G263" s="6" t="str">
        <f t="shared" si="170"/>
        <v>Rheem2020Prem65</v>
      </c>
      <c r="H263" s="117">
        <f t="shared" si="191"/>
        <v>0</v>
      </c>
      <c r="I263" s="157" t="str">
        <f t="shared" si="171"/>
        <v>RheemCanCPROPH65T2RH37515</v>
      </c>
      <c r="J263" s="91" t="s">
        <v>192</v>
      </c>
      <c r="K263" s="32">
        <v>4</v>
      </c>
      <c r="L263" s="75">
        <f t="shared" si="152"/>
        <v>28</v>
      </c>
      <c r="M263" s="12" t="s">
        <v>351</v>
      </c>
      <c r="N263" s="62">
        <f t="shared" si="192"/>
        <v>3</v>
      </c>
      <c r="O263" s="62">
        <f t="shared" si="186"/>
        <v>280361</v>
      </c>
      <c r="P263" s="59" t="str">
        <f t="shared" si="174"/>
        <v>CPROPH65 T2 RH375-15  (65 gal)</v>
      </c>
      <c r="Q263" s="156">
        <f t="shared" si="187"/>
        <v>1</v>
      </c>
      <c r="R263" s="10" t="s">
        <v>372</v>
      </c>
      <c r="S263" s="11">
        <v>65</v>
      </c>
      <c r="T263" s="30"/>
      <c r="U263" s="80" t="s">
        <v>279</v>
      </c>
      <c r="V263" s="85" t="str">
        <f t="shared" si="177"/>
        <v>Rheem2020Prem65</v>
      </c>
      <c r="W263" s="116">
        <v>0</v>
      </c>
      <c r="X263" s="42" t="s">
        <v>8</v>
      </c>
      <c r="Y263" s="43">
        <v>44127</v>
      </c>
      <c r="Z263" s="44"/>
      <c r="AA263" s="127" t="str">
        <f t="shared" si="189"/>
        <v>2,     280361,   "CPROPH65 T2 RH375-15  (65 gal)"</v>
      </c>
      <c r="AB263" s="129" t="str">
        <f t="shared" si="158"/>
        <v>RheemCan</v>
      </c>
      <c r="AC263" s="131" t="s">
        <v>581</v>
      </c>
      <c r="AD263" s="154">
        <f t="shared" si="188"/>
        <v>1</v>
      </c>
      <c r="AE263" s="127" t="str">
        <f t="shared" si="190"/>
        <v xml:space="preserve">          case  CPROPH65 T2 RH375-15  (65 gal)   :   "RheemCanCPROPH65T2RH37515"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3:48" s="6" customFormat="1" ht="15" customHeight="1" x14ac:dyDescent="0.25">
      <c r="C264" s="121" t="str">
        <f t="shared" si="167"/>
        <v>Rheem Canada</v>
      </c>
      <c r="D264" s="121" t="str">
        <f t="shared" si="168"/>
        <v>CPROPH80 T2 RH375-15  (80 gal)</v>
      </c>
      <c r="E264" s="121">
        <f t="shared" si="169"/>
        <v>280462</v>
      </c>
      <c r="F264" s="55">
        <f t="shared" si="173"/>
        <v>80</v>
      </c>
      <c r="G264" s="6" t="str">
        <f t="shared" si="170"/>
        <v>Rheem2020Prem80</v>
      </c>
      <c r="H264" s="117">
        <f t="shared" si="191"/>
        <v>0</v>
      </c>
      <c r="I264" s="157" t="str">
        <f t="shared" si="171"/>
        <v>RheemCanCPROPH80T2RH37515</v>
      </c>
      <c r="J264" s="91" t="s">
        <v>192</v>
      </c>
      <c r="K264" s="32">
        <v>4</v>
      </c>
      <c r="L264" s="75">
        <f t="shared" si="152"/>
        <v>28</v>
      </c>
      <c r="M264" s="12" t="s">
        <v>351</v>
      </c>
      <c r="N264" s="62">
        <f t="shared" si="192"/>
        <v>4</v>
      </c>
      <c r="O264" s="62">
        <f t="shared" si="186"/>
        <v>280462</v>
      </c>
      <c r="P264" s="59" t="str">
        <f t="shared" si="174"/>
        <v>CPROPH80 T2 RH375-15  (80 gal)</v>
      </c>
      <c r="Q264" s="156">
        <f t="shared" si="187"/>
        <v>1</v>
      </c>
      <c r="R264" s="10" t="s">
        <v>373</v>
      </c>
      <c r="S264" s="11">
        <v>80</v>
      </c>
      <c r="T264" s="30"/>
      <c r="U264" s="80" t="s">
        <v>280</v>
      </c>
      <c r="V264" s="85" t="str">
        <f t="shared" si="177"/>
        <v>Rheem2020Prem80</v>
      </c>
      <c r="W264" s="116">
        <v>0</v>
      </c>
      <c r="X264" s="42">
        <v>4</v>
      </c>
      <c r="Y264" s="43">
        <v>44127</v>
      </c>
      <c r="Z264" s="44"/>
      <c r="AA264" s="127" t="str">
        <f t="shared" si="189"/>
        <v>2,     280462,   "CPROPH80 T2 RH375-15  (80 gal)"</v>
      </c>
      <c r="AB264" s="129" t="str">
        <f t="shared" si="158"/>
        <v>RheemCan</v>
      </c>
      <c r="AC264" s="131" t="s">
        <v>582</v>
      </c>
      <c r="AD264" s="154">
        <f t="shared" si="188"/>
        <v>1</v>
      </c>
      <c r="AE264" s="127" t="str">
        <f t="shared" si="190"/>
        <v xml:space="preserve">          case  CPROPH80 T2 RH375-15  (80 gal)   :   "RheemCanCPROPH80T2RH37515"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3:48" s="6" customFormat="1" ht="15" customHeight="1" x14ac:dyDescent="0.25">
      <c r="C265" s="121" t="str">
        <f t="shared" si="167"/>
        <v>Rheem Canada</v>
      </c>
      <c r="D265" s="121" t="str">
        <f t="shared" si="168"/>
        <v>CPROPH40 T2 RH375-30  (40 gal)</v>
      </c>
      <c r="E265" s="121">
        <f t="shared" si="169"/>
        <v>280559</v>
      </c>
      <c r="F265" s="55">
        <f t="shared" si="173"/>
        <v>40</v>
      </c>
      <c r="G265" s="6" t="str">
        <f t="shared" si="170"/>
        <v>Rheem2020Prem40</v>
      </c>
      <c r="H265" s="117">
        <f t="shared" si="191"/>
        <v>0</v>
      </c>
      <c r="I265" s="157" t="str">
        <f t="shared" si="171"/>
        <v>RheemCanCPROPH40T2RH37530</v>
      </c>
      <c r="J265" s="91" t="s">
        <v>192</v>
      </c>
      <c r="K265" s="32">
        <v>4</v>
      </c>
      <c r="L265" s="75">
        <f t="shared" si="152"/>
        <v>28</v>
      </c>
      <c r="M265" s="12" t="s">
        <v>351</v>
      </c>
      <c r="N265" s="62">
        <f t="shared" si="192"/>
        <v>5</v>
      </c>
      <c r="O265" s="62">
        <f t="shared" si="186"/>
        <v>280559</v>
      </c>
      <c r="P265" s="59" t="str">
        <f t="shared" si="174"/>
        <v>CPROPH40 T2 RH375-30  (40 gal)</v>
      </c>
      <c r="Q265" s="156">
        <f t="shared" si="187"/>
        <v>1</v>
      </c>
      <c r="R265" s="10" t="s">
        <v>374</v>
      </c>
      <c r="S265" s="11">
        <v>40</v>
      </c>
      <c r="T265" s="30"/>
      <c r="U265" s="80" t="s">
        <v>277</v>
      </c>
      <c r="V265" s="85" t="str">
        <f t="shared" si="177"/>
        <v>Rheem2020Prem40</v>
      </c>
      <c r="W265" s="116">
        <v>0</v>
      </c>
      <c r="X265" s="42">
        <v>2</v>
      </c>
      <c r="Y265" s="43">
        <v>44127</v>
      </c>
      <c r="Z265" s="44"/>
      <c r="AA265" s="127" t="str">
        <f t="shared" si="189"/>
        <v>2,     280559,   "CPROPH40 T2 RH375-30  (40 gal)"</v>
      </c>
      <c r="AB265" s="129" t="str">
        <f t="shared" si="158"/>
        <v>RheemCan</v>
      </c>
      <c r="AC265" s="131" t="s">
        <v>583</v>
      </c>
      <c r="AD265" s="154">
        <f t="shared" si="188"/>
        <v>1</v>
      </c>
      <c r="AE265" s="127" t="str">
        <f t="shared" si="190"/>
        <v xml:space="preserve">          case  CPROPH40 T2 RH375-30  (40 gal)   :   "RheemCanCPROPH40T2RH37530"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3:48" s="6" customFormat="1" ht="15" customHeight="1" x14ac:dyDescent="0.25">
      <c r="C266" s="121" t="str">
        <f t="shared" si="167"/>
        <v>Rheem Canada</v>
      </c>
      <c r="D266" s="121" t="str">
        <f t="shared" si="168"/>
        <v>CPROPH50 T2 RH375-30  (50 gal)</v>
      </c>
      <c r="E266" s="121">
        <f t="shared" si="169"/>
        <v>280660</v>
      </c>
      <c r="F266" s="55">
        <f t="shared" si="173"/>
        <v>50</v>
      </c>
      <c r="G266" s="6" t="str">
        <f t="shared" si="170"/>
        <v>Rheem2020Prem50</v>
      </c>
      <c r="H266" s="117">
        <f t="shared" si="191"/>
        <v>0</v>
      </c>
      <c r="I266" s="157" t="str">
        <f t="shared" si="171"/>
        <v>RheemCanCPROPH50T2RH37530</v>
      </c>
      <c r="J266" s="91" t="s">
        <v>192</v>
      </c>
      <c r="K266" s="32">
        <v>4</v>
      </c>
      <c r="L266" s="75">
        <f t="shared" si="152"/>
        <v>28</v>
      </c>
      <c r="M266" s="12" t="s">
        <v>351</v>
      </c>
      <c r="N266" s="62">
        <f t="shared" si="192"/>
        <v>6</v>
      </c>
      <c r="O266" s="62">
        <f t="shared" si="186"/>
        <v>280660</v>
      </c>
      <c r="P266" s="59" t="str">
        <f t="shared" si="174"/>
        <v>CPROPH50 T2 RH375-30  (50 gal)</v>
      </c>
      <c r="Q266" s="156">
        <f t="shared" si="187"/>
        <v>1</v>
      </c>
      <c r="R266" s="10" t="s">
        <v>375</v>
      </c>
      <c r="S266" s="11">
        <v>50</v>
      </c>
      <c r="T266" s="30"/>
      <c r="U266" s="80" t="s">
        <v>278</v>
      </c>
      <c r="V266" s="85" t="str">
        <f t="shared" si="177"/>
        <v>Rheem2020Prem50</v>
      </c>
      <c r="W266" s="116">
        <v>0</v>
      </c>
      <c r="X266" s="42" t="s">
        <v>8</v>
      </c>
      <c r="Y266" s="43">
        <v>44127</v>
      </c>
      <c r="Z266" s="44"/>
      <c r="AA266" s="127" t="str">
        <f t="shared" si="189"/>
        <v>2,     280660,   "CPROPH50 T2 RH375-30  (50 gal)"</v>
      </c>
      <c r="AB266" s="129" t="str">
        <f t="shared" ref="AB266:AB339" si="193">AB265</f>
        <v>RheemCan</v>
      </c>
      <c r="AC266" s="131" t="s">
        <v>584</v>
      </c>
      <c r="AD266" s="154">
        <f t="shared" si="188"/>
        <v>1</v>
      </c>
      <c r="AE266" s="127" t="str">
        <f t="shared" si="190"/>
        <v xml:space="preserve">          case  CPROPH50 T2 RH375-30  (50 gal)   :   "RheemCanCPROPH50T2RH37530"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3:48" s="6" customFormat="1" ht="15" customHeight="1" x14ac:dyDescent="0.25">
      <c r="C267" s="121" t="str">
        <f t="shared" si="167"/>
        <v>Rheem Canada</v>
      </c>
      <c r="D267" s="121" t="str">
        <f t="shared" si="168"/>
        <v>CPROPH65 T2 RH375-30  (65 gal)</v>
      </c>
      <c r="E267" s="121">
        <f t="shared" si="169"/>
        <v>280761</v>
      </c>
      <c r="F267" s="55">
        <f t="shared" si="173"/>
        <v>65</v>
      </c>
      <c r="G267" s="6" t="str">
        <f t="shared" si="170"/>
        <v>Rheem2020Prem65</v>
      </c>
      <c r="H267" s="117">
        <f t="shared" si="191"/>
        <v>0</v>
      </c>
      <c r="I267" s="157" t="str">
        <f t="shared" si="171"/>
        <v>RheemCanCPROPH65T2RH37530</v>
      </c>
      <c r="J267" s="91" t="s">
        <v>192</v>
      </c>
      <c r="K267" s="32">
        <v>4</v>
      </c>
      <c r="L267" s="75">
        <f t="shared" si="152"/>
        <v>28</v>
      </c>
      <c r="M267" s="12" t="s">
        <v>351</v>
      </c>
      <c r="N267" s="62">
        <f t="shared" si="192"/>
        <v>7</v>
      </c>
      <c r="O267" s="62">
        <f t="shared" si="186"/>
        <v>280761</v>
      </c>
      <c r="P267" s="59" t="str">
        <f t="shared" si="174"/>
        <v>CPROPH65 T2 RH375-30  (65 gal)</v>
      </c>
      <c r="Q267" s="156">
        <f t="shared" si="187"/>
        <v>1</v>
      </c>
      <c r="R267" s="10" t="s">
        <v>376</v>
      </c>
      <c r="S267" s="11">
        <v>65</v>
      </c>
      <c r="T267" s="30"/>
      <c r="U267" s="80" t="s">
        <v>279</v>
      </c>
      <c r="V267" s="85" t="str">
        <f t="shared" si="177"/>
        <v>Rheem2020Prem65</v>
      </c>
      <c r="W267" s="116">
        <v>0</v>
      </c>
      <c r="X267" s="42" t="s">
        <v>8</v>
      </c>
      <c r="Y267" s="43">
        <v>44127</v>
      </c>
      <c r="Z267" s="44"/>
      <c r="AA267" s="127" t="str">
        <f t="shared" si="189"/>
        <v>2,     280761,   "CPROPH65 T2 RH375-30  (65 gal)"</v>
      </c>
      <c r="AB267" s="129" t="str">
        <f t="shared" si="193"/>
        <v>RheemCan</v>
      </c>
      <c r="AC267" s="131" t="s">
        <v>585</v>
      </c>
      <c r="AD267" s="154">
        <f t="shared" si="188"/>
        <v>1</v>
      </c>
      <c r="AE267" s="127" t="str">
        <f t="shared" si="190"/>
        <v xml:space="preserve">          case  CPROPH65 T2 RH375-30  (65 gal)   :   "RheemCanCPROPH65T2RH37530"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3:48" s="6" customFormat="1" ht="15" customHeight="1" x14ac:dyDescent="0.25">
      <c r="C268" s="121" t="str">
        <f t="shared" si="167"/>
        <v>Rheem Canada</v>
      </c>
      <c r="D268" s="121" t="str">
        <f t="shared" si="168"/>
        <v>CPROPH80 T2 RH375-30  (80 gal)</v>
      </c>
      <c r="E268" s="121">
        <f t="shared" si="169"/>
        <v>280862</v>
      </c>
      <c r="F268" s="55">
        <f t="shared" si="173"/>
        <v>80</v>
      </c>
      <c r="G268" s="6" t="str">
        <f t="shared" si="170"/>
        <v>Rheem2020Prem80</v>
      </c>
      <c r="H268" s="117">
        <f t="shared" si="191"/>
        <v>0</v>
      </c>
      <c r="I268" s="157" t="str">
        <f t="shared" si="171"/>
        <v>RheemCanCPROPH80T2RH37530</v>
      </c>
      <c r="J268" s="91" t="s">
        <v>192</v>
      </c>
      <c r="K268" s="32">
        <v>4</v>
      </c>
      <c r="L268" s="75">
        <f t="shared" si="152"/>
        <v>28</v>
      </c>
      <c r="M268" s="12" t="s">
        <v>351</v>
      </c>
      <c r="N268" s="62">
        <f t="shared" si="192"/>
        <v>8</v>
      </c>
      <c r="O268" s="62">
        <f t="shared" si="186"/>
        <v>280862</v>
      </c>
      <c r="P268" s="59" t="str">
        <f t="shared" si="174"/>
        <v>CPROPH80 T2 RH375-30  (80 gal)</v>
      </c>
      <c r="Q268" s="156">
        <f t="shared" si="187"/>
        <v>1</v>
      </c>
      <c r="R268" s="10" t="s">
        <v>377</v>
      </c>
      <c r="S268" s="11">
        <v>80</v>
      </c>
      <c r="T268" s="30"/>
      <c r="U268" s="80" t="s">
        <v>280</v>
      </c>
      <c r="V268" s="85" t="str">
        <f t="shared" si="177"/>
        <v>Rheem2020Prem80</v>
      </c>
      <c r="W268" s="116">
        <v>0</v>
      </c>
      <c r="X268" s="42">
        <v>4</v>
      </c>
      <c r="Y268" s="43">
        <v>44127</v>
      </c>
      <c r="Z268" s="44"/>
      <c r="AA268" s="127" t="str">
        <f t="shared" si="189"/>
        <v>2,     280862,   "CPROPH80 T2 RH375-30  (80 gal)"</v>
      </c>
      <c r="AB268" s="129" t="str">
        <f t="shared" si="193"/>
        <v>RheemCan</v>
      </c>
      <c r="AC268" s="131" t="s">
        <v>586</v>
      </c>
      <c r="AD268" s="154">
        <f t="shared" si="188"/>
        <v>1</v>
      </c>
      <c r="AE268" s="127" t="str">
        <f t="shared" si="190"/>
        <v xml:space="preserve">          case  CPROPH80 T2 RH375-30  (80 gal)   :   "RheemCanCPROPH80T2RH37530"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3:48" s="6" customFormat="1" ht="15" customHeight="1" x14ac:dyDescent="0.25">
      <c r="C269" s="121" t="str">
        <f t="shared" si="167"/>
        <v>Rheem Canada</v>
      </c>
      <c r="D269" s="121" t="str">
        <f t="shared" si="168"/>
        <v>CPROPH40 T2 RH375-SO  (40 gal)</v>
      </c>
      <c r="E269" s="121">
        <f t="shared" si="169"/>
        <v>280959</v>
      </c>
      <c r="F269" s="55">
        <f t="shared" si="173"/>
        <v>40</v>
      </c>
      <c r="G269" s="6" t="str">
        <f t="shared" si="170"/>
        <v>Rheem2020Prem40</v>
      </c>
      <c r="H269" s="117">
        <f t="shared" si="191"/>
        <v>0</v>
      </c>
      <c r="I269" s="157" t="str">
        <f t="shared" si="171"/>
        <v>RheemCanCPROPH40T2RH375SO</v>
      </c>
      <c r="J269" s="91" t="s">
        <v>192</v>
      </c>
      <c r="K269" s="32">
        <v>4</v>
      </c>
      <c r="L269" s="75">
        <f t="shared" si="152"/>
        <v>28</v>
      </c>
      <c r="M269" s="12" t="s">
        <v>351</v>
      </c>
      <c r="N269" s="62">
        <f t="shared" si="192"/>
        <v>9</v>
      </c>
      <c r="O269" s="62">
        <f t="shared" si="186"/>
        <v>280959</v>
      </c>
      <c r="P269" s="59" t="str">
        <f t="shared" si="174"/>
        <v>CPROPH40 T2 RH375-SO  (40 gal)</v>
      </c>
      <c r="Q269" s="156">
        <f t="shared" si="187"/>
        <v>1</v>
      </c>
      <c r="R269" s="10" t="s">
        <v>378</v>
      </c>
      <c r="S269" s="11">
        <v>40</v>
      </c>
      <c r="T269" s="30"/>
      <c r="U269" s="80" t="s">
        <v>277</v>
      </c>
      <c r="V269" s="85" t="str">
        <f t="shared" si="177"/>
        <v>Rheem2020Prem40</v>
      </c>
      <c r="W269" s="116">
        <v>0</v>
      </c>
      <c r="X269" s="42">
        <v>2</v>
      </c>
      <c r="Y269" s="43">
        <v>44127</v>
      </c>
      <c r="Z269" s="44"/>
      <c r="AA269" s="127" t="str">
        <f t="shared" si="189"/>
        <v>2,     280959,   "CPROPH40 T2 RH375-SO  (40 gal)"</v>
      </c>
      <c r="AB269" s="129" t="str">
        <f t="shared" si="193"/>
        <v>RheemCan</v>
      </c>
      <c r="AC269" s="131" t="s">
        <v>587</v>
      </c>
      <c r="AD269" s="154">
        <f t="shared" si="188"/>
        <v>1</v>
      </c>
      <c r="AE269" s="127" t="str">
        <f t="shared" si="190"/>
        <v xml:space="preserve">          case  CPROPH40 T2 RH375-SO  (40 gal)   :   "RheemCanCPROPH40T2RH375SO"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3:48" s="6" customFormat="1" ht="15" customHeight="1" x14ac:dyDescent="0.25">
      <c r="C270" s="121" t="str">
        <f t="shared" si="167"/>
        <v>Rheem Canada</v>
      </c>
      <c r="D270" s="121" t="str">
        <f t="shared" si="168"/>
        <v>CPROPH50 T2 RH375-SO  (50 gal)</v>
      </c>
      <c r="E270" s="121">
        <f t="shared" si="169"/>
        <v>281060</v>
      </c>
      <c r="F270" s="55">
        <f t="shared" si="173"/>
        <v>50</v>
      </c>
      <c r="G270" s="6" t="str">
        <f t="shared" si="170"/>
        <v>Rheem2020Prem50</v>
      </c>
      <c r="H270" s="117">
        <f t="shared" si="191"/>
        <v>0</v>
      </c>
      <c r="I270" s="157" t="str">
        <f t="shared" si="171"/>
        <v>RheemCanCPROPH50T2RH375SO</v>
      </c>
      <c r="J270" s="91" t="s">
        <v>192</v>
      </c>
      <c r="K270" s="32">
        <v>4</v>
      </c>
      <c r="L270" s="75">
        <f t="shared" si="152"/>
        <v>28</v>
      </c>
      <c r="M270" s="12" t="s">
        <v>351</v>
      </c>
      <c r="N270" s="62">
        <f t="shared" si="192"/>
        <v>10</v>
      </c>
      <c r="O270" s="62">
        <f t="shared" si="186"/>
        <v>281060</v>
      </c>
      <c r="P270" s="59" t="str">
        <f t="shared" si="174"/>
        <v>CPROPH50 T2 RH375-SO  (50 gal)</v>
      </c>
      <c r="Q270" s="156">
        <f t="shared" si="187"/>
        <v>1</v>
      </c>
      <c r="R270" s="10" t="s">
        <v>379</v>
      </c>
      <c r="S270" s="11">
        <v>50</v>
      </c>
      <c r="T270" s="30"/>
      <c r="U270" s="80" t="s">
        <v>278</v>
      </c>
      <c r="V270" s="85" t="str">
        <f t="shared" si="177"/>
        <v>Rheem2020Prem50</v>
      </c>
      <c r="W270" s="116">
        <v>0</v>
      </c>
      <c r="X270" s="42" t="s">
        <v>8</v>
      </c>
      <c r="Y270" s="43">
        <v>44127</v>
      </c>
      <c r="Z270" s="44"/>
      <c r="AA270" s="127" t="str">
        <f t="shared" si="189"/>
        <v>2,     281060,   "CPROPH50 T2 RH375-SO  (50 gal)"</v>
      </c>
      <c r="AB270" s="129" t="str">
        <f t="shared" si="193"/>
        <v>RheemCan</v>
      </c>
      <c r="AC270" s="131" t="s">
        <v>600</v>
      </c>
      <c r="AD270" s="154">
        <f t="shared" si="188"/>
        <v>1</v>
      </c>
      <c r="AE270" s="127" t="str">
        <f t="shared" si="190"/>
        <v xml:space="preserve">          case  CPROPH50 T2 RH375-SO  (50 gal)   :   "RheemCanCPROPH50T2RH375SO"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3:48" s="6" customFormat="1" ht="15" customHeight="1" x14ac:dyDescent="0.25">
      <c r="C271" s="121" t="str">
        <f t="shared" si="167"/>
        <v>Rheem Canada</v>
      </c>
      <c r="D271" s="121" t="str">
        <f t="shared" si="168"/>
        <v>CPROPH65 T2 RH375-SO  (65 gal)</v>
      </c>
      <c r="E271" s="121">
        <f t="shared" si="169"/>
        <v>281161</v>
      </c>
      <c r="F271" s="55">
        <f t="shared" si="173"/>
        <v>65</v>
      </c>
      <c r="G271" s="6" t="str">
        <f t="shared" si="170"/>
        <v>Rheem2020Prem65</v>
      </c>
      <c r="H271" s="117">
        <f t="shared" si="191"/>
        <v>0</v>
      </c>
      <c r="I271" s="157" t="str">
        <f t="shared" si="171"/>
        <v>RheemCanCPROPH65T2RH375SO</v>
      </c>
      <c r="J271" s="91" t="s">
        <v>192</v>
      </c>
      <c r="K271" s="32">
        <v>4</v>
      </c>
      <c r="L271" s="75">
        <f t="shared" si="152"/>
        <v>28</v>
      </c>
      <c r="M271" s="12" t="s">
        <v>351</v>
      </c>
      <c r="N271" s="62">
        <f t="shared" si="192"/>
        <v>11</v>
      </c>
      <c r="O271" s="62">
        <f t="shared" si="186"/>
        <v>281161</v>
      </c>
      <c r="P271" s="59" t="str">
        <f t="shared" si="174"/>
        <v>CPROPH65 T2 RH375-SO  (65 gal)</v>
      </c>
      <c r="Q271" s="156">
        <f t="shared" si="187"/>
        <v>1</v>
      </c>
      <c r="R271" s="10" t="s">
        <v>380</v>
      </c>
      <c r="S271" s="11">
        <v>65</v>
      </c>
      <c r="T271" s="30"/>
      <c r="U271" s="80" t="s">
        <v>279</v>
      </c>
      <c r="V271" s="85" t="str">
        <f t="shared" si="177"/>
        <v>Rheem2020Prem65</v>
      </c>
      <c r="W271" s="116">
        <v>0</v>
      </c>
      <c r="X271" s="42" t="s">
        <v>8</v>
      </c>
      <c r="Y271" s="43">
        <v>44127</v>
      </c>
      <c r="Z271" s="44"/>
      <c r="AA271" s="127" t="str">
        <f t="shared" si="189"/>
        <v>2,     281161,   "CPROPH65 T2 RH375-SO  (65 gal)"</v>
      </c>
      <c r="AB271" s="129" t="str">
        <f t="shared" si="193"/>
        <v>RheemCan</v>
      </c>
      <c r="AC271" s="131" t="s">
        <v>601</v>
      </c>
      <c r="AD271" s="154">
        <f t="shared" si="188"/>
        <v>1</v>
      </c>
      <c r="AE271" s="127" t="str">
        <f t="shared" si="190"/>
        <v xml:space="preserve">          case  CPROPH65 T2 RH375-SO  (65 gal)   :   "RheemCanCPROPH65T2RH375SO"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3:48" s="6" customFormat="1" ht="15" customHeight="1" x14ac:dyDescent="0.25">
      <c r="C272" s="121" t="str">
        <f t="shared" si="167"/>
        <v>Rheem Canada</v>
      </c>
      <c r="D272" s="121" t="str">
        <f t="shared" si="168"/>
        <v>CPROPH80 T2 RH375-SO  (80 gal)</v>
      </c>
      <c r="E272" s="121">
        <f t="shared" si="169"/>
        <v>281262</v>
      </c>
      <c r="F272" s="55">
        <f t="shared" si="173"/>
        <v>80</v>
      </c>
      <c r="G272" s="6" t="str">
        <f t="shared" si="170"/>
        <v>Rheem2020Prem80</v>
      </c>
      <c r="H272" s="117">
        <f t="shared" si="191"/>
        <v>0</v>
      </c>
      <c r="I272" s="157" t="str">
        <f t="shared" si="171"/>
        <v>RheemCanCPROPH80T2RH375SO</v>
      </c>
      <c r="J272" s="91" t="s">
        <v>192</v>
      </c>
      <c r="K272" s="32">
        <v>4</v>
      </c>
      <c r="L272" s="75">
        <f t="shared" si="152"/>
        <v>28</v>
      </c>
      <c r="M272" s="12" t="s">
        <v>351</v>
      </c>
      <c r="N272" s="62">
        <f t="shared" si="192"/>
        <v>12</v>
      </c>
      <c r="O272" s="62">
        <f t="shared" si="186"/>
        <v>281262</v>
      </c>
      <c r="P272" s="59" t="str">
        <f t="shared" si="174"/>
        <v>CPROPH80 T2 RH375-SO  (80 gal)</v>
      </c>
      <c r="Q272" s="156">
        <f t="shared" si="187"/>
        <v>1</v>
      </c>
      <c r="R272" s="10" t="s">
        <v>381</v>
      </c>
      <c r="S272" s="11">
        <v>80</v>
      </c>
      <c r="T272" s="30"/>
      <c r="U272" s="80" t="s">
        <v>280</v>
      </c>
      <c r="V272" s="85" t="str">
        <f t="shared" si="177"/>
        <v>Rheem2020Prem80</v>
      </c>
      <c r="W272" s="116">
        <v>0</v>
      </c>
      <c r="X272" s="42">
        <v>4</v>
      </c>
      <c r="Y272" s="43">
        <v>44127</v>
      </c>
      <c r="Z272" s="44"/>
      <c r="AA272" s="127" t="str">
        <f t="shared" si="189"/>
        <v>2,     281262,   "CPROPH80 T2 RH375-SO  (80 gal)"</v>
      </c>
      <c r="AB272" s="129" t="str">
        <f t="shared" si="193"/>
        <v>RheemCan</v>
      </c>
      <c r="AC272" s="131" t="s">
        <v>602</v>
      </c>
      <c r="AD272" s="154">
        <f t="shared" si="188"/>
        <v>1</v>
      </c>
      <c r="AE272" s="127" t="str">
        <f t="shared" si="190"/>
        <v xml:space="preserve">          case  CPROPH80 T2 RH375-SO  (80 gal)   :   "RheemCanCPROPH80T2RH375SO"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3:48" s="6" customFormat="1" ht="15" customHeight="1" x14ac:dyDescent="0.25">
      <c r="C273" s="121" t="str">
        <f t="shared" si="167"/>
        <v>Rheem Canada</v>
      </c>
      <c r="D273" s="121" t="str">
        <f t="shared" si="168"/>
        <v>CXE40T10H22UO  (40 gal)</v>
      </c>
      <c r="E273" s="121">
        <f t="shared" si="169"/>
        <v>281359</v>
      </c>
      <c r="F273" s="55">
        <f t="shared" si="173"/>
        <v>40</v>
      </c>
      <c r="G273" s="6" t="str">
        <f t="shared" si="170"/>
        <v>Rheem2020Prem40</v>
      </c>
      <c r="H273" s="117">
        <f t="shared" si="191"/>
        <v>0</v>
      </c>
      <c r="I273" s="157" t="str">
        <f t="shared" si="171"/>
        <v>RheemCanCXE40T10H22UO</v>
      </c>
      <c r="J273" s="91" t="s">
        <v>192</v>
      </c>
      <c r="K273" s="32">
        <v>4</v>
      </c>
      <c r="L273" s="75">
        <f t="shared" si="152"/>
        <v>28</v>
      </c>
      <c r="M273" s="12" t="s">
        <v>351</v>
      </c>
      <c r="N273" s="62">
        <f t="shared" si="192"/>
        <v>13</v>
      </c>
      <c r="O273" s="62">
        <f t="shared" si="186"/>
        <v>281359</v>
      </c>
      <c r="P273" s="59" t="str">
        <f t="shared" si="174"/>
        <v>CXE40T10H22UO  (40 gal)</v>
      </c>
      <c r="Q273" s="156">
        <f t="shared" si="187"/>
        <v>1</v>
      </c>
      <c r="R273" s="10" t="s">
        <v>352</v>
      </c>
      <c r="S273" s="11">
        <v>40</v>
      </c>
      <c r="T273" s="30"/>
      <c r="U273" s="80" t="s">
        <v>277</v>
      </c>
      <c r="V273" s="85" t="str">
        <f t="shared" si="177"/>
        <v>Rheem2020Prem40</v>
      </c>
      <c r="W273" s="116">
        <v>0</v>
      </c>
      <c r="X273" s="42">
        <v>2</v>
      </c>
      <c r="Y273" s="43">
        <v>44127</v>
      </c>
      <c r="Z273" s="44"/>
      <c r="AA273" s="127" t="str">
        <f t="shared" si="189"/>
        <v>2,     281359,   "CXE40T10H22UO  (40 gal)"</v>
      </c>
      <c r="AB273" s="129" t="str">
        <f t="shared" si="193"/>
        <v>RheemCan</v>
      </c>
      <c r="AC273" s="131" t="s">
        <v>588</v>
      </c>
      <c r="AD273" s="154">
        <f t="shared" si="188"/>
        <v>1</v>
      </c>
      <c r="AE273" s="127" t="str">
        <f t="shared" si="190"/>
        <v xml:space="preserve">          case  CXE40T10H22UO  (40 gal)   :   "RheemCanCXE40T10H22UO"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3:48" s="6" customFormat="1" ht="15" customHeight="1" x14ac:dyDescent="0.25">
      <c r="C274" s="121" t="str">
        <f t="shared" si="167"/>
        <v>Rheem Canada</v>
      </c>
      <c r="D274" s="121" t="str">
        <f t="shared" si="168"/>
        <v>CXE50T10H22UO  (50 gal)</v>
      </c>
      <c r="E274" s="121">
        <f t="shared" ref="E274:E337" si="194">O274</f>
        <v>281460</v>
      </c>
      <c r="F274" s="55">
        <f t="shared" si="173"/>
        <v>50</v>
      </c>
      <c r="G274" s="6" t="str">
        <f t="shared" si="170"/>
        <v>Rheem2020Prem50</v>
      </c>
      <c r="H274" s="117">
        <f t="shared" si="191"/>
        <v>0</v>
      </c>
      <c r="I274" s="157" t="str">
        <f t="shared" ref="I274:I337" si="195">AC274</f>
        <v>RheemCanCXE50T10H22UO</v>
      </c>
      <c r="J274" s="91" t="s">
        <v>192</v>
      </c>
      <c r="K274" s="32">
        <v>4</v>
      </c>
      <c r="L274" s="75">
        <f t="shared" si="152"/>
        <v>28</v>
      </c>
      <c r="M274" s="12" t="s">
        <v>351</v>
      </c>
      <c r="N274" s="62">
        <f t="shared" si="192"/>
        <v>14</v>
      </c>
      <c r="O274" s="62">
        <f t="shared" si="186"/>
        <v>281460</v>
      </c>
      <c r="P274" s="59" t="str">
        <f t="shared" si="174"/>
        <v>CXE50T10H22UO  (50 gal)</v>
      </c>
      <c r="Q274" s="156">
        <f t="shared" si="187"/>
        <v>1</v>
      </c>
      <c r="R274" s="10" t="s">
        <v>382</v>
      </c>
      <c r="S274" s="11">
        <v>50</v>
      </c>
      <c r="T274" s="30"/>
      <c r="U274" s="80" t="s">
        <v>278</v>
      </c>
      <c r="V274" s="85" t="str">
        <f t="shared" si="177"/>
        <v>Rheem2020Prem50</v>
      </c>
      <c r="W274" s="116">
        <v>0</v>
      </c>
      <c r="X274" s="42" t="s">
        <v>8</v>
      </c>
      <c r="Y274" s="43">
        <v>44127</v>
      </c>
      <c r="Z274" s="44"/>
      <c r="AA274" s="127" t="str">
        <f t="shared" si="189"/>
        <v>2,     281460,   "CXE50T10H22UO  (50 gal)"</v>
      </c>
      <c r="AB274" s="129" t="str">
        <f t="shared" si="193"/>
        <v>RheemCan</v>
      </c>
      <c r="AC274" s="131" t="s">
        <v>589</v>
      </c>
      <c r="AD274" s="154">
        <f t="shared" si="188"/>
        <v>1</v>
      </c>
      <c r="AE274" s="127" t="str">
        <f t="shared" si="190"/>
        <v xml:space="preserve">          case  CXE50T10H22UO  (50 gal)   :   "RheemCanCXE50T10H22UO"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3:48" s="6" customFormat="1" ht="15" customHeight="1" x14ac:dyDescent="0.25">
      <c r="C275" s="121" t="str">
        <f t="shared" si="167"/>
        <v>Rheem Canada</v>
      </c>
      <c r="D275" s="121" t="str">
        <f t="shared" si="168"/>
        <v>CXE65T10H22UO  (65 gal)</v>
      </c>
      <c r="E275" s="121">
        <f t="shared" si="194"/>
        <v>281561</v>
      </c>
      <c r="F275" s="55">
        <f t="shared" si="173"/>
        <v>65</v>
      </c>
      <c r="G275" s="6" t="str">
        <f t="shared" si="170"/>
        <v>Rheem2020Prem65</v>
      </c>
      <c r="H275" s="117">
        <f t="shared" si="191"/>
        <v>0</v>
      </c>
      <c r="I275" s="157" t="str">
        <f t="shared" si="195"/>
        <v>RheemCanCXE65T10H22UO</v>
      </c>
      <c r="J275" s="91" t="s">
        <v>192</v>
      </c>
      <c r="K275" s="32">
        <v>4</v>
      </c>
      <c r="L275" s="75">
        <f t="shared" si="152"/>
        <v>28</v>
      </c>
      <c r="M275" s="12" t="s">
        <v>351</v>
      </c>
      <c r="N275" s="62">
        <f t="shared" si="192"/>
        <v>15</v>
      </c>
      <c r="O275" s="62">
        <f t="shared" si="186"/>
        <v>281561</v>
      </c>
      <c r="P275" s="59" t="str">
        <f t="shared" si="174"/>
        <v>CXE65T10H22UO  (65 gal)</v>
      </c>
      <c r="Q275" s="156">
        <f t="shared" si="187"/>
        <v>1</v>
      </c>
      <c r="R275" s="10" t="s">
        <v>383</v>
      </c>
      <c r="S275" s="11">
        <v>65</v>
      </c>
      <c r="T275" s="30"/>
      <c r="U275" s="80" t="s">
        <v>279</v>
      </c>
      <c r="V275" s="85" t="str">
        <f t="shared" si="177"/>
        <v>Rheem2020Prem65</v>
      </c>
      <c r="W275" s="116">
        <v>0</v>
      </c>
      <c r="X275" s="42" t="s">
        <v>8</v>
      </c>
      <c r="Y275" s="43">
        <v>44127</v>
      </c>
      <c r="Z275" s="44"/>
      <c r="AA275" s="127" t="str">
        <f t="shared" si="189"/>
        <v>2,     281561,   "CXE65T10H22UO  (65 gal)"</v>
      </c>
      <c r="AB275" s="129" t="str">
        <f t="shared" si="193"/>
        <v>RheemCan</v>
      </c>
      <c r="AC275" s="131" t="s">
        <v>590</v>
      </c>
      <c r="AD275" s="154">
        <f t="shared" si="188"/>
        <v>1</v>
      </c>
      <c r="AE275" s="127" t="str">
        <f t="shared" si="190"/>
        <v xml:space="preserve">          case  CXE65T10H22UO  (65 gal)   :   "RheemCanCXE65T10H22UO"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</row>
    <row r="276" spans="3:48" s="6" customFormat="1" ht="15" customHeight="1" x14ac:dyDescent="0.25">
      <c r="C276" s="121" t="str">
        <f t="shared" si="167"/>
        <v>Rheem Canada</v>
      </c>
      <c r="D276" s="121" t="str">
        <f t="shared" si="168"/>
        <v>CXE80T10H22UO  (80 gal)</v>
      </c>
      <c r="E276" s="121">
        <f t="shared" si="194"/>
        <v>281662</v>
      </c>
      <c r="F276" s="55">
        <f t="shared" si="173"/>
        <v>80</v>
      </c>
      <c r="G276" s="6" t="str">
        <f t="shared" si="170"/>
        <v>Rheem2020Prem80</v>
      </c>
      <c r="H276" s="117">
        <f t="shared" si="191"/>
        <v>0</v>
      </c>
      <c r="I276" s="157" t="str">
        <f t="shared" si="195"/>
        <v>RheemCanCXE80T10H22UO</v>
      </c>
      <c r="J276" s="91" t="s">
        <v>192</v>
      </c>
      <c r="K276" s="32">
        <v>4</v>
      </c>
      <c r="L276" s="75">
        <f t="shared" si="152"/>
        <v>28</v>
      </c>
      <c r="M276" s="12" t="s">
        <v>351</v>
      </c>
      <c r="N276" s="62">
        <f t="shared" si="192"/>
        <v>16</v>
      </c>
      <c r="O276" s="62">
        <f t="shared" si="186"/>
        <v>281662</v>
      </c>
      <c r="P276" s="59" t="str">
        <f t="shared" si="174"/>
        <v>CXE80T10H22UO  (80 gal)</v>
      </c>
      <c r="Q276" s="156">
        <f t="shared" si="187"/>
        <v>1</v>
      </c>
      <c r="R276" s="10" t="s">
        <v>384</v>
      </c>
      <c r="S276" s="11">
        <v>80</v>
      </c>
      <c r="T276" s="30"/>
      <c r="U276" s="80" t="s">
        <v>280</v>
      </c>
      <c r="V276" s="85" t="str">
        <f t="shared" si="177"/>
        <v>Rheem2020Prem80</v>
      </c>
      <c r="W276" s="116">
        <v>0</v>
      </c>
      <c r="X276" s="42">
        <v>4</v>
      </c>
      <c r="Y276" s="43">
        <v>44127</v>
      </c>
      <c r="Z276" s="44"/>
      <c r="AA276" s="127" t="str">
        <f t="shared" si="189"/>
        <v>2,     281662,   "CXE80T10H22UO  (80 gal)"</v>
      </c>
      <c r="AB276" s="129" t="str">
        <f t="shared" si="193"/>
        <v>RheemCan</v>
      </c>
      <c r="AC276" s="131" t="s">
        <v>591</v>
      </c>
      <c r="AD276" s="154">
        <f t="shared" si="188"/>
        <v>1</v>
      </c>
      <c r="AE276" s="127" t="str">
        <f t="shared" si="190"/>
        <v xml:space="preserve">          case  CXE80T10H22UO  (80 gal)   :   "RheemCanCXE80T10H22UO"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</row>
    <row r="277" spans="3:48" s="6" customFormat="1" ht="15" customHeight="1" x14ac:dyDescent="0.25">
      <c r="C277" s="121" t="str">
        <f t="shared" si="167"/>
        <v>Rheem Canada</v>
      </c>
      <c r="D277" s="121" t="str">
        <f t="shared" si="168"/>
        <v>CXE40T10H45UO  (40 gal)</v>
      </c>
      <c r="E277" s="121">
        <f t="shared" si="194"/>
        <v>281759</v>
      </c>
      <c r="F277" s="55">
        <f t="shared" si="173"/>
        <v>40</v>
      </c>
      <c r="G277" s="6" t="str">
        <f t="shared" si="170"/>
        <v>Rheem2020Prem40</v>
      </c>
      <c r="H277" s="117">
        <f t="shared" si="191"/>
        <v>0</v>
      </c>
      <c r="I277" s="157" t="str">
        <f t="shared" si="195"/>
        <v>RheemCanCXE40T10H45UO</v>
      </c>
      <c r="J277" s="91" t="s">
        <v>192</v>
      </c>
      <c r="K277" s="32">
        <v>4</v>
      </c>
      <c r="L277" s="75">
        <f t="shared" si="152"/>
        <v>28</v>
      </c>
      <c r="M277" s="12" t="s">
        <v>351</v>
      </c>
      <c r="N277" s="62">
        <f t="shared" si="192"/>
        <v>17</v>
      </c>
      <c r="O277" s="62">
        <f t="shared" si="186"/>
        <v>281759</v>
      </c>
      <c r="P277" s="59" t="str">
        <f t="shared" si="174"/>
        <v>CXE40T10H45UO  (40 gal)</v>
      </c>
      <c r="Q277" s="156">
        <f t="shared" si="187"/>
        <v>1</v>
      </c>
      <c r="R277" s="10" t="s">
        <v>385</v>
      </c>
      <c r="S277" s="11">
        <v>40</v>
      </c>
      <c r="T277" s="30"/>
      <c r="U277" s="80" t="s">
        <v>277</v>
      </c>
      <c r="V277" s="85" t="str">
        <f t="shared" si="177"/>
        <v>Rheem2020Prem40</v>
      </c>
      <c r="W277" s="116">
        <v>0</v>
      </c>
      <c r="X277" s="42">
        <v>2</v>
      </c>
      <c r="Y277" s="43">
        <v>44127</v>
      </c>
      <c r="Z277" s="44"/>
      <c r="AA277" s="127" t="str">
        <f t="shared" si="189"/>
        <v>2,     281759,   "CXE40T10H45UO  (40 gal)"</v>
      </c>
      <c r="AB277" s="129" t="str">
        <f t="shared" si="193"/>
        <v>RheemCan</v>
      </c>
      <c r="AC277" s="131" t="s">
        <v>592</v>
      </c>
      <c r="AD277" s="154">
        <f t="shared" si="188"/>
        <v>1</v>
      </c>
      <c r="AE277" s="127" t="str">
        <f t="shared" si="190"/>
        <v xml:space="preserve">          case  CXE40T10H45UO  (40 gal)   :   "RheemCanCXE40T10H45UO"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</row>
    <row r="278" spans="3:48" s="6" customFormat="1" ht="15" customHeight="1" x14ac:dyDescent="0.25">
      <c r="C278" s="121" t="str">
        <f t="shared" si="167"/>
        <v>Rheem Canada</v>
      </c>
      <c r="D278" s="121" t="str">
        <f t="shared" si="168"/>
        <v>CXE50T10H45UO  (50 gal)</v>
      </c>
      <c r="E278" s="121">
        <f t="shared" si="194"/>
        <v>281860</v>
      </c>
      <c r="F278" s="55">
        <f t="shared" si="173"/>
        <v>50</v>
      </c>
      <c r="G278" s="6" t="str">
        <f t="shared" si="170"/>
        <v>Rheem2020Prem50</v>
      </c>
      <c r="H278" s="117">
        <f t="shared" si="191"/>
        <v>0</v>
      </c>
      <c r="I278" s="157" t="str">
        <f t="shared" si="195"/>
        <v>RheemCanCXE50T10H45UO</v>
      </c>
      <c r="J278" s="91" t="s">
        <v>192</v>
      </c>
      <c r="K278" s="32">
        <v>4</v>
      </c>
      <c r="L278" s="75">
        <f t="shared" si="152"/>
        <v>28</v>
      </c>
      <c r="M278" s="12" t="s">
        <v>351</v>
      </c>
      <c r="N278" s="62">
        <f t="shared" si="192"/>
        <v>18</v>
      </c>
      <c r="O278" s="62">
        <f t="shared" si="186"/>
        <v>281860</v>
      </c>
      <c r="P278" s="59" t="str">
        <f t="shared" si="174"/>
        <v>CXE50T10H45UO  (50 gal)</v>
      </c>
      <c r="Q278" s="156">
        <f t="shared" si="187"/>
        <v>1</v>
      </c>
      <c r="R278" s="10" t="s">
        <v>386</v>
      </c>
      <c r="S278" s="11">
        <v>50</v>
      </c>
      <c r="T278" s="30"/>
      <c r="U278" s="80" t="s">
        <v>278</v>
      </c>
      <c r="V278" s="85" t="str">
        <f t="shared" si="177"/>
        <v>Rheem2020Prem50</v>
      </c>
      <c r="W278" s="116">
        <v>0</v>
      </c>
      <c r="X278" s="42" t="s">
        <v>8</v>
      </c>
      <c r="Y278" s="43">
        <v>44127</v>
      </c>
      <c r="Z278" s="44"/>
      <c r="AA278" s="127" t="str">
        <f t="shared" si="189"/>
        <v>2,     281860,   "CXE50T10H45UO  (50 gal)"</v>
      </c>
      <c r="AB278" s="129" t="str">
        <f t="shared" si="193"/>
        <v>RheemCan</v>
      </c>
      <c r="AC278" s="131" t="s">
        <v>593</v>
      </c>
      <c r="AD278" s="154">
        <f t="shared" si="188"/>
        <v>1</v>
      </c>
      <c r="AE278" s="127" t="str">
        <f t="shared" si="190"/>
        <v xml:space="preserve">          case  CXE50T10H45UO  (50 gal)   :   "RheemCanCXE50T10H45UO"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</row>
    <row r="279" spans="3:48" s="6" customFormat="1" ht="15" customHeight="1" x14ac:dyDescent="0.25">
      <c r="C279" s="121" t="str">
        <f t="shared" si="167"/>
        <v>Rheem Canada</v>
      </c>
      <c r="D279" s="121" t="str">
        <f t="shared" si="168"/>
        <v>CXE65T10H45UO  (65 gal)</v>
      </c>
      <c r="E279" s="121">
        <f t="shared" si="194"/>
        <v>281961</v>
      </c>
      <c r="F279" s="55">
        <f t="shared" si="173"/>
        <v>65</v>
      </c>
      <c r="G279" s="6" t="str">
        <f t="shared" si="170"/>
        <v>Rheem2020Prem65</v>
      </c>
      <c r="H279" s="117">
        <f t="shared" si="191"/>
        <v>0</v>
      </c>
      <c r="I279" s="157" t="str">
        <f t="shared" si="195"/>
        <v>RheemCanCXE65T10H45UO</v>
      </c>
      <c r="J279" s="91" t="s">
        <v>192</v>
      </c>
      <c r="K279" s="32">
        <v>4</v>
      </c>
      <c r="L279" s="75">
        <f t="shared" si="152"/>
        <v>28</v>
      </c>
      <c r="M279" s="12" t="s">
        <v>351</v>
      </c>
      <c r="N279" s="62">
        <f t="shared" si="192"/>
        <v>19</v>
      </c>
      <c r="O279" s="62">
        <f t="shared" si="186"/>
        <v>281961</v>
      </c>
      <c r="P279" s="59" t="str">
        <f t="shared" si="174"/>
        <v>CXE65T10H45UO  (65 gal)</v>
      </c>
      <c r="Q279" s="156">
        <f t="shared" si="187"/>
        <v>1</v>
      </c>
      <c r="R279" s="10" t="s">
        <v>387</v>
      </c>
      <c r="S279" s="11">
        <v>65</v>
      </c>
      <c r="T279" s="30"/>
      <c r="U279" s="80" t="s">
        <v>279</v>
      </c>
      <c r="V279" s="85" t="str">
        <f t="shared" si="177"/>
        <v>Rheem2020Prem65</v>
      </c>
      <c r="W279" s="116">
        <v>0</v>
      </c>
      <c r="X279" s="42" t="s">
        <v>8</v>
      </c>
      <c r="Y279" s="43">
        <v>44127</v>
      </c>
      <c r="Z279" s="44"/>
      <c r="AA279" s="127" t="str">
        <f t="shared" si="189"/>
        <v>2,     281961,   "CXE65T10H45UO  (65 gal)"</v>
      </c>
      <c r="AB279" s="129" t="str">
        <f t="shared" si="193"/>
        <v>RheemCan</v>
      </c>
      <c r="AC279" s="131" t="s">
        <v>594</v>
      </c>
      <c r="AD279" s="154">
        <f t="shared" si="188"/>
        <v>1</v>
      </c>
      <c r="AE279" s="127" t="str">
        <f t="shared" si="190"/>
        <v xml:space="preserve">          case  CXE65T10H45UO  (65 gal)   :   "RheemCanCXE65T10H45UO"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</row>
    <row r="280" spans="3:48" s="6" customFormat="1" ht="15" customHeight="1" x14ac:dyDescent="0.25">
      <c r="C280" s="121" t="str">
        <f t="shared" si="167"/>
        <v>Rheem Canada</v>
      </c>
      <c r="D280" s="121" t="str">
        <f t="shared" si="168"/>
        <v>CXE80T10H45UO  (80 gal)</v>
      </c>
      <c r="E280" s="121">
        <f t="shared" si="194"/>
        <v>282062</v>
      </c>
      <c r="F280" s="55">
        <f t="shared" si="173"/>
        <v>80</v>
      </c>
      <c r="G280" s="6" t="str">
        <f t="shared" si="170"/>
        <v>Rheem2020Prem80</v>
      </c>
      <c r="H280" s="117">
        <f t="shared" si="191"/>
        <v>0</v>
      </c>
      <c r="I280" s="157" t="str">
        <f t="shared" si="195"/>
        <v>RheemCanCXE80T10H45UO</v>
      </c>
      <c r="J280" s="91" t="s">
        <v>192</v>
      </c>
      <c r="K280" s="32">
        <v>4</v>
      </c>
      <c r="L280" s="75">
        <f t="shared" si="152"/>
        <v>28</v>
      </c>
      <c r="M280" s="12" t="s">
        <v>351</v>
      </c>
      <c r="N280" s="62">
        <f t="shared" si="192"/>
        <v>20</v>
      </c>
      <c r="O280" s="62">
        <f t="shared" si="186"/>
        <v>282062</v>
      </c>
      <c r="P280" s="59" t="str">
        <f t="shared" si="174"/>
        <v>CXE80T10H45UO  (80 gal)</v>
      </c>
      <c r="Q280" s="156">
        <f t="shared" si="187"/>
        <v>1</v>
      </c>
      <c r="R280" s="10" t="s">
        <v>388</v>
      </c>
      <c r="S280" s="11">
        <v>80</v>
      </c>
      <c r="T280" s="30"/>
      <c r="U280" s="80" t="s">
        <v>280</v>
      </c>
      <c r="V280" s="85" t="str">
        <f t="shared" si="177"/>
        <v>Rheem2020Prem80</v>
      </c>
      <c r="W280" s="116">
        <v>0</v>
      </c>
      <c r="X280" s="42">
        <v>4</v>
      </c>
      <c r="Y280" s="43">
        <v>44127</v>
      </c>
      <c r="Z280" s="44"/>
      <c r="AA280" s="127" t="str">
        <f t="shared" si="189"/>
        <v>2,     282062,   "CXE80T10H45UO  (80 gal)"</v>
      </c>
      <c r="AB280" s="129" t="str">
        <f t="shared" si="193"/>
        <v>RheemCan</v>
      </c>
      <c r="AC280" s="131" t="s">
        <v>595</v>
      </c>
      <c r="AD280" s="154">
        <f t="shared" si="188"/>
        <v>1</v>
      </c>
      <c r="AE280" s="127" t="str">
        <f t="shared" si="190"/>
        <v xml:space="preserve">          case  CXE80T10H45UO  (80 gal)   :   "RheemCanCXE80T10H45UO"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</row>
    <row r="281" spans="3:48" s="6" customFormat="1" ht="15" customHeight="1" x14ac:dyDescent="0.25">
      <c r="C281" s="121" t="str">
        <f t="shared" si="167"/>
        <v>Rheem Canada</v>
      </c>
      <c r="D281" s="121" t="str">
        <f t="shared" si="168"/>
        <v>CXE40T10HS45UO  (40 gal)</v>
      </c>
      <c r="E281" s="121">
        <f t="shared" si="194"/>
        <v>282159</v>
      </c>
      <c r="F281" s="55">
        <f t="shared" si="173"/>
        <v>40</v>
      </c>
      <c r="G281" s="6" t="str">
        <f t="shared" si="170"/>
        <v>Rheem2020Prem40</v>
      </c>
      <c r="H281" s="117">
        <f t="shared" si="191"/>
        <v>0</v>
      </c>
      <c r="I281" s="157" t="str">
        <f t="shared" si="195"/>
        <v>RheemCanCXE40T10HS45UO</v>
      </c>
      <c r="J281" s="91" t="s">
        <v>192</v>
      </c>
      <c r="K281" s="32">
        <v>4</v>
      </c>
      <c r="L281" s="75">
        <f t="shared" si="152"/>
        <v>28</v>
      </c>
      <c r="M281" s="12" t="s">
        <v>351</v>
      </c>
      <c r="N281" s="62">
        <f t="shared" si="192"/>
        <v>21</v>
      </c>
      <c r="O281" s="62">
        <f t="shared" si="186"/>
        <v>282159</v>
      </c>
      <c r="P281" s="59" t="str">
        <f t="shared" si="174"/>
        <v>CXE40T10HS45UO  (40 gal)</v>
      </c>
      <c r="Q281" s="156">
        <f t="shared" si="187"/>
        <v>1</v>
      </c>
      <c r="R281" s="10" t="s">
        <v>353</v>
      </c>
      <c r="S281" s="11">
        <v>40</v>
      </c>
      <c r="T281" s="30"/>
      <c r="U281" s="80" t="s">
        <v>277</v>
      </c>
      <c r="V281" s="85" t="str">
        <f t="shared" si="177"/>
        <v>Rheem2020Prem40</v>
      </c>
      <c r="W281" s="116">
        <v>0</v>
      </c>
      <c r="X281" s="42">
        <v>2</v>
      </c>
      <c r="Y281" s="43">
        <v>44127</v>
      </c>
      <c r="Z281" s="44"/>
      <c r="AA281" s="127" t="str">
        <f t="shared" si="189"/>
        <v>2,     282159,   "CXE40T10HS45UO  (40 gal)"</v>
      </c>
      <c r="AB281" s="129" t="str">
        <f t="shared" si="193"/>
        <v>RheemCan</v>
      </c>
      <c r="AC281" s="131" t="s">
        <v>596</v>
      </c>
      <c r="AD281" s="154">
        <f t="shared" si="188"/>
        <v>1</v>
      </c>
      <c r="AE281" s="127" t="str">
        <f t="shared" si="190"/>
        <v xml:space="preserve">          case  CXE40T10HS45UO  (40 gal)   :   "RheemCanCXE40T10HS45UO"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</row>
    <row r="282" spans="3:48" s="6" customFormat="1" ht="15" customHeight="1" x14ac:dyDescent="0.25">
      <c r="C282" s="121" t="str">
        <f t="shared" si="167"/>
        <v>Rheem Canada</v>
      </c>
      <c r="D282" s="121" t="str">
        <f t="shared" si="168"/>
        <v>CXE50T10HS45UO  (50 gal)</v>
      </c>
      <c r="E282" s="121">
        <f t="shared" si="194"/>
        <v>282260</v>
      </c>
      <c r="F282" s="55">
        <f t="shared" si="173"/>
        <v>50</v>
      </c>
      <c r="G282" s="6" t="str">
        <f t="shared" si="170"/>
        <v>Rheem2020Prem50</v>
      </c>
      <c r="H282" s="117">
        <f t="shared" si="191"/>
        <v>0</v>
      </c>
      <c r="I282" s="157" t="str">
        <f t="shared" si="195"/>
        <v>RheemCanCXE50T10HS45UO</v>
      </c>
      <c r="J282" s="91" t="s">
        <v>192</v>
      </c>
      <c r="K282" s="32">
        <v>4</v>
      </c>
      <c r="L282" s="75">
        <f t="shared" si="152"/>
        <v>28</v>
      </c>
      <c r="M282" s="12" t="s">
        <v>351</v>
      </c>
      <c r="N282" s="62">
        <f t="shared" si="192"/>
        <v>22</v>
      </c>
      <c r="O282" s="62">
        <f t="shared" si="186"/>
        <v>282260</v>
      </c>
      <c r="P282" s="59" t="str">
        <f t="shared" si="174"/>
        <v>CXE50T10HS45UO  (50 gal)</v>
      </c>
      <c r="Q282" s="156">
        <f t="shared" si="187"/>
        <v>1</v>
      </c>
      <c r="R282" s="10" t="s">
        <v>389</v>
      </c>
      <c r="S282" s="11">
        <v>50</v>
      </c>
      <c r="T282" s="30"/>
      <c r="U282" s="80" t="s">
        <v>278</v>
      </c>
      <c r="V282" s="85" t="str">
        <f t="shared" si="177"/>
        <v>Rheem2020Prem50</v>
      </c>
      <c r="W282" s="116">
        <v>0</v>
      </c>
      <c r="X282" s="42" t="s">
        <v>8</v>
      </c>
      <c r="Y282" s="43">
        <v>44127</v>
      </c>
      <c r="Z282" s="44"/>
      <c r="AA282" s="127" t="str">
        <f t="shared" si="189"/>
        <v>2,     282260,   "CXE50T10HS45UO  (50 gal)"</v>
      </c>
      <c r="AB282" s="129" t="str">
        <f t="shared" si="193"/>
        <v>RheemCan</v>
      </c>
      <c r="AC282" s="131" t="s">
        <v>597</v>
      </c>
      <c r="AD282" s="154">
        <f t="shared" si="188"/>
        <v>1</v>
      </c>
      <c r="AE282" s="127" t="str">
        <f t="shared" si="190"/>
        <v xml:space="preserve">          case  CXE50T10HS45UO  (50 gal)   :   "RheemCanCXE50T10HS45UO"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</row>
    <row r="283" spans="3:48" s="6" customFormat="1" ht="15" customHeight="1" x14ac:dyDescent="0.25">
      <c r="C283" s="121" t="str">
        <f t="shared" si="167"/>
        <v>Rheem Canada</v>
      </c>
      <c r="D283" s="121" t="str">
        <f t="shared" si="168"/>
        <v>CXE65T10HS45UO  (65 gal)</v>
      </c>
      <c r="E283" s="121">
        <f t="shared" si="194"/>
        <v>282361</v>
      </c>
      <c r="F283" s="55">
        <f t="shared" si="173"/>
        <v>65</v>
      </c>
      <c r="G283" s="6" t="str">
        <f t="shared" si="170"/>
        <v>Rheem2020Prem65</v>
      </c>
      <c r="H283" s="117">
        <f t="shared" si="191"/>
        <v>0</v>
      </c>
      <c r="I283" s="157" t="str">
        <f t="shared" si="195"/>
        <v>RheemCanCXE65T10HS45UO</v>
      </c>
      <c r="J283" s="91" t="s">
        <v>192</v>
      </c>
      <c r="K283" s="32">
        <v>4</v>
      </c>
      <c r="L283" s="75">
        <f t="shared" si="152"/>
        <v>28</v>
      </c>
      <c r="M283" s="12" t="s">
        <v>351</v>
      </c>
      <c r="N283" s="62">
        <f t="shared" si="192"/>
        <v>23</v>
      </c>
      <c r="O283" s="62">
        <f t="shared" si="186"/>
        <v>282361</v>
      </c>
      <c r="P283" s="59" t="str">
        <f t="shared" si="174"/>
        <v>CXE65T10HS45UO  (65 gal)</v>
      </c>
      <c r="Q283" s="156">
        <f t="shared" si="187"/>
        <v>1</v>
      </c>
      <c r="R283" s="10" t="s">
        <v>390</v>
      </c>
      <c r="S283" s="11">
        <v>65</v>
      </c>
      <c r="T283" s="30"/>
      <c r="U283" s="80" t="s">
        <v>279</v>
      </c>
      <c r="V283" s="85" t="str">
        <f t="shared" si="177"/>
        <v>Rheem2020Prem65</v>
      </c>
      <c r="W283" s="116">
        <v>0</v>
      </c>
      <c r="X283" s="42" t="s">
        <v>8</v>
      </c>
      <c r="Y283" s="43">
        <v>44127</v>
      </c>
      <c r="Z283" s="44"/>
      <c r="AA283" s="127" t="str">
        <f t="shared" si="189"/>
        <v>2,     282361,   "CXE65T10HS45UO  (65 gal)"</v>
      </c>
      <c r="AB283" s="129" t="str">
        <f t="shared" si="193"/>
        <v>RheemCan</v>
      </c>
      <c r="AC283" s="131" t="s">
        <v>598</v>
      </c>
      <c r="AD283" s="154">
        <f t="shared" si="188"/>
        <v>1</v>
      </c>
      <c r="AE283" s="127" t="str">
        <f t="shared" si="190"/>
        <v xml:space="preserve">          case  CXE65T10HS45UO  (65 gal)   :   "RheemCanCXE65T10HS45UO"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</row>
    <row r="284" spans="3:48" s="6" customFormat="1" ht="15" customHeight="1" x14ac:dyDescent="0.25">
      <c r="C284" s="121" t="str">
        <f t="shared" si="167"/>
        <v>Rheem Canada</v>
      </c>
      <c r="D284" s="121" t="str">
        <f t="shared" si="168"/>
        <v>CXE80T10HS45UO  (80 gal)</v>
      </c>
      <c r="E284" s="121">
        <f t="shared" si="194"/>
        <v>282462</v>
      </c>
      <c r="F284" s="55">
        <f t="shared" si="173"/>
        <v>80</v>
      </c>
      <c r="G284" s="6" t="str">
        <f t="shared" si="170"/>
        <v>Rheem2020Prem80</v>
      </c>
      <c r="H284" s="117">
        <f t="shared" si="191"/>
        <v>0</v>
      </c>
      <c r="I284" s="157" t="str">
        <f t="shared" si="195"/>
        <v>RheemCanCXE80T10HS45UO</v>
      </c>
      <c r="J284" s="91" t="s">
        <v>192</v>
      </c>
      <c r="K284" s="32">
        <v>4</v>
      </c>
      <c r="L284" s="75">
        <f t="shared" si="152"/>
        <v>28</v>
      </c>
      <c r="M284" s="12" t="s">
        <v>351</v>
      </c>
      <c r="N284" s="62">
        <f t="shared" si="192"/>
        <v>24</v>
      </c>
      <c r="O284" s="62">
        <f t="shared" si="186"/>
        <v>282462</v>
      </c>
      <c r="P284" s="59" t="str">
        <f t="shared" si="174"/>
        <v>CXE80T10HS45UO  (80 gal)</v>
      </c>
      <c r="Q284" s="156">
        <f t="shared" si="187"/>
        <v>1</v>
      </c>
      <c r="R284" s="10" t="s">
        <v>391</v>
      </c>
      <c r="S284" s="11">
        <v>80</v>
      </c>
      <c r="T284" s="30"/>
      <c r="U284" s="80" t="s">
        <v>280</v>
      </c>
      <c r="V284" s="85" t="str">
        <f t="shared" si="177"/>
        <v>Rheem2020Prem80</v>
      </c>
      <c r="W284" s="116">
        <v>0</v>
      </c>
      <c r="X284" s="42">
        <v>4</v>
      </c>
      <c r="Y284" s="43">
        <v>44127</v>
      </c>
      <c r="Z284" s="44"/>
      <c r="AA284" s="127" t="str">
        <f t="shared" si="189"/>
        <v>2,     282462,   "CXE80T10HS45UO  (80 gal)"</v>
      </c>
      <c r="AB284" s="129" t="str">
        <f t="shared" si="193"/>
        <v>RheemCan</v>
      </c>
      <c r="AC284" s="131" t="s">
        <v>599</v>
      </c>
      <c r="AD284" s="154">
        <f t="shared" si="188"/>
        <v>1</v>
      </c>
      <c r="AE284" s="127" t="str">
        <f t="shared" si="190"/>
        <v xml:space="preserve">          case  CXE80T10HS45UO  (80 gal)   :   "RheemCanCXE80T10HS45UO"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</row>
    <row r="285" spans="3:48" s="6" customFormat="1" ht="15" customHeight="1" x14ac:dyDescent="0.25">
      <c r="C285" s="121" t="str">
        <f t="shared" si="167"/>
        <v>Rheem Canada</v>
      </c>
      <c r="D285" s="121" t="str">
        <f t="shared" si="168"/>
        <v>CPRO H40 T2 RH310BM  (40 gal)</v>
      </c>
      <c r="E285" s="121">
        <f t="shared" si="194"/>
        <v>282563</v>
      </c>
      <c r="F285" s="55">
        <f t="shared" si="173"/>
        <v>40</v>
      </c>
      <c r="G285" s="6" t="str">
        <f t="shared" si="170"/>
        <v>Rheem2020Build40</v>
      </c>
      <c r="H285" s="117">
        <f t="shared" si="191"/>
        <v>0</v>
      </c>
      <c r="I285" s="157" t="str">
        <f t="shared" si="195"/>
        <v>RheemCanCPROH40T2RH310BM</v>
      </c>
      <c r="J285" s="91" t="s">
        <v>192</v>
      </c>
      <c r="K285" s="32">
        <v>3</v>
      </c>
      <c r="L285" s="75">
        <f t="shared" si="152"/>
        <v>28</v>
      </c>
      <c r="M285" s="12" t="s">
        <v>351</v>
      </c>
      <c r="N285" s="62">
        <f t="shared" si="192"/>
        <v>25</v>
      </c>
      <c r="O285" s="62">
        <f t="shared" si="186"/>
        <v>282563</v>
      </c>
      <c r="P285" s="59" t="str">
        <f t="shared" si="174"/>
        <v>CPRO H40 T2 RH310BM  (40 gal)</v>
      </c>
      <c r="Q285" s="156">
        <f t="shared" si="187"/>
        <v>1</v>
      </c>
      <c r="R285" s="10" t="s">
        <v>392</v>
      </c>
      <c r="S285" s="11">
        <v>40</v>
      </c>
      <c r="T285" s="30"/>
      <c r="U285" s="80" t="s">
        <v>281</v>
      </c>
      <c r="V285" s="85" t="str">
        <f t="shared" si="177"/>
        <v>Rheem2020Build40</v>
      </c>
      <c r="W285" s="116">
        <v>0</v>
      </c>
      <c r="X285" s="42">
        <v>2</v>
      </c>
      <c r="Y285" s="43">
        <v>44127</v>
      </c>
      <c r="Z285" s="44"/>
      <c r="AA285" s="127" t="str">
        <f t="shared" si="189"/>
        <v>2,     282563,   "CPRO H40 T2 RH310BM  (40 gal)"</v>
      </c>
      <c r="AB285" s="129" t="str">
        <f t="shared" si="193"/>
        <v>RheemCan</v>
      </c>
      <c r="AC285" s="131" t="s">
        <v>603</v>
      </c>
      <c r="AD285" s="154">
        <f t="shared" si="188"/>
        <v>1</v>
      </c>
      <c r="AE285" s="127" t="str">
        <f t="shared" si="190"/>
        <v xml:space="preserve">          case  CPRO H40 T2 RH310BM  (40 gal)   :   "RheemCanCPROH40T2RH310BM"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</row>
    <row r="286" spans="3:48" s="6" customFormat="1" ht="15" customHeight="1" x14ac:dyDescent="0.25">
      <c r="C286" s="121" t="str">
        <f t="shared" si="167"/>
        <v>Rheem Canada</v>
      </c>
      <c r="D286" s="121" t="str">
        <f t="shared" si="168"/>
        <v>CPRO H50 T2 RH310BM  (50 gal)</v>
      </c>
      <c r="E286" s="121">
        <f t="shared" si="194"/>
        <v>282664</v>
      </c>
      <c r="F286" s="55">
        <f t="shared" si="173"/>
        <v>50</v>
      </c>
      <c r="G286" s="6" t="str">
        <f t="shared" si="170"/>
        <v>Rheem2020Build50</v>
      </c>
      <c r="H286" s="117">
        <f t="shared" si="191"/>
        <v>0</v>
      </c>
      <c r="I286" s="157" t="str">
        <f t="shared" si="195"/>
        <v>RheemCanCPROH50T2RH310BM</v>
      </c>
      <c r="J286" s="91" t="s">
        <v>192</v>
      </c>
      <c r="K286" s="32">
        <v>3</v>
      </c>
      <c r="L286" s="75">
        <f t="shared" si="152"/>
        <v>28</v>
      </c>
      <c r="M286" s="12" t="s">
        <v>351</v>
      </c>
      <c r="N286" s="62">
        <f t="shared" ref="N286:N288" si="196">N285+1</f>
        <v>26</v>
      </c>
      <c r="O286" s="62">
        <f t="shared" si="186"/>
        <v>282664</v>
      </c>
      <c r="P286" s="59" t="str">
        <f t="shared" si="174"/>
        <v>CPRO H50 T2 RH310BM  (50 gal)</v>
      </c>
      <c r="Q286" s="156">
        <f t="shared" si="187"/>
        <v>1</v>
      </c>
      <c r="R286" s="10" t="s">
        <v>364</v>
      </c>
      <c r="S286" s="11">
        <v>50</v>
      </c>
      <c r="T286" s="30"/>
      <c r="U286" s="80" t="s">
        <v>282</v>
      </c>
      <c r="V286" s="85" t="str">
        <f t="shared" si="177"/>
        <v>Rheem2020Build50</v>
      </c>
      <c r="W286" s="116">
        <v>0</v>
      </c>
      <c r="X286" s="42" t="s">
        <v>8</v>
      </c>
      <c r="Y286" s="43">
        <v>44127</v>
      </c>
      <c r="Z286" s="44"/>
      <c r="AA286" s="127" t="str">
        <f t="shared" si="189"/>
        <v>2,     282664,   "CPRO H50 T2 RH310BM  (50 gal)"</v>
      </c>
      <c r="AB286" s="129" t="str">
        <f t="shared" si="193"/>
        <v>RheemCan</v>
      </c>
      <c r="AC286" s="131" t="s">
        <v>604</v>
      </c>
      <c r="AD286" s="154">
        <f t="shared" si="188"/>
        <v>1</v>
      </c>
      <c r="AE286" s="127" t="str">
        <f t="shared" si="190"/>
        <v xml:space="preserve">          case  CPRO H50 T2 RH310BM  (50 gal)   :   "RheemCanCPROH50T2RH310BM"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</row>
    <row r="287" spans="3:48" s="6" customFormat="1" ht="15" customHeight="1" x14ac:dyDescent="0.25">
      <c r="C287" s="121" t="str">
        <f t="shared" si="167"/>
        <v>Rheem Canada</v>
      </c>
      <c r="D287" s="121" t="str">
        <f t="shared" si="168"/>
        <v>CPRO H65 T2 RH310BM  (65 gal)</v>
      </c>
      <c r="E287" s="121">
        <f t="shared" si="194"/>
        <v>282765</v>
      </c>
      <c r="F287" s="55">
        <f t="shared" si="173"/>
        <v>65</v>
      </c>
      <c r="G287" s="6" t="str">
        <f t="shared" si="170"/>
        <v>Rheem2020Build65</v>
      </c>
      <c r="H287" s="117">
        <f t="shared" si="191"/>
        <v>0</v>
      </c>
      <c r="I287" s="157" t="str">
        <f t="shared" si="195"/>
        <v>RheemCanCPROH65T2RH310BM</v>
      </c>
      <c r="J287" s="91" t="s">
        <v>192</v>
      </c>
      <c r="K287" s="32">
        <v>3</v>
      </c>
      <c r="L287" s="75">
        <f t="shared" si="152"/>
        <v>28</v>
      </c>
      <c r="M287" s="12" t="s">
        <v>351</v>
      </c>
      <c r="N287" s="62">
        <f t="shared" si="196"/>
        <v>27</v>
      </c>
      <c r="O287" s="62">
        <f t="shared" ref="O287:O318" si="197" xml:space="preserve"> (L287*10000) + (N287*100) + VLOOKUP( U287, $R$2:$T$56, 2, FALSE )</f>
        <v>282765</v>
      </c>
      <c r="P287" s="59" t="str">
        <f t="shared" si="174"/>
        <v>CPRO H65 T2 RH310BM  (65 gal)</v>
      </c>
      <c r="Q287" s="156">
        <f t="shared" si="187"/>
        <v>1</v>
      </c>
      <c r="R287" s="10" t="s">
        <v>365</v>
      </c>
      <c r="S287" s="11">
        <v>65</v>
      </c>
      <c r="T287" s="30"/>
      <c r="U287" s="80" t="s">
        <v>283</v>
      </c>
      <c r="V287" s="85" t="str">
        <f t="shared" si="177"/>
        <v>Rheem2020Build65</v>
      </c>
      <c r="W287" s="116">
        <v>0</v>
      </c>
      <c r="X287" s="42" t="s">
        <v>8</v>
      </c>
      <c r="Y287" s="43">
        <v>44127</v>
      </c>
      <c r="Z287" s="44"/>
      <c r="AA287" s="127" t="str">
        <f t="shared" si="189"/>
        <v>2,     282765,   "CPRO H65 T2 RH310BM  (65 gal)"</v>
      </c>
      <c r="AB287" s="129" t="str">
        <f t="shared" si="193"/>
        <v>RheemCan</v>
      </c>
      <c r="AC287" s="131" t="s">
        <v>605</v>
      </c>
      <c r="AD287" s="154">
        <f t="shared" si="188"/>
        <v>1</v>
      </c>
      <c r="AE287" s="127" t="str">
        <f t="shared" si="190"/>
        <v xml:space="preserve">          case  CPRO H65 T2 RH310BM  (65 gal)   :   "RheemCanCPROH65T2RH310BM"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</row>
    <row r="288" spans="3:48" s="6" customFormat="1" ht="15" customHeight="1" x14ac:dyDescent="0.25">
      <c r="C288" s="121" t="str">
        <f t="shared" si="167"/>
        <v>Rheem Canada</v>
      </c>
      <c r="D288" s="121" t="str">
        <f t="shared" si="168"/>
        <v>CPRO H80 T2 RH310BM  (80 gal)</v>
      </c>
      <c r="E288" s="121">
        <f t="shared" si="194"/>
        <v>282866</v>
      </c>
      <c r="F288" s="55">
        <f t="shared" si="173"/>
        <v>80</v>
      </c>
      <c r="G288" s="6" t="str">
        <f t="shared" si="170"/>
        <v>Rheem2020Build80</v>
      </c>
      <c r="H288" s="117">
        <f t="shared" si="191"/>
        <v>0</v>
      </c>
      <c r="I288" s="157" t="str">
        <f t="shared" si="195"/>
        <v>RheemCanCPROH80T2RH310BM</v>
      </c>
      <c r="J288" s="91" t="s">
        <v>192</v>
      </c>
      <c r="K288" s="32">
        <v>3</v>
      </c>
      <c r="L288" s="75">
        <f t="shared" si="152"/>
        <v>28</v>
      </c>
      <c r="M288" s="12" t="s">
        <v>351</v>
      </c>
      <c r="N288" s="62">
        <f t="shared" si="196"/>
        <v>28</v>
      </c>
      <c r="O288" s="62">
        <f t="shared" si="197"/>
        <v>282866</v>
      </c>
      <c r="P288" s="59" t="str">
        <f t="shared" si="174"/>
        <v>CPRO H80 T2 RH310BM  (80 gal)</v>
      </c>
      <c r="Q288" s="156">
        <f t="shared" si="187"/>
        <v>1</v>
      </c>
      <c r="R288" s="10" t="s">
        <v>393</v>
      </c>
      <c r="S288" s="11">
        <v>80</v>
      </c>
      <c r="T288" s="30"/>
      <c r="U288" s="80" t="s">
        <v>284</v>
      </c>
      <c r="V288" s="85" t="str">
        <f t="shared" si="177"/>
        <v>Rheem2020Build80</v>
      </c>
      <c r="W288" s="116">
        <v>0</v>
      </c>
      <c r="X288" s="42" t="s">
        <v>13</v>
      </c>
      <c r="Y288" s="43">
        <v>44127</v>
      </c>
      <c r="Z288" s="44"/>
      <c r="AA288" s="127" t="str">
        <f t="shared" si="189"/>
        <v>2,     282866,   "CPRO H80 T2 RH310BM  (80 gal)"</v>
      </c>
      <c r="AB288" s="129" t="str">
        <f t="shared" si="193"/>
        <v>RheemCan</v>
      </c>
      <c r="AC288" s="131" t="s">
        <v>606</v>
      </c>
      <c r="AD288" s="154">
        <f t="shared" si="188"/>
        <v>1</v>
      </c>
      <c r="AE288" s="127" t="str">
        <f t="shared" si="190"/>
        <v xml:space="preserve">          case  CPRO H80 T2 RH310BM  (80 gal)   :   "RheemCanCPROH80T2RH310BM"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</row>
    <row r="289" spans="3:48" s="6" customFormat="1" ht="15" customHeight="1" x14ac:dyDescent="0.25">
      <c r="C289" s="147" t="str">
        <f t="shared" ref="C289:C298" si="198">M289</f>
        <v>Richmond</v>
      </c>
      <c r="D289" s="147" t="str">
        <f t="shared" ref="D289:D298" si="199">P289</f>
        <v>10E40-HP120  (40 gal)</v>
      </c>
      <c r="E289" s="147">
        <f t="shared" si="194"/>
        <v>202281</v>
      </c>
      <c r="F289" s="55">
        <f t="shared" ref="F289:F298" si="200">S289</f>
        <v>40</v>
      </c>
      <c r="G289" s="6" t="str">
        <f t="shared" ref="G289:G298" si="201">V289</f>
        <v>RheemPlugInDedicated40</v>
      </c>
      <c r="H289" s="117">
        <f t="shared" si="191"/>
        <v>0</v>
      </c>
      <c r="I289" s="157" t="str">
        <f t="shared" si="195"/>
        <v>Richmond10E40HP120</v>
      </c>
      <c r="J289" s="91" t="s">
        <v>192</v>
      </c>
      <c r="K289" s="32">
        <v>2</v>
      </c>
      <c r="L289" s="75">
        <f t="shared" ref="L289:L298" si="202">VLOOKUP( M289, $M$2:$N$21, 2, FALSE )</f>
        <v>20</v>
      </c>
      <c r="M289" s="12" t="s">
        <v>95</v>
      </c>
      <c r="N289" s="61">
        <v>22</v>
      </c>
      <c r="O289" s="62">
        <f t="shared" si="197"/>
        <v>202281</v>
      </c>
      <c r="P289" s="59" t="str">
        <f t="shared" ref="P289:P298" si="203">R289 &amp; "  (" &amp; S289 &amp; " gal" &amp; IF(W289&gt;0, ", JA13)", ")")</f>
        <v>10E40-HP120  (40 gal)</v>
      </c>
      <c r="Q289" s="156">
        <f t="shared" si="187"/>
        <v>1</v>
      </c>
      <c r="R289" s="144" t="s">
        <v>783</v>
      </c>
      <c r="S289" s="14">
        <v>40</v>
      </c>
      <c r="T289" s="99"/>
      <c r="U289" s="80" t="s">
        <v>740</v>
      </c>
      <c r="V289" s="85" t="str">
        <f t="shared" si="177"/>
        <v>RheemPlugInDedicated40</v>
      </c>
      <c r="W289" s="118">
        <v>0</v>
      </c>
      <c r="X289" s="46" t="s">
        <v>8</v>
      </c>
      <c r="Y289" s="47">
        <v>44760</v>
      </c>
      <c r="Z289" s="44"/>
      <c r="AA289" s="127" t="str">
        <f t="shared" si="189"/>
        <v>2,     202281,   "10E40-HP120  (40 gal)"</v>
      </c>
      <c r="AB289" s="128" t="str">
        <f>M289</f>
        <v>Richmond</v>
      </c>
      <c r="AC289" s="144" t="s">
        <v>793</v>
      </c>
      <c r="AD289" s="154">
        <f t="shared" si="188"/>
        <v>1</v>
      </c>
      <c r="AE289" s="127" t="str">
        <f t="shared" si="190"/>
        <v xml:space="preserve">          case  10E40-HP120  (40 gal)   :   "Richmond10E40HP120"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</row>
    <row r="290" spans="3:48" s="6" customFormat="1" ht="15" customHeight="1" x14ac:dyDescent="0.25">
      <c r="C290" s="147" t="str">
        <f t="shared" si="198"/>
        <v>Richmond</v>
      </c>
      <c r="D290" s="147" t="str">
        <f t="shared" si="199"/>
        <v>10E50-HP120  (50 gal)</v>
      </c>
      <c r="E290" s="147">
        <f t="shared" si="194"/>
        <v>202382</v>
      </c>
      <c r="F290" s="55">
        <f t="shared" si="200"/>
        <v>50</v>
      </c>
      <c r="G290" s="6" t="str">
        <f t="shared" si="201"/>
        <v>RheemPlugInDedicated50</v>
      </c>
      <c r="H290" s="117">
        <f t="shared" si="191"/>
        <v>0</v>
      </c>
      <c r="I290" s="157" t="str">
        <f t="shared" si="195"/>
        <v>Richmond10E50HP120</v>
      </c>
      <c r="J290" s="91" t="s">
        <v>192</v>
      </c>
      <c r="K290" s="32">
        <v>2</v>
      </c>
      <c r="L290" s="75">
        <f t="shared" si="202"/>
        <v>20</v>
      </c>
      <c r="M290" s="12" t="s">
        <v>95</v>
      </c>
      <c r="N290" s="62">
        <f t="shared" ref="N290:N298" si="204">N289+1</f>
        <v>23</v>
      </c>
      <c r="O290" s="62">
        <f t="shared" si="197"/>
        <v>202382</v>
      </c>
      <c r="P290" s="59" t="str">
        <f t="shared" si="203"/>
        <v>10E50-HP120  (50 gal)</v>
      </c>
      <c r="Q290" s="156">
        <f t="shared" si="187"/>
        <v>1</v>
      </c>
      <c r="R290" s="144" t="s">
        <v>784</v>
      </c>
      <c r="S290" s="14">
        <v>50</v>
      </c>
      <c r="T290" s="99"/>
      <c r="U290" s="80" t="s">
        <v>741</v>
      </c>
      <c r="V290" s="85" t="str">
        <f t="shared" si="177"/>
        <v>RheemPlugInDedicated50</v>
      </c>
      <c r="W290" s="118">
        <v>0</v>
      </c>
      <c r="X290" s="46" t="s">
        <v>8</v>
      </c>
      <c r="Y290" s="47">
        <v>44760</v>
      </c>
      <c r="Z290" s="44"/>
      <c r="AA290" s="127" t="str">
        <f t="shared" si="189"/>
        <v>2,     202382,   "10E50-HP120  (50 gal)"</v>
      </c>
      <c r="AB290" s="129" t="str">
        <f t="shared" si="193"/>
        <v>Richmond</v>
      </c>
      <c r="AC290" s="144" t="s">
        <v>794</v>
      </c>
      <c r="AD290" s="154">
        <f t="shared" si="188"/>
        <v>1</v>
      </c>
      <c r="AE290" s="127" t="str">
        <f t="shared" si="190"/>
        <v xml:space="preserve">          case  10E50-HP120  (50 gal)   :   "Richmond10E50HP120"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</row>
    <row r="291" spans="3:48" s="6" customFormat="1" ht="15" customHeight="1" x14ac:dyDescent="0.25">
      <c r="C291" s="147" t="str">
        <f t="shared" si="198"/>
        <v>Richmond</v>
      </c>
      <c r="D291" s="147" t="str">
        <f t="shared" si="199"/>
        <v>10E40-HP120M  (40 gal, JA13)</v>
      </c>
      <c r="E291" s="147">
        <f t="shared" si="194"/>
        <v>202477</v>
      </c>
      <c r="F291" s="55">
        <f t="shared" si="200"/>
        <v>40</v>
      </c>
      <c r="G291" s="6" t="str">
        <f t="shared" si="201"/>
        <v>RheemPlugInShared40</v>
      </c>
      <c r="H291" s="117">
        <f t="shared" si="191"/>
        <v>1</v>
      </c>
      <c r="I291" s="157" t="str">
        <f t="shared" si="195"/>
        <v>Richmond10E40HP120M</v>
      </c>
      <c r="J291" s="91" t="s">
        <v>192</v>
      </c>
      <c r="K291" s="32">
        <v>3</v>
      </c>
      <c r="L291" s="75">
        <f t="shared" si="202"/>
        <v>20</v>
      </c>
      <c r="M291" s="12" t="s">
        <v>95</v>
      </c>
      <c r="N291" s="62">
        <f t="shared" si="204"/>
        <v>24</v>
      </c>
      <c r="O291" s="62">
        <f t="shared" si="197"/>
        <v>202477</v>
      </c>
      <c r="P291" s="59" t="str">
        <f t="shared" si="203"/>
        <v>10E40-HP120M  (40 gal, JA13)</v>
      </c>
      <c r="Q291" s="156">
        <f t="shared" si="187"/>
        <v>1</v>
      </c>
      <c r="R291" s="144" t="s">
        <v>785</v>
      </c>
      <c r="S291" s="14">
        <v>40</v>
      </c>
      <c r="T291" s="99"/>
      <c r="U291" s="80" t="s">
        <v>736</v>
      </c>
      <c r="V291" s="85" t="str">
        <f t="shared" si="177"/>
        <v>RheemPlugInShared40</v>
      </c>
      <c r="W291" s="118">
        <v>1</v>
      </c>
      <c r="X291" s="46" t="s">
        <v>8</v>
      </c>
      <c r="Y291" s="47">
        <v>44760</v>
      </c>
      <c r="Z291" s="44"/>
      <c r="AA291" s="127" t="str">
        <f t="shared" si="189"/>
        <v>2,     202477,   "10E40-HP120M  (40 gal, JA13)"</v>
      </c>
      <c r="AB291" s="129" t="str">
        <f t="shared" si="193"/>
        <v>Richmond</v>
      </c>
      <c r="AC291" s="144" t="s">
        <v>795</v>
      </c>
      <c r="AD291" s="154">
        <f t="shared" si="188"/>
        <v>1</v>
      </c>
      <c r="AE291" s="127" t="str">
        <f t="shared" si="190"/>
        <v xml:space="preserve">          case  10E40-HP120M  (40 gal, JA13)   :   "Richmond10E40HP120M"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3:48" s="6" customFormat="1" ht="15" customHeight="1" x14ac:dyDescent="0.25">
      <c r="C292" s="147" t="str">
        <f t="shared" si="198"/>
        <v>Richmond</v>
      </c>
      <c r="D292" s="147" t="str">
        <f t="shared" si="199"/>
        <v>10E40-HP120MS  (40 gal, JA13)</v>
      </c>
      <c r="E292" s="147">
        <f t="shared" si="194"/>
        <v>202577</v>
      </c>
      <c r="F292" s="55">
        <f t="shared" si="200"/>
        <v>40</v>
      </c>
      <c r="G292" s="6" t="str">
        <f t="shared" si="201"/>
        <v>RheemPlugInShared40</v>
      </c>
      <c r="H292" s="117">
        <f t="shared" si="191"/>
        <v>1</v>
      </c>
      <c r="I292" s="157" t="str">
        <f t="shared" si="195"/>
        <v>Richmond10E40HP120MS</v>
      </c>
      <c r="J292" s="91" t="s">
        <v>192</v>
      </c>
      <c r="K292" s="32">
        <v>3</v>
      </c>
      <c r="L292" s="75">
        <f t="shared" si="202"/>
        <v>20</v>
      </c>
      <c r="M292" s="12" t="s">
        <v>95</v>
      </c>
      <c r="N292" s="62">
        <f t="shared" si="204"/>
        <v>25</v>
      </c>
      <c r="O292" s="62">
        <f t="shared" si="197"/>
        <v>202577</v>
      </c>
      <c r="P292" s="59" t="str">
        <f t="shared" si="203"/>
        <v>10E40-HP120MS  (40 gal, JA13)</v>
      </c>
      <c r="Q292" s="156">
        <f t="shared" si="187"/>
        <v>1</v>
      </c>
      <c r="R292" s="144" t="s">
        <v>786</v>
      </c>
      <c r="S292" s="14">
        <v>40</v>
      </c>
      <c r="T292" s="99"/>
      <c r="U292" s="80" t="s">
        <v>736</v>
      </c>
      <c r="V292" s="85" t="str">
        <f t="shared" si="177"/>
        <v>RheemPlugInShared40</v>
      </c>
      <c r="W292" s="118">
        <v>1</v>
      </c>
      <c r="X292" s="46" t="s">
        <v>8</v>
      </c>
      <c r="Y292" s="47">
        <v>44760</v>
      </c>
      <c r="Z292" s="44"/>
      <c r="AA292" s="127" t="str">
        <f t="shared" si="189"/>
        <v>2,     202577,   "10E40-HP120MS  (40 gal, JA13)"</v>
      </c>
      <c r="AB292" s="129" t="str">
        <f t="shared" si="193"/>
        <v>Richmond</v>
      </c>
      <c r="AC292" s="144" t="s">
        <v>796</v>
      </c>
      <c r="AD292" s="154">
        <f t="shared" si="188"/>
        <v>1</v>
      </c>
      <c r="AE292" s="127" t="str">
        <f t="shared" si="190"/>
        <v xml:space="preserve">          case  10E40-HP120MS  (40 gal, JA13)   :   "Richmond10E40HP120MS"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</row>
    <row r="293" spans="3:48" s="6" customFormat="1" ht="15" customHeight="1" x14ac:dyDescent="0.25">
      <c r="C293" s="147" t="str">
        <f t="shared" si="198"/>
        <v>Richmond</v>
      </c>
      <c r="D293" s="147" t="str">
        <f t="shared" si="199"/>
        <v>10E50-HP120M  (50 gal, JA13)</v>
      </c>
      <c r="E293" s="147">
        <f t="shared" si="194"/>
        <v>202678</v>
      </c>
      <c r="F293" s="55">
        <f t="shared" si="200"/>
        <v>50</v>
      </c>
      <c r="G293" s="6" t="str">
        <f t="shared" si="201"/>
        <v>RheemPlugInShared50</v>
      </c>
      <c r="H293" s="117">
        <f t="shared" si="191"/>
        <v>1</v>
      </c>
      <c r="I293" s="157" t="str">
        <f t="shared" si="195"/>
        <v>Richmond10E50HP120M</v>
      </c>
      <c r="J293" s="91" t="s">
        <v>192</v>
      </c>
      <c r="K293" s="32">
        <v>3</v>
      </c>
      <c r="L293" s="75">
        <f t="shared" si="202"/>
        <v>20</v>
      </c>
      <c r="M293" s="12" t="s">
        <v>95</v>
      </c>
      <c r="N293" s="62">
        <f t="shared" si="204"/>
        <v>26</v>
      </c>
      <c r="O293" s="62">
        <f t="shared" si="197"/>
        <v>202678</v>
      </c>
      <c r="P293" s="59" t="str">
        <f t="shared" si="203"/>
        <v>10E50-HP120M  (50 gal, JA13)</v>
      </c>
      <c r="Q293" s="156">
        <f t="shared" si="187"/>
        <v>1</v>
      </c>
      <c r="R293" s="144" t="s">
        <v>787</v>
      </c>
      <c r="S293" s="14">
        <v>50</v>
      </c>
      <c r="T293" s="99"/>
      <c r="U293" s="80" t="s">
        <v>737</v>
      </c>
      <c r="V293" s="85" t="str">
        <f t="shared" si="177"/>
        <v>RheemPlugInShared50</v>
      </c>
      <c r="W293" s="118">
        <v>1</v>
      </c>
      <c r="X293" s="46" t="s">
        <v>8</v>
      </c>
      <c r="Y293" s="47">
        <v>44760</v>
      </c>
      <c r="Z293" s="44"/>
      <c r="AA293" s="127" t="str">
        <f t="shared" si="189"/>
        <v>2,     202678,   "10E50-HP120M  (50 gal, JA13)"</v>
      </c>
      <c r="AB293" s="129" t="str">
        <f t="shared" si="193"/>
        <v>Richmond</v>
      </c>
      <c r="AC293" s="144" t="s">
        <v>797</v>
      </c>
      <c r="AD293" s="154">
        <f t="shared" si="188"/>
        <v>1</v>
      </c>
      <c r="AE293" s="127" t="str">
        <f t="shared" si="190"/>
        <v xml:space="preserve">          case  10E50-HP120M  (50 gal, JA13)   :   "Richmond10E50HP120M"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</row>
    <row r="294" spans="3:48" s="6" customFormat="1" ht="15" customHeight="1" x14ac:dyDescent="0.25">
      <c r="C294" s="147" t="str">
        <f t="shared" si="198"/>
        <v>Richmond</v>
      </c>
      <c r="D294" s="147" t="str">
        <f t="shared" si="199"/>
        <v>10E50-HP120MS  (50 gal, JA13)</v>
      </c>
      <c r="E294" s="147">
        <f t="shared" si="194"/>
        <v>202778</v>
      </c>
      <c r="F294" s="55">
        <f t="shared" si="200"/>
        <v>50</v>
      </c>
      <c r="G294" s="6" t="str">
        <f t="shared" si="201"/>
        <v>RheemPlugInShared50</v>
      </c>
      <c r="H294" s="117">
        <f t="shared" si="191"/>
        <v>1</v>
      </c>
      <c r="I294" s="157" t="str">
        <f t="shared" si="195"/>
        <v>Richmond10E50HP120MS</v>
      </c>
      <c r="J294" s="91" t="s">
        <v>192</v>
      </c>
      <c r="K294" s="32">
        <v>3</v>
      </c>
      <c r="L294" s="75">
        <f t="shared" si="202"/>
        <v>20</v>
      </c>
      <c r="M294" s="12" t="s">
        <v>95</v>
      </c>
      <c r="N294" s="62">
        <f t="shared" si="204"/>
        <v>27</v>
      </c>
      <c r="O294" s="62">
        <f t="shared" si="197"/>
        <v>202778</v>
      </c>
      <c r="P294" s="59" t="str">
        <f t="shared" si="203"/>
        <v>10E50-HP120MS  (50 gal, JA13)</v>
      </c>
      <c r="Q294" s="156">
        <f t="shared" si="187"/>
        <v>1</v>
      </c>
      <c r="R294" s="144" t="s">
        <v>788</v>
      </c>
      <c r="S294" s="14">
        <v>50</v>
      </c>
      <c r="T294" s="99"/>
      <c r="U294" s="80" t="s">
        <v>737</v>
      </c>
      <c r="V294" s="85" t="str">
        <f t="shared" si="177"/>
        <v>RheemPlugInShared50</v>
      </c>
      <c r="W294" s="118">
        <v>1</v>
      </c>
      <c r="X294" s="46" t="s">
        <v>8</v>
      </c>
      <c r="Y294" s="47">
        <v>44760</v>
      </c>
      <c r="Z294" s="44"/>
      <c r="AA294" s="127" t="str">
        <f t="shared" si="189"/>
        <v>2,     202778,   "10E50-HP120MS  (50 gal, JA13)"</v>
      </c>
      <c r="AB294" s="129" t="str">
        <f t="shared" si="193"/>
        <v>Richmond</v>
      </c>
      <c r="AC294" s="144" t="s">
        <v>798</v>
      </c>
      <c r="AD294" s="154">
        <f t="shared" si="188"/>
        <v>1</v>
      </c>
      <c r="AE294" s="127" t="str">
        <f t="shared" si="190"/>
        <v xml:space="preserve">          case  10E50-HP120MS  (50 gal, JA13)   :   "Richmond10E50HP120MS"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</row>
    <row r="295" spans="3:48" s="6" customFormat="1" ht="15" customHeight="1" x14ac:dyDescent="0.25">
      <c r="C295" s="147" t="str">
        <f t="shared" si="198"/>
        <v>Richmond</v>
      </c>
      <c r="D295" s="147" t="str">
        <f t="shared" si="199"/>
        <v>10E65-HP120M  (65 gal, JA13)</v>
      </c>
      <c r="E295" s="147">
        <f t="shared" si="194"/>
        <v>202879</v>
      </c>
      <c r="F295" s="55">
        <f t="shared" si="200"/>
        <v>65</v>
      </c>
      <c r="G295" s="6" t="str">
        <f t="shared" si="201"/>
        <v>RheemPlugInShared65</v>
      </c>
      <c r="H295" s="117">
        <f t="shared" si="191"/>
        <v>1</v>
      </c>
      <c r="I295" s="157" t="str">
        <f t="shared" si="195"/>
        <v>Richmond10E65HP120M</v>
      </c>
      <c r="J295" s="91" t="s">
        <v>192</v>
      </c>
      <c r="K295" s="32">
        <v>3</v>
      </c>
      <c r="L295" s="75">
        <f t="shared" si="202"/>
        <v>20</v>
      </c>
      <c r="M295" s="12" t="s">
        <v>95</v>
      </c>
      <c r="N295" s="62">
        <f t="shared" si="204"/>
        <v>28</v>
      </c>
      <c r="O295" s="62">
        <f t="shared" si="197"/>
        <v>202879</v>
      </c>
      <c r="P295" s="59" t="str">
        <f t="shared" si="203"/>
        <v>10E65-HP120M  (65 gal, JA13)</v>
      </c>
      <c r="Q295" s="156">
        <f t="shared" si="187"/>
        <v>1</v>
      </c>
      <c r="R295" s="144" t="s">
        <v>789</v>
      </c>
      <c r="S295" s="14">
        <v>65</v>
      </c>
      <c r="T295" s="99"/>
      <c r="U295" s="80" t="s">
        <v>738</v>
      </c>
      <c r="V295" s="85" t="str">
        <f t="shared" si="177"/>
        <v>RheemPlugInShared65</v>
      </c>
      <c r="W295" s="118">
        <v>1</v>
      </c>
      <c r="X295" s="46">
        <v>3</v>
      </c>
      <c r="Y295" s="47">
        <v>44760</v>
      </c>
      <c r="Z295" s="44"/>
      <c r="AA295" s="127" t="str">
        <f t="shared" si="189"/>
        <v>2,     202879,   "10E65-HP120M  (65 gal, JA13)"</v>
      </c>
      <c r="AB295" s="129" t="str">
        <f t="shared" si="193"/>
        <v>Richmond</v>
      </c>
      <c r="AC295" s="144" t="s">
        <v>799</v>
      </c>
      <c r="AD295" s="154">
        <f t="shared" si="188"/>
        <v>1</v>
      </c>
      <c r="AE295" s="127" t="str">
        <f t="shared" si="190"/>
        <v xml:space="preserve">          case  10E65-HP120M  (65 gal, JA13)   :   "Richmond10E65HP120M"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</row>
    <row r="296" spans="3:48" s="6" customFormat="1" ht="15" customHeight="1" x14ac:dyDescent="0.25">
      <c r="C296" s="147" t="str">
        <f t="shared" si="198"/>
        <v>Richmond</v>
      </c>
      <c r="D296" s="147" t="str">
        <f t="shared" si="199"/>
        <v>10E65-HP120MS  (65 gal, JA13)</v>
      </c>
      <c r="E296" s="147">
        <f t="shared" si="194"/>
        <v>202979</v>
      </c>
      <c r="F296" s="55">
        <f t="shared" si="200"/>
        <v>65</v>
      </c>
      <c r="G296" s="6" t="str">
        <f t="shared" si="201"/>
        <v>RheemPlugInShared65</v>
      </c>
      <c r="H296" s="117">
        <f t="shared" si="191"/>
        <v>1</v>
      </c>
      <c r="I296" s="157" t="str">
        <f t="shared" si="195"/>
        <v>Richmond10E65HP120MS</v>
      </c>
      <c r="J296" s="91" t="s">
        <v>192</v>
      </c>
      <c r="K296" s="32">
        <v>3</v>
      </c>
      <c r="L296" s="75">
        <f t="shared" si="202"/>
        <v>20</v>
      </c>
      <c r="M296" s="12" t="s">
        <v>95</v>
      </c>
      <c r="N296" s="62">
        <f t="shared" si="204"/>
        <v>29</v>
      </c>
      <c r="O296" s="62">
        <f t="shared" si="197"/>
        <v>202979</v>
      </c>
      <c r="P296" s="59" t="str">
        <f t="shared" si="203"/>
        <v>10E65-HP120MS  (65 gal, JA13)</v>
      </c>
      <c r="Q296" s="156">
        <f t="shared" si="187"/>
        <v>1</v>
      </c>
      <c r="R296" s="144" t="s">
        <v>790</v>
      </c>
      <c r="S296" s="14">
        <v>65</v>
      </c>
      <c r="T296" s="99"/>
      <c r="U296" s="80" t="s">
        <v>738</v>
      </c>
      <c r="V296" s="85" t="str">
        <f t="shared" si="177"/>
        <v>RheemPlugInShared65</v>
      </c>
      <c r="W296" s="118">
        <v>1</v>
      </c>
      <c r="X296" s="46">
        <v>3</v>
      </c>
      <c r="Y296" s="47">
        <v>44760</v>
      </c>
      <c r="Z296" s="44"/>
      <c r="AA296" s="127" t="str">
        <f t="shared" si="189"/>
        <v>2,     202979,   "10E65-HP120MS  (65 gal, JA13)"</v>
      </c>
      <c r="AB296" s="129" t="str">
        <f t="shared" si="193"/>
        <v>Richmond</v>
      </c>
      <c r="AC296" s="144" t="s">
        <v>800</v>
      </c>
      <c r="AD296" s="154">
        <f t="shared" si="188"/>
        <v>1</v>
      </c>
      <c r="AE296" s="127" t="str">
        <f t="shared" si="190"/>
        <v xml:space="preserve">          case  10E65-HP120MS  (65 gal, JA13)   :   "Richmond10E65HP120MS"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</row>
    <row r="297" spans="3:48" s="6" customFormat="1" ht="15" customHeight="1" x14ac:dyDescent="0.25">
      <c r="C297" s="147" t="str">
        <f t="shared" si="198"/>
        <v>Richmond</v>
      </c>
      <c r="D297" s="147" t="str">
        <f t="shared" si="199"/>
        <v>10E80-HP120M  (80 gal, JA13)</v>
      </c>
      <c r="E297" s="147">
        <f t="shared" si="194"/>
        <v>203080</v>
      </c>
      <c r="F297" s="55">
        <f t="shared" si="200"/>
        <v>80</v>
      </c>
      <c r="G297" s="6" t="str">
        <f t="shared" si="201"/>
        <v>RheemPlugInShared80</v>
      </c>
      <c r="H297" s="117">
        <f t="shared" si="191"/>
        <v>1</v>
      </c>
      <c r="I297" s="157" t="str">
        <f t="shared" si="195"/>
        <v>Richmond10E80HP120M</v>
      </c>
      <c r="J297" s="91" t="s">
        <v>192</v>
      </c>
      <c r="K297" s="32">
        <v>3</v>
      </c>
      <c r="L297" s="75">
        <f t="shared" si="202"/>
        <v>20</v>
      </c>
      <c r="M297" s="12" t="s">
        <v>95</v>
      </c>
      <c r="N297" s="62">
        <f t="shared" si="204"/>
        <v>30</v>
      </c>
      <c r="O297" s="62">
        <f t="shared" si="197"/>
        <v>203080</v>
      </c>
      <c r="P297" s="59" t="str">
        <f t="shared" si="203"/>
        <v>10E80-HP120M  (80 gal, JA13)</v>
      </c>
      <c r="Q297" s="156">
        <f t="shared" si="187"/>
        <v>1</v>
      </c>
      <c r="R297" s="144" t="s">
        <v>791</v>
      </c>
      <c r="S297" s="14">
        <v>80</v>
      </c>
      <c r="T297" s="99"/>
      <c r="U297" s="80" t="s">
        <v>739</v>
      </c>
      <c r="V297" s="85" t="str">
        <f t="shared" ref="V297:V360" si="205">VLOOKUP( U297, $R$2:$T$56, 3, FALSE )</f>
        <v>RheemPlugInShared80</v>
      </c>
      <c r="W297" s="118">
        <v>1</v>
      </c>
      <c r="X297" s="46" t="s">
        <v>13</v>
      </c>
      <c r="Y297" s="47">
        <v>44760</v>
      </c>
      <c r="Z297" s="44"/>
      <c r="AA297" s="127" t="str">
        <f t="shared" si="189"/>
        <v>2,     203080,   "10E80-HP120M  (80 gal, JA13)"</v>
      </c>
      <c r="AB297" s="129" t="str">
        <f t="shared" si="193"/>
        <v>Richmond</v>
      </c>
      <c r="AC297" s="144" t="s">
        <v>801</v>
      </c>
      <c r="AD297" s="154">
        <f t="shared" si="188"/>
        <v>1</v>
      </c>
      <c r="AE297" s="127" t="str">
        <f t="shared" si="190"/>
        <v xml:space="preserve">          case  10E80-HP120M  (80 gal, JA13)   :   "Richmond10E80HP120M"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</row>
    <row r="298" spans="3:48" s="6" customFormat="1" ht="15" customHeight="1" x14ac:dyDescent="0.25">
      <c r="C298" s="147" t="str">
        <f t="shared" si="198"/>
        <v>Richmond</v>
      </c>
      <c r="D298" s="147" t="str">
        <f t="shared" si="199"/>
        <v>10E80-HP120MS  (80 gal, JA13)</v>
      </c>
      <c r="E298" s="147">
        <f t="shared" si="194"/>
        <v>203180</v>
      </c>
      <c r="F298" s="55">
        <f t="shared" si="200"/>
        <v>80</v>
      </c>
      <c r="G298" s="6" t="str">
        <f t="shared" si="201"/>
        <v>RheemPlugInShared80</v>
      </c>
      <c r="H298" s="117">
        <f t="shared" si="191"/>
        <v>1</v>
      </c>
      <c r="I298" s="157" t="str">
        <f t="shared" si="195"/>
        <v>Richmond10E80HP120MS</v>
      </c>
      <c r="J298" s="91" t="s">
        <v>192</v>
      </c>
      <c r="K298" s="32">
        <v>3</v>
      </c>
      <c r="L298" s="75">
        <f t="shared" si="202"/>
        <v>20</v>
      </c>
      <c r="M298" s="12" t="s">
        <v>95</v>
      </c>
      <c r="N298" s="62">
        <f t="shared" si="204"/>
        <v>31</v>
      </c>
      <c r="O298" s="62">
        <f t="shared" si="197"/>
        <v>203180</v>
      </c>
      <c r="P298" s="59" t="str">
        <f t="shared" si="203"/>
        <v>10E80-HP120MS  (80 gal, JA13)</v>
      </c>
      <c r="Q298" s="156">
        <f t="shared" si="187"/>
        <v>1</v>
      </c>
      <c r="R298" s="144" t="s">
        <v>792</v>
      </c>
      <c r="S298" s="14">
        <v>80</v>
      </c>
      <c r="T298" s="99"/>
      <c r="U298" s="80" t="s">
        <v>739</v>
      </c>
      <c r="V298" s="85" t="str">
        <f t="shared" si="205"/>
        <v>RheemPlugInShared80</v>
      </c>
      <c r="W298" s="118">
        <v>1</v>
      </c>
      <c r="X298" s="46" t="s">
        <v>13</v>
      </c>
      <c r="Y298" s="47">
        <v>44760</v>
      </c>
      <c r="Z298" s="44"/>
      <c r="AA298" s="127" t="str">
        <f t="shared" si="189"/>
        <v>2,     203180,   "10E80-HP120MS  (80 gal, JA13)"</v>
      </c>
      <c r="AB298" s="129" t="str">
        <f t="shared" si="193"/>
        <v>Richmond</v>
      </c>
      <c r="AC298" s="144" t="s">
        <v>802</v>
      </c>
      <c r="AD298" s="154">
        <f t="shared" si="188"/>
        <v>1</v>
      </c>
      <c r="AE298" s="127" t="str">
        <f t="shared" si="190"/>
        <v xml:space="preserve">          case  10E80-HP120MS  (80 gal, JA13)   :   "Richmond10E80HP120MS"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</row>
    <row r="299" spans="3:48" s="6" customFormat="1" ht="15" customHeight="1" x14ac:dyDescent="0.25">
      <c r="C299" s="106" t="str">
        <f t="shared" si="167"/>
        <v>Richmond</v>
      </c>
      <c r="D299" s="106" t="str">
        <f t="shared" si="168"/>
        <v>10E40-HP515  (40 gal, JA13)</v>
      </c>
      <c r="E299" s="106">
        <f t="shared" si="194"/>
        <v>201059</v>
      </c>
      <c r="F299" s="55">
        <f t="shared" si="173"/>
        <v>40</v>
      </c>
      <c r="G299" s="6" t="str">
        <f t="shared" si="170"/>
        <v>Rheem2020Prem40</v>
      </c>
      <c r="H299" s="117">
        <f t="shared" si="151"/>
        <v>1</v>
      </c>
      <c r="I299" s="157" t="str">
        <f t="shared" si="195"/>
        <v>Richmond10E40HP515</v>
      </c>
      <c r="J299" s="91" t="s">
        <v>192</v>
      </c>
      <c r="K299" s="32">
        <v>4</v>
      </c>
      <c r="L299" s="75">
        <f t="shared" si="152"/>
        <v>20</v>
      </c>
      <c r="M299" s="12" t="s">
        <v>95</v>
      </c>
      <c r="N299" s="61">
        <v>10</v>
      </c>
      <c r="O299" s="62">
        <f t="shared" si="197"/>
        <v>201059</v>
      </c>
      <c r="P299" s="59" t="str">
        <f t="shared" si="174"/>
        <v>10E40-HP515  (40 gal, JA13)</v>
      </c>
      <c r="Q299" s="156">
        <f t="shared" si="187"/>
        <v>1</v>
      </c>
      <c r="R299" t="s">
        <v>295</v>
      </c>
      <c r="S299" s="14">
        <v>40</v>
      </c>
      <c r="T299" s="99"/>
      <c r="U299" s="80" t="s">
        <v>277</v>
      </c>
      <c r="V299" s="85" t="str">
        <f t="shared" si="205"/>
        <v>Rheem2020Prem40</v>
      </c>
      <c r="W299" s="118">
        <v>1</v>
      </c>
      <c r="X299" s="46">
        <v>2</v>
      </c>
      <c r="Y299" s="47">
        <v>43944</v>
      </c>
      <c r="Z299" s="44"/>
      <c r="AA299" s="127" t="str">
        <f t="shared" si="189"/>
        <v>2,     201059,   "10E40-HP515  (40 gal, JA13)"</v>
      </c>
      <c r="AB299" s="128" t="str">
        <f>M299</f>
        <v>Richmond</v>
      </c>
      <c r="AC299" s="130" t="s">
        <v>607</v>
      </c>
      <c r="AD299" s="154">
        <f t="shared" si="188"/>
        <v>1</v>
      </c>
      <c r="AE299" s="127" t="str">
        <f t="shared" si="190"/>
        <v xml:space="preserve">          case  10E40-HP515  (40 gal, JA13)   :   "Richmond10E40HP515"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</row>
    <row r="300" spans="3:48" s="6" customFormat="1" ht="15" customHeight="1" x14ac:dyDescent="0.25">
      <c r="C300" s="106" t="str">
        <f t="shared" si="167"/>
        <v>Richmond</v>
      </c>
      <c r="D300" s="106" t="str">
        <f t="shared" si="168"/>
        <v>10E50-HP515  (50 gal, JA13)</v>
      </c>
      <c r="E300" s="106">
        <f t="shared" si="194"/>
        <v>201160</v>
      </c>
      <c r="F300" s="55">
        <f t="shared" si="173"/>
        <v>50</v>
      </c>
      <c r="G300" s="6" t="str">
        <f t="shared" si="170"/>
        <v>Rheem2020Prem50</v>
      </c>
      <c r="H300" s="117">
        <f t="shared" si="151"/>
        <v>1</v>
      </c>
      <c r="I300" s="157" t="str">
        <f t="shared" si="195"/>
        <v>Richmond10E50HP515</v>
      </c>
      <c r="J300" s="91" t="s">
        <v>192</v>
      </c>
      <c r="K300" s="32">
        <v>4</v>
      </c>
      <c r="L300" s="75">
        <f t="shared" si="152"/>
        <v>20</v>
      </c>
      <c r="M300" s="12" t="s">
        <v>95</v>
      </c>
      <c r="N300" s="62">
        <f t="shared" ref="N300:N310" si="206">N299+1</f>
        <v>11</v>
      </c>
      <c r="O300" s="62">
        <f t="shared" si="197"/>
        <v>201160</v>
      </c>
      <c r="P300" s="59" t="str">
        <f t="shared" si="174"/>
        <v>10E50-HP515  (50 gal, JA13)</v>
      </c>
      <c r="Q300" s="156">
        <f t="shared" si="187"/>
        <v>1</v>
      </c>
      <c r="R300" t="s">
        <v>296</v>
      </c>
      <c r="S300" s="14">
        <v>50</v>
      </c>
      <c r="T300" s="99"/>
      <c r="U300" s="80" t="s">
        <v>278</v>
      </c>
      <c r="V300" s="85" t="str">
        <f t="shared" si="205"/>
        <v>Rheem2020Prem50</v>
      </c>
      <c r="W300" s="118">
        <v>1</v>
      </c>
      <c r="X300" s="46" t="s">
        <v>8</v>
      </c>
      <c r="Y300" s="47">
        <v>43944</v>
      </c>
      <c r="Z300" s="44"/>
      <c r="AA300" s="127" t="str">
        <f t="shared" si="189"/>
        <v>2,     201160,   "10E50-HP515  (50 gal, JA13)"</v>
      </c>
      <c r="AB300" s="129" t="str">
        <f t="shared" si="193"/>
        <v>Richmond</v>
      </c>
      <c r="AC300" s="130" t="s">
        <v>612</v>
      </c>
      <c r="AD300" s="154">
        <f t="shared" si="188"/>
        <v>1</v>
      </c>
      <c r="AE300" s="127" t="str">
        <f t="shared" si="190"/>
        <v xml:space="preserve">          case  10E50-HP515  (50 gal, JA13)   :   "Richmond10E50HP515"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1" spans="3:48" s="6" customFormat="1" ht="15" customHeight="1" x14ac:dyDescent="0.25">
      <c r="C301" s="106" t="str">
        <f t="shared" si="167"/>
        <v>Richmond</v>
      </c>
      <c r="D301" s="106" t="str">
        <f t="shared" si="168"/>
        <v>10E65-HP515  (65 gal, JA13)</v>
      </c>
      <c r="E301" s="106">
        <f t="shared" si="194"/>
        <v>201261</v>
      </c>
      <c r="F301" s="55">
        <f t="shared" ref="F301:F310" si="207">S301</f>
        <v>65</v>
      </c>
      <c r="G301" s="6" t="str">
        <f t="shared" si="170"/>
        <v>Rheem2020Prem65</v>
      </c>
      <c r="H301" s="117">
        <f t="shared" si="151"/>
        <v>1</v>
      </c>
      <c r="I301" s="157" t="str">
        <f t="shared" si="195"/>
        <v>Richmond10E65HP515</v>
      </c>
      <c r="J301" s="91" t="s">
        <v>192</v>
      </c>
      <c r="K301" s="32">
        <v>4</v>
      </c>
      <c r="L301" s="75">
        <f t="shared" si="152"/>
        <v>20</v>
      </c>
      <c r="M301" s="12" t="s">
        <v>95</v>
      </c>
      <c r="N301" s="62">
        <f t="shared" si="206"/>
        <v>12</v>
      </c>
      <c r="O301" s="62">
        <f t="shared" si="197"/>
        <v>201261</v>
      </c>
      <c r="P301" s="59" t="str">
        <f t="shared" si="174"/>
        <v>10E65-HP515  (65 gal, JA13)</v>
      </c>
      <c r="Q301" s="156">
        <f t="shared" si="187"/>
        <v>1</v>
      </c>
      <c r="R301" t="s">
        <v>297</v>
      </c>
      <c r="S301" s="14">
        <v>65</v>
      </c>
      <c r="T301" s="99"/>
      <c r="U301" s="80" t="s">
        <v>279</v>
      </c>
      <c r="V301" s="85" t="str">
        <f t="shared" si="205"/>
        <v>Rheem2020Prem65</v>
      </c>
      <c r="W301" s="118">
        <v>1</v>
      </c>
      <c r="X301" s="46" t="s">
        <v>8</v>
      </c>
      <c r="Y301" s="47">
        <v>43944</v>
      </c>
      <c r="Z301" s="44"/>
      <c r="AA301" s="127" t="str">
        <f t="shared" si="189"/>
        <v>2,     201261,   "10E65-HP515  (65 gal, JA13)"</v>
      </c>
      <c r="AB301" s="129" t="str">
        <f t="shared" si="193"/>
        <v>Richmond</v>
      </c>
      <c r="AC301" s="130" t="s">
        <v>617</v>
      </c>
      <c r="AD301" s="154">
        <f t="shared" si="188"/>
        <v>1</v>
      </c>
      <c r="AE301" s="127" t="str">
        <f t="shared" si="190"/>
        <v xml:space="preserve">          case  10E65-HP515  (65 gal, JA13)   :   "Richmond10E65HP515"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</row>
    <row r="302" spans="3:48" s="6" customFormat="1" ht="15" customHeight="1" x14ac:dyDescent="0.25">
      <c r="C302" s="106" t="str">
        <f t="shared" si="167"/>
        <v>Richmond</v>
      </c>
      <c r="D302" s="106" t="str">
        <f t="shared" si="168"/>
        <v>10E80-HP515  (80 gal, JA13)</v>
      </c>
      <c r="E302" s="106">
        <f t="shared" si="194"/>
        <v>201362</v>
      </c>
      <c r="F302" s="55">
        <f t="shared" si="207"/>
        <v>80</v>
      </c>
      <c r="G302" s="6" t="str">
        <f t="shared" si="170"/>
        <v>Rheem2020Prem80</v>
      </c>
      <c r="H302" s="117">
        <f t="shared" si="151"/>
        <v>1</v>
      </c>
      <c r="I302" s="157" t="str">
        <f t="shared" si="195"/>
        <v>Richmond10E80HP515</v>
      </c>
      <c r="J302" s="91" t="s">
        <v>192</v>
      </c>
      <c r="K302" s="32">
        <v>4</v>
      </c>
      <c r="L302" s="75">
        <f t="shared" si="152"/>
        <v>20</v>
      </c>
      <c r="M302" s="12" t="s">
        <v>95</v>
      </c>
      <c r="N302" s="62">
        <f t="shared" si="206"/>
        <v>13</v>
      </c>
      <c r="O302" s="62">
        <f t="shared" si="197"/>
        <v>201362</v>
      </c>
      <c r="P302" s="59" t="str">
        <f t="shared" si="174"/>
        <v>10E80-HP515  (80 gal, JA13)</v>
      </c>
      <c r="Q302" s="156">
        <f t="shared" si="187"/>
        <v>1</v>
      </c>
      <c r="R302" t="s">
        <v>298</v>
      </c>
      <c r="S302" s="14">
        <v>80</v>
      </c>
      <c r="T302" s="99"/>
      <c r="U302" s="80" t="s">
        <v>280</v>
      </c>
      <c r="V302" s="85" t="str">
        <f t="shared" si="205"/>
        <v>Rheem2020Prem80</v>
      </c>
      <c r="W302" s="118">
        <v>1</v>
      </c>
      <c r="X302" s="46">
        <v>4</v>
      </c>
      <c r="Y302" s="47">
        <v>43944</v>
      </c>
      <c r="Z302" s="44"/>
      <c r="AA302" s="127" t="str">
        <f t="shared" si="189"/>
        <v>2,     201362,   "10E80-HP515  (80 gal, JA13)"</v>
      </c>
      <c r="AB302" s="129" t="str">
        <f t="shared" si="193"/>
        <v>Richmond</v>
      </c>
      <c r="AC302" s="130" t="s">
        <v>622</v>
      </c>
      <c r="AD302" s="154">
        <f t="shared" si="188"/>
        <v>1</v>
      </c>
      <c r="AE302" s="127" t="str">
        <f t="shared" si="190"/>
        <v xml:space="preserve">          case  10E80-HP515  (80 gal, JA13)   :   "Richmond10E80HP515"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</row>
    <row r="303" spans="3:48" s="6" customFormat="1" ht="15" customHeight="1" x14ac:dyDescent="0.25">
      <c r="C303" s="106" t="str">
        <f t="shared" si="167"/>
        <v>Richmond</v>
      </c>
      <c r="D303" s="106" t="str">
        <f t="shared" si="168"/>
        <v>10E40-HP530  (40 gal, JA13)</v>
      </c>
      <c r="E303" s="106">
        <f t="shared" si="194"/>
        <v>201459</v>
      </c>
      <c r="F303" s="55">
        <f t="shared" si="207"/>
        <v>40</v>
      </c>
      <c r="G303" s="6" t="str">
        <f t="shared" si="170"/>
        <v>Rheem2020Prem40</v>
      </c>
      <c r="H303" s="117">
        <f t="shared" ref="H303:H390" si="208">W303</f>
        <v>1</v>
      </c>
      <c r="I303" s="157" t="str">
        <f t="shared" si="195"/>
        <v>Richmond10E40HP530</v>
      </c>
      <c r="J303" s="91" t="s">
        <v>192</v>
      </c>
      <c r="K303" s="32">
        <v>4</v>
      </c>
      <c r="L303" s="75">
        <f t="shared" ref="L303:L390" si="209">VLOOKUP( M303, $M$2:$N$21, 2, FALSE )</f>
        <v>20</v>
      </c>
      <c r="M303" s="12" t="s">
        <v>95</v>
      </c>
      <c r="N303" s="62">
        <f t="shared" si="206"/>
        <v>14</v>
      </c>
      <c r="O303" s="62">
        <f t="shared" si="197"/>
        <v>201459</v>
      </c>
      <c r="P303" s="59" t="str">
        <f t="shared" si="174"/>
        <v>10E40-HP530  (40 gal, JA13)</v>
      </c>
      <c r="Q303" s="156">
        <f t="shared" si="187"/>
        <v>1</v>
      </c>
      <c r="R303" t="s">
        <v>299</v>
      </c>
      <c r="S303" s="14">
        <v>40</v>
      </c>
      <c r="T303" s="99"/>
      <c r="U303" s="80" t="s">
        <v>277</v>
      </c>
      <c r="V303" s="85" t="str">
        <f t="shared" si="205"/>
        <v>Rheem2020Prem40</v>
      </c>
      <c r="W303" s="118">
        <v>1</v>
      </c>
      <c r="X303" s="46">
        <v>2</v>
      </c>
      <c r="Y303" s="47">
        <v>43944</v>
      </c>
      <c r="Z303" s="44"/>
      <c r="AA303" s="127" t="str">
        <f t="shared" si="189"/>
        <v>2,     201459,   "10E40-HP530  (40 gal, JA13)"</v>
      </c>
      <c r="AB303" s="129" t="str">
        <f t="shared" si="193"/>
        <v>Richmond</v>
      </c>
      <c r="AC303" s="130" t="s">
        <v>608</v>
      </c>
      <c r="AD303" s="154">
        <f t="shared" si="188"/>
        <v>1</v>
      </c>
      <c r="AE303" s="127" t="str">
        <f t="shared" si="190"/>
        <v xml:space="preserve">          case  10E40-HP530  (40 gal, JA13)   :   "Richmond10E40HP530"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</row>
    <row r="304" spans="3:48" s="6" customFormat="1" ht="15" customHeight="1" x14ac:dyDescent="0.25">
      <c r="C304" s="106" t="str">
        <f t="shared" ref="C304:C380" si="210">M304</f>
        <v>Richmond</v>
      </c>
      <c r="D304" s="106" t="str">
        <f t="shared" ref="D304:D380" si="211">P304</f>
        <v>10E50-HP530  (50 gal, JA13)</v>
      </c>
      <c r="E304" s="106">
        <f t="shared" si="194"/>
        <v>201560</v>
      </c>
      <c r="F304" s="55">
        <f t="shared" si="207"/>
        <v>50</v>
      </c>
      <c r="G304" s="6" t="str">
        <f t="shared" ref="G304:G380" si="212">V304</f>
        <v>Rheem2020Prem50</v>
      </c>
      <c r="H304" s="117">
        <f t="shared" si="208"/>
        <v>1</v>
      </c>
      <c r="I304" s="157" t="str">
        <f t="shared" si="195"/>
        <v>Richmond10E50HP530</v>
      </c>
      <c r="J304" s="91" t="s">
        <v>192</v>
      </c>
      <c r="K304" s="32">
        <v>4</v>
      </c>
      <c r="L304" s="75">
        <f t="shared" si="209"/>
        <v>20</v>
      </c>
      <c r="M304" s="12" t="s">
        <v>95</v>
      </c>
      <c r="N304" s="62">
        <f t="shared" si="206"/>
        <v>15</v>
      </c>
      <c r="O304" s="62">
        <f t="shared" si="197"/>
        <v>201560</v>
      </c>
      <c r="P304" s="59" t="str">
        <f t="shared" si="174"/>
        <v>10E50-HP530  (50 gal, JA13)</v>
      </c>
      <c r="Q304" s="156">
        <f t="shared" si="187"/>
        <v>1</v>
      </c>
      <c r="R304" t="s">
        <v>300</v>
      </c>
      <c r="S304" s="14">
        <v>50</v>
      </c>
      <c r="T304" s="99"/>
      <c r="U304" s="80" t="s">
        <v>278</v>
      </c>
      <c r="V304" s="85" t="str">
        <f t="shared" si="205"/>
        <v>Rheem2020Prem50</v>
      </c>
      <c r="W304" s="118">
        <v>1</v>
      </c>
      <c r="X304" s="46" t="s">
        <v>8</v>
      </c>
      <c r="Y304" s="47">
        <v>43944</v>
      </c>
      <c r="Z304" s="44"/>
      <c r="AA304" s="127" t="str">
        <f t="shared" si="189"/>
        <v>2,     201560,   "10E50-HP530  (50 gal, JA13)"</v>
      </c>
      <c r="AB304" s="129" t="str">
        <f t="shared" si="193"/>
        <v>Richmond</v>
      </c>
      <c r="AC304" s="130" t="s">
        <v>613</v>
      </c>
      <c r="AD304" s="154">
        <f t="shared" si="188"/>
        <v>1</v>
      </c>
      <c r="AE304" s="127" t="str">
        <f t="shared" si="190"/>
        <v xml:space="preserve">          case  10E50-HP530  (50 gal, JA13)   :   "Richmond10E50HP530"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</row>
    <row r="305" spans="3:1039" s="6" customFormat="1" ht="15" customHeight="1" x14ac:dyDescent="0.25">
      <c r="C305" s="106" t="str">
        <f t="shared" si="210"/>
        <v>Richmond</v>
      </c>
      <c r="D305" s="106" t="str">
        <f t="shared" si="211"/>
        <v>10E65-HP530  (65 gal, JA13)</v>
      </c>
      <c r="E305" s="106">
        <f t="shared" si="194"/>
        <v>201661</v>
      </c>
      <c r="F305" s="55">
        <f t="shared" si="207"/>
        <v>65</v>
      </c>
      <c r="G305" s="6" t="str">
        <f t="shared" si="212"/>
        <v>Rheem2020Prem65</v>
      </c>
      <c r="H305" s="117">
        <f t="shared" si="208"/>
        <v>1</v>
      </c>
      <c r="I305" s="157" t="str">
        <f t="shared" si="195"/>
        <v>Richmond10E65HP530</v>
      </c>
      <c r="J305" s="91" t="s">
        <v>192</v>
      </c>
      <c r="K305" s="32">
        <v>4</v>
      </c>
      <c r="L305" s="75">
        <f t="shared" si="209"/>
        <v>20</v>
      </c>
      <c r="M305" s="12" t="s">
        <v>95</v>
      </c>
      <c r="N305" s="62">
        <f t="shared" si="206"/>
        <v>16</v>
      </c>
      <c r="O305" s="62">
        <f t="shared" si="197"/>
        <v>201661</v>
      </c>
      <c r="P305" s="59" t="str">
        <f t="shared" si="174"/>
        <v>10E65-HP530  (65 gal, JA13)</v>
      </c>
      <c r="Q305" s="156">
        <f t="shared" si="187"/>
        <v>1</v>
      </c>
      <c r="R305" t="s">
        <v>301</v>
      </c>
      <c r="S305" s="14">
        <v>65</v>
      </c>
      <c r="T305" s="99"/>
      <c r="U305" s="80" t="s">
        <v>279</v>
      </c>
      <c r="V305" s="85" t="str">
        <f t="shared" si="205"/>
        <v>Rheem2020Prem65</v>
      </c>
      <c r="W305" s="118">
        <v>1</v>
      </c>
      <c r="X305" s="46" t="s">
        <v>8</v>
      </c>
      <c r="Y305" s="47">
        <v>43944</v>
      </c>
      <c r="Z305" s="44"/>
      <c r="AA305" s="127" t="str">
        <f t="shared" si="189"/>
        <v>2,     201661,   "10E65-HP530  (65 gal, JA13)"</v>
      </c>
      <c r="AB305" s="129" t="str">
        <f t="shared" si="193"/>
        <v>Richmond</v>
      </c>
      <c r="AC305" s="130" t="s">
        <v>618</v>
      </c>
      <c r="AD305" s="154">
        <f t="shared" si="188"/>
        <v>1</v>
      </c>
      <c r="AE305" s="127" t="str">
        <f t="shared" si="190"/>
        <v xml:space="preserve">          case  10E65-HP530  (65 gal, JA13)   :   "Richmond10E65HP530"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</row>
    <row r="306" spans="3:1039" s="6" customFormat="1" ht="15" customHeight="1" x14ac:dyDescent="0.25">
      <c r="C306" s="106" t="str">
        <f t="shared" si="210"/>
        <v>Richmond</v>
      </c>
      <c r="D306" s="106" t="str">
        <f t="shared" si="211"/>
        <v>10E80-HP530  (80 gal, JA13)</v>
      </c>
      <c r="E306" s="106">
        <f t="shared" si="194"/>
        <v>201762</v>
      </c>
      <c r="F306" s="55">
        <f t="shared" si="207"/>
        <v>80</v>
      </c>
      <c r="G306" s="6" t="str">
        <f t="shared" si="212"/>
        <v>Rheem2020Prem80</v>
      </c>
      <c r="H306" s="117">
        <f t="shared" si="208"/>
        <v>1</v>
      </c>
      <c r="I306" s="157" t="str">
        <f t="shared" si="195"/>
        <v>Richmond10E80HP530</v>
      </c>
      <c r="J306" s="91" t="s">
        <v>192</v>
      </c>
      <c r="K306" s="32">
        <v>4</v>
      </c>
      <c r="L306" s="75">
        <f t="shared" si="209"/>
        <v>20</v>
      </c>
      <c r="M306" s="12" t="s">
        <v>95</v>
      </c>
      <c r="N306" s="62">
        <f t="shared" si="206"/>
        <v>17</v>
      </c>
      <c r="O306" s="62">
        <f t="shared" si="197"/>
        <v>201762</v>
      </c>
      <c r="P306" s="59" t="str">
        <f t="shared" si="174"/>
        <v>10E80-HP530  (80 gal, JA13)</v>
      </c>
      <c r="Q306" s="156">
        <f t="shared" si="187"/>
        <v>1</v>
      </c>
      <c r="R306" t="s">
        <v>302</v>
      </c>
      <c r="S306" s="14">
        <v>80</v>
      </c>
      <c r="T306" s="99"/>
      <c r="U306" s="80" t="s">
        <v>280</v>
      </c>
      <c r="V306" s="85" t="str">
        <f t="shared" si="205"/>
        <v>Rheem2020Prem80</v>
      </c>
      <c r="W306" s="118">
        <v>1</v>
      </c>
      <c r="X306" s="46">
        <v>4</v>
      </c>
      <c r="Y306" s="47">
        <v>43944</v>
      </c>
      <c r="Z306" s="44"/>
      <c r="AA306" s="127" t="str">
        <f t="shared" si="189"/>
        <v>2,     201762,   "10E80-HP530  (80 gal, JA13)"</v>
      </c>
      <c r="AB306" s="129" t="str">
        <f t="shared" si="193"/>
        <v>Richmond</v>
      </c>
      <c r="AC306" s="130" t="s">
        <v>623</v>
      </c>
      <c r="AD306" s="154">
        <f t="shared" si="188"/>
        <v>1</v>
      </c>
      <c r="AE306" s="127" t="str">
        <f t="shared" si="190"/>
        <v xml:space="preserve">          case  10E80-HP530  (80 gal, JA13)   :   "Richmond10E80HP530"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</row>
    <row r="307" spans="3:1039" s="6" customFormat="1" ht="15" customHeight="1" x14ac:dyDescent="0.25">
      <c r="C307" s="106" t="str">
        <f t="shared" si="210"/>
        <v>Richmond</v>
      </c>
      <c r="D307" s="106" t="str">
        <f t="shared" si="211"/>
        <v>10E40-HP5S30  (40 gal, JA13)</v>
      </c>
      <c r="E307" s="106">
        <f t="shared" si="194"/>
        <v>201859</v>
      </c>
      <c r="F307" s="55">
        <f t="shared" si="207"/>
        <v>40</v>
      </c>
      <c r="G307" s="6" t="str">
        <f t="shared" si="212"/>
        <v>Rheem2020Prem40</v>
      </c>
      <c r="H307" s="117">
        <f t="shared" si="208"/>
        <v>1</v>
      </c>
      <c r="I307" s="157" t="str">
        <f t="shared" si="195"/>
        <v>Richmond10E40HP5S30</v>
      </c>
      <c r="J307" s="91" t="s">
        <v>192</v>
      </c>
      <c r="K307" s="32">
        <v>4</v>
      </c>
      <c r="L307" s="75">
        <f t="shared" si="209"/>
        <v>20</v>
      </c>
      <c r="M307" s="12" t="s">
        <v>95</v>
      </c>
      <c r="N307" s="62">
        <f t="shared" si="206"/>
        <v>18</v>
      </c>
      <c r="O307" s="62">
        <f t="shared" si="197"/>
        <v>201859</v>
      </c>
      <c r="P307" s="59" t="str">
        <f t="shared" si="174"/>
        <v>10E40-HP5S30  (40 gal, JA13)</v>
      </c>
      <c r="Q307" s="156">
        <f t="shared" si="187"/>
        <v>1</v>
      </c>
      <c r="R307" t="s">
        <v>303</v>
      </c>
      <c r="S307" s="14">
        <v>40</v>
      </c>
      <c r="T307" s="99"/>
      <c r="U307" s="80" t="s">
        <v>277</v>
      </c>
      <c r="V307" s="85" t="str">
        <f t="shared" si="205"/>
        <v>Rheem2020Prem40</v>
      </c>
      <c r="W307" s="118">
        <v>1</v>
      </c>
      <c r="X307" s="46">
        <v>2</v>
      </c>
      <c r="Y307" s="47">
        <v>43944</v>
      </c>
      <c r="Z307" s="44"/>
      <c r="AA307" s="127" t="str">
        <f t="shared" si="189"/>
        <v>2,     201859,   "10E40-HP5S30  (40 gal, JA13)"</v>
      </c>
      <c r="AB307" s="129" t="str">
        <f t="shared" si="193"/>
        <v>Richmond</v>
      </c>
      <c r="AC307" s="130" t="s">
        <v>609</v>
      </c>
      <c r="AD307" s="154">
        <f t="shared" si="188"/>
        <v>1</v>
      </c>
      <c r="AE307" s="127" t="str">
        <f t="shared" si="190"/>
        <v xml:space="preserve">          case  10E40-HP5S30  (40 gal, JA13)   :   "Richmond10E40HP5S30"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</row>
    <row r="308" spans="3:1039" s="6" customFormat="1" ht="15" customHeight="1" x14ac:dyDescent="0.25">
      <c r="C308" s="106" t="str">
        <f t="shared" si="210"/>
        <v>Richmond</v>
      </c>
      <c r="D308" s="106" t="str">
        <f t="shared" si="211"/>
        <v>10E50-HP5S30  (50 gal, JA13)</v>
      </c>
      <c r="E308" s="106">
        <f t="shared" si="194"/>
        <v>201960</v>
      </c>
      <c r="F308" s="55">
        <f t="shared" si="207"/>
        <v>50</v>
      </c>
      <c r="G308" s="6" t="str">
        <f t="shared" si="212"/>
        <v>Rheem2020Prem50</v>
      </c>
      <c r="H308" s="117">
        <f t="shared" si="208"/>
        <v>1</v>
      </c>
      <c r="I308" s="157" t="str">
        <f t="shared" si="195"/>
        <v>Richmond10E50HP5S30</v>
      </c>
      <c r="J308" s="91" t="s">
        <v>192</v>
      </c>
      <c r="K308" s="32">
        <v>4</v>
      </c>
      <c r="L308" s="75">
        <f t="shared" si="209"/>
        <v>20</v>
      </c>
      <c r="M308" s="12" t="s">
        <v>95</v>
      </c>
      <c r="N308" s="62">
        <f t="shared" si="206"/>
        <v>19</v>
      </c>
      <c r="O308" s="62">
        <f t="shared" si="197"/>
        <v>201960</v>
      </c>
      <c r="P308" s="59" t="str">
        <f t="shared" si="174"/>
        <v>10E50-HP5S30  (50 gal, JA13)</v>
      </c>
      <c r="Q308" s="156">
        <f t="shared" si="187"/>
        <v>1</v>
      </c>
      <c r="R308" t="s">
        <v>304</v>
      </c>
      <c r="S308" s="14">
        <v>50</v>
      </c>
      <c r="T308" s="99"/>
      <c r="U308" s="80" t="s">
        <v>278</v>
      </c>
      <c r="V308" s="85" t="str">
        <f t="shared" si="205"/>
        <v>Rheem2020Prem50</v>
      </c>
      <c r="W308" s="118">
        <v>1</v>
      </c>
      <c r="X308" s="46" t="s">
        <v>8</v>
      </c>
      <c r="Y308" s="47">
        <v>43944</v>
      </c>
      <c r="Z308" s="44"/>
      <c r="AA308" s="127" t="str">
        <f t="shared" si="189"/>
        <v>2,     201960,   "10E50-HP5S30  (50 gal, JA13)"</v>
      </c>
      <c r="AB308" s="129" t="str">
        <f t="shared" si="193"/>
        <v>Richmond</v>
      </c>
      <c r="AC308" s="130" t="s">
        <v>614</v>
      </c>
      <c r="AD308" s="154">
        <f t="shared" si="188"/>
        <v>1</v>
      </c>
      <c r="AE308" s="127" t="str">
        <f t="shared" si="190"/>
        <v xml:space="preserve">          case  10E50-HP5S30  (50 gal, JA13)   :   "Richmond10E50HP5S30"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  <row r="309" spans="3:1039" s="6" customFormat="1" ht="15" customHeight="1" x14ac:dyDescent="0.25">
      <c r="C309" s="106" t="str">
        <f t="shared" si="210"/>
        <v>Richmond</v>
      </c>
      <c r="D309" s="106" t="str">
        <f t="shared" si="211"/>
        <v>10E65-HP5S30  (65 gal, JA13)</v>
      </c>
      <c r="E309" s="106">
        <f t="shared" si="194"/>
        <v>202061</v>
      </c>
      <c r="F309" s="55">
        <f t="shared" si="207"/>
        <v>65</v>
      </c>
      <c r="G309" s="6" t="str">
        <f t="shared" si="212"/>
        <v>Rheem2020Prem65</v>
      </c>
      <c r="H309" s="117">
        <f t="shared" si="208"/>
        <v>1</v>
      </c>
      <c r="I309" s="157" t="str">
        <f t="shared" si="195"/>
        <v>Richmond10E65HP5S30</v>
      </c>
      <c r="J309" s="91" t="s">
        <v>192</v>
      </c>
      <c r="K309" s="32">
        <v>4</v>
      </c>
      <c r="L309" s="75">
        <f t="shared" si="209"/>
        <v>20</v>
      </c>
      <c r="M309" s="12" t="s">
        <v>95</v>
      </c>
      <c r="N309" s="62">
        <f t="shared" si="206"/>
        <v>20</v>
      </c>
      <c r="O309" s="62">
        <f t="shared" si="197"/>
        <v>202061</v>
      </c>
      <c r="P309" s="59" t="str">
        <f t="shared" si="174"/>
        <v>10E65-HP5S30  (65 gal, JA13)</v>
      </c>
      <c r="Q309" s="156">
        <f t="shared" si="187"/>
        <v>1</v>
      </c>
      <c r="R309" t="s">
        <v>305</v>
      </c>
      <c r="S309" s="14">
        <v>65</v>
      </c>
      <c r="T309" s="99"/>
      <c r="U309" s="80" t="s">
        <v>279</v>
      </c>
      <c r="V309" s="85" t="str">
        <f t="shared" si="205"/>
        <v>Rheem2020Prem65</v>
      </c>
      <c r="W309" s="118">
        <v>1</v>
      </c>
      <c r="X309" s="46" t="s">
        <v>8</v>
      </c>
      <c r="Y309" s="47">
        <v>43944</v>
      </c>
      <c r="Z309" s="44"/>
      <c r="AA309" s="127" t="str">
        <f t="shared" si="189"/>
        <v>2,     202061,   "10E65-HP5S30  (65 gal, JA13)"</v>
      </c>
      <c r="AB309" s="129" t="str">
        <f t="shared" si="193"/>
        <v>Richmond</v>
      </c>
      <c r="AC309" s="130" t="s">
        <v>619</v>
      </c>
      <c r="AD309" s="154">
        <f t="shared" si="188"/>
        <v>1</v>
      </c>
      <c r="AE309" s="127" t="str">
        <f t="shared" si="190"/>
        <v xml:space="preserve">          case  10E65-HP5S30  (65 gal, JA13)   :   "Richmond10E65HP5S30"</v>
      </c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</row>
    <row r="310" spans="3:1039" s="6" customFormat="1" ht="15" customHeight="1" x14ac:dyDescent="0.25">
      <c r="C310" s="106" t="str">
        <f t="shared" si="210"/>
        <v>Richmond</v>
      </c>
      <c r="D310" s="106" t="str">
        <f t="shared" si="211"/>
        <v>10E80-HP5S30  (80 gal, JA13)</v>
      </c>
      <c r="E310" s="106">
        <f t="shared" si="194"/>
        <v>202162</v>
      </c>
      <c r="F310" s="55">
        <f t="shared" si="207"/>
        <v>80</v>
      </c>
      <c r="G310" s="6" t="str">
        <f t="shared" si="212"/>
        <v>Rheem2020Prem80</v>
      </c>
      <c r="H310" s="117">
        <f t="shared" si="208"/>
        <v>1</v>
      </c>
      <c r="I310" s="157" t="str">
        <f t="shared" si="195"/>
        <v>Richmond10E80HP5S30</v>
      </c>
      <c r="J310" s="91" t="s">
        <v>192</v>
      </c>
      <c r="K310" s="32">
        <v>4</v>
      </c>
      <c r="L310" s="75">
        <f t="shared" si="209"/>
        <v>20</v>
      </c>
      <c r="M310" s="12" t="s">
        <v>95</v>
      </c>
      <c r="N310" s="62">
        <f t="shared" si="206"/>
        <v>21</v>
      </c>
      <c r="O310" s="62">
        <f t="shared" si="197"/>
        <v>202162</v>
      </c>
      <c r="P310" s="59" t="str">
        <f t="shared" ref="P310:P386" si="213">R310 &amp; "  (" &amp; S310 &amp; " gal" &amp; IF(W310&gt;0, ", JA13)", ")")</f>
        <v>10E80-HP5S30  (80 gal, JA13)</v>
      </c>
      <c r="Q310" s="156">
        <f t="shared" si="187"/>
        <v>1</v>
      </c>
      <c r="R310" t="s">
        <v>306</v>
      </c>
      <c r="S310" s="14">
        <v>80</v>
      </c>
      <c r="T310" s="99"/>
      <c r="U310" s="80" t="s">
        <v>280</v>
      </c>
      <c r="V310" s="85" t="str">
        <f t="shared" si="205"/>
        <v>Rheem2020Prem80</v>
      </c>
      <c r="W310" s="118">
        <v>1</v>
      </c>
      <c r="X310" s="46">
        <v>4</v>
      </c>
      <c r="Y310" s="47">
        <v>43944</v>
      </c>
      <c r="Z310" s="44"/>
      <c r="AA310" s="127" t="str">
        <f t="shared" si="189"/>
        <v>2,     202162,   "10E80-HP5S30  (80 gal, JA13)"</v>
      </c>
      <c r="AB310" s="129" t="str">
        <f t="shared" si="193"/>
        <v>Richmond</v>
      </c>
      <c r="AC310" s="130" t="s">
        <v>624</v>
      </c>
      <c r="AD310" s="154">
        <f t="shared" si="188"/>
        <v>1</v>
      </c>
      <c r="AE310" s="127" t="str">
        <f t="shared" si="190"/>
        <v xml:space="preserve">          case  10E80-HP5S30  (80 gal, JA13)   :   "Richmond10E80HP5S30"</v>
      </c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</row>
    <row r="311" spans="3:1039" s="6" customFormat="1" ht="15" customHeight="1" x14ac:dyDescent="0.25">
      <c r="C311" s="6" t="str">
        <f t="shared" si="210"/>
        <v>Richmond</v>
      </c>
      <c r="D311" s="6" t="str">
        <f t="shared" si="211"/>
        <v>10E50-HP4D  (50 gal)</v>
      </c>
      <c r="E311" s="6">
        <f t="shared" si="194"/>
        <v>200139</v>
      </c>
      <c r="F311" s="55">
        <f t="shared" si="173"/>
        <v>50</v>
      </c>
      <c r="G311" s="6" t="str">
        <f t="shared" si="212"/>
        <v>RheemHBDR4550</v>
      </c>
      <c r="H311" s="117">
        <f t="shared" si="208"/>
        <v>0</v>
      </c>
      <c r="I311" s="157" t="str">
        <f t="shared" si="195"/>
        <v>Richmond10E50HP4D</v>
      </c>
      <c r="J311" s="91" t="s">
        <v>192</v>
      </c>
      <c r="K311" s="32">
        <v>3</v>
      </c>
      <c r="L311" s="75">
        <f t="shared" si="209"/>
        <v>20</v>
      </c>
      <c r="M311" s="12" t="s">
        <v>95</v>
      </c>
      <c r="N311" s="61">
        <v>1</v>
      </c>
      <c r="O311" s="62">
        <f t="shared" si="197"/>
        <v>200139</v>
      </c>
      <c r="P311" s="59" t="str">
        <f t="shared" si="213"/>
        <v>10E50-HP4D  (50 gal)</v>
      </c>
      <c r="Q311" s="156">
        <f t="shared" si="187"/>
        <v>1</v>
      </c>
      <c r="R311" s="13" t="s">
        <v>131</v>
      </c>
      <c r="S311" s="14">
        <v>50</v>
      </c>
      <c r="T311" s="99" t="s">
        <v>263</v>
      </c>
      <c r="U311" s="80" t="s">
        <v>263</v>
      </c>
      <c r="V311" s="85" t="str">
        <f t="shared" si="205"/>
        <v>RheemHBDR4550</v>
      </c>
      <c r="W311" s="116">
        <v>0</v>
      </c>
      <c r="X311" s="46" t="str">
        <f>[1]ESTAR_to_AWHS!I61</f>
        <v>2-3</v>
      </c>
      <c r="Y311" s="47">
        <f>[1]ESTAR_to_AWHS!J61</f>
        <v>42667</v>
      </c>
      <c r="Z311" s="44" t="s">
        <v>88</v>
      </c>
      <c r="AA311" s="127" t="str">
        <f t="shared" si="189"/>
        <v>2,     200139,   "10E50-HP4D  (50 gal)"</v>
      </c>
      <c r="AB311" s="129" t="str">
        <f t="shared" si="193"/>
        <v>Richmond</v>
      </c>
      <c r="AC311" s="130" t="s">
        <v>610</v>
      </c>
      <c r="AD311" s="154">
        <f t="shared" si="188"/>
        <v>1</v>
      </c>
      <c r="AE311" s="127" t="str">
        <f t="shared" si="190"/>
        <v xml:space="preserve">          case  10E50-HP4D  (50 gal)   :   "Richmond10E50HP4D"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/>
      <c r="MZ311"/>
      <c r="NA311"/>
      <c r="NB311"/>
      <c r="NC311"/>
      <c r="ND311"/>
      <c r="NE311"/>
      <c r="NF311"/>
      <c r="NG311"/>
      <c r="NH311"/>
      <c r="NI311"/>
      <c r="NJ311"/>
      <c r="NK311"/>
      <c r="NL311"/>
      <c r="NM311"/>
      <c r="NN311"/>
      <c r="NO311"/>
      <c r="NP311"/>
      <c r="NQ311"/>
      <c r="NR311"/>
      <c r="NS311"/>
      <c r="NT311"/>
      <c r="NU311"/>
      <c r="NV311"/>
      <c r="NW311"/>
      <c r="NX311"/>
      <c r="NY311"/>
      <c r="NZ311"/>
      <c r="OA311"/>
      <c r="OB311"/>
      <c r="OC311"/>
      <c r="OD311"/>
      <c r="OE311"/>
      <c r="OF311"/>
      <c r="OG311"/>
      <c r="OH311"/>
      <c r="OI311"/>
      <c r="OJ311"/>
      <c r="OK311"/>
      <c r="OL311"/>
      <c r="OM311"/>
      <c r="ON311"/>
      <c r="OO311"/>
      <c r="OP311"/>
      <c r="OQ311"/>
      <c r="OR311"/>
      <c r="OS311"/>
      <c r="OT311"/>
      <c r="OU311"/>
      <c r="OV311"/>
      <c r="OW311"/>
      <c r="OX311"/>
      <c r="OY311"/>
      <c r="OZ311"/>
      <c r="PA311"/>
      <c r="PB311"/>
      <c r="PC311"/>
      <c r="PD311"/>
      <c r="PE311"/>
      <c r="PF311"/>
      <c r="PG311"/>
      <c r="PH311"/>
      <c r="PI311"/>
      <c r="PJ311"/>
      <c r="PK311"/>
      <c r="PL311"/>
      <c r="PM311"/>
      <c r="PN311"/>
      <c r="PO311"/>
      <c r="PP311"/>
      <c r="PQ311"/>
      <c r="PR311"/>
      <c r="PS311"/>
      <c r="PT311"/>
      <c r="PU311"/>
      <c r="PV311"/>
      <c r="PW311"/>
      <c r="PX311"/>
      <c r="PY311"/>
      <c r="PZ311"/>
      <c r="QA311"/>
      <c r="QB311"/>
      <c r="QC311"/>
      <c r="QD311"/>
      <c r="QE311"/>
      <c r="QF311"/>
      <c r="QG311"/>
      <c r="QH311"/>
      <c r="QI311"/>
      <c r="QJ311"/>
      <c r="QK311"/>
      <c r="QL311"/>
      <c r="QM311"/>
      <c r="QN311"/>
      <c r="QO311"/>
      <c r="QP311"/>
      <c r="QQ311"/>
      <c r="QR311"/>
      <c r="QS311"/>
      <c r="QT311"/>
      <c r="QU311"/>
      <c r="QV311"/>
      <c r="QW311"/>
      <c r="QX311"/>
      <c r="QY311"/>
      <c r="QZ311"/>
      <c r="RA311"/>
      <c r="RB311"/>
      <c r="RC311"/>
      <c r="RD311"/>
      <c r="RE311"/>
      <c r="RF311"/>
      <c r="RG311"/>
      <c r="RH311"/>
      <c r="RI311"/>
      <c r="RJ311"/>
      <c r="RK311"/>
      <c r="RL311"/>
      <c r="RM311"/>
      <c r="RN311"/>
      <c r="RO311"/>
      <c r="RP311"/>
      <c r="RQ311"/>
      <c r="RR311"/>
      <c r="RS311"/>
      <c r="RT311"/>
      <c r="RU311"/>
      <c r="RV311"/>
      <c r="RW311"/>
      <c r="RX311"/>
      <c r="RY311"/>
      <c r="RZ311"/>
      <c r="SA311"/>
      <c r="SB311"/>
      <c r="SC311"/>
      <c r="SD311"/>
      <c r="SE311"/>
      <c r="SF311"/>
      <c r="SG311"/>
      <c r="SH311"/>
      <c r="SI311"/>
      <c r="SJ311"/>
      <c r="SK311"/>
      <c r="SL311"/>
      <c r="SM311"/>
      <c r="SN311"/>
      <c r="SO311"/>
      <c r="SP311"/>
      <c r="SQ311"/>
      <c r="SR311"/>
      <c r="SS311"/>
      <c r="ST311"/>
      <c r="SU311"/>
      <c r="SV311"/>
      <c r="SW311"/>
      <c r="SX311"/>
      <c r="SY311"/>
      <c r="SZ311"/>
      <c r="TA311"/>
      <c r="TB311"/>
      <c r="TC311"/>
      <c r="TD311"/>
      <c r="TE311"/>
      <c r="TF311"/>
      <c r="TG311"/>
      <c r="TH311"/>
      <c r="TI311"/>
      <c r="TJ311"/>
      <c r="TK311"/>
      <c r="TL311"/>
      <c r="TM311"/>
      <c r="TN311"/>
      <c r="TO311"/>
      <c r="TP311"/>
      <c r="TQ311"/>
      <c r="TR311"/>
      <c r="TS311"/>
      <c r="TT311"/>
      <c r="TU311"/>
      <c r="TV311"/>
      <c r="TW311"/>
      <c r="TX311"/>
      <c r="TY311"/>
      <c r="TZ311"/>
      <c r="UA311"/>
      <c r="UB311"/>
      <c r="UC311"/>
      <c r="UD311"/>
      <c r="UE311"/>
      <c r="UF311"/>
      <c r="UG311"/>
      <c r="UH311"/>
      <c r="UI311"/>
      <c r="UJ311"/>
      <c r="UK311"/>
      <c r="UL311"/>
      <c r="UM311"/>
      <c r="UN311"/>
      <c r="UO311"/>
      <c r="UP311"/>
      <c r="UQ311"/>
      <c r="UR311"/>
      <c r="US311"/>
      <c r="UT311"/>
      <c r="UU311"/>
      <c r="UV311"/>
      <c r="UW311"/>
      <c r="UX311"/>
      <c r="UY311"/>
      <c r="UZ311"/>
      <c r="VA311"/>
      <c r="VB311"/>
      <c r="VC311"/>
      <c r="VD311"/>
      <c r="VE311"/>
      <c r="VF311"/>
      <c r="VG311"/>
      <c r="VH311"/>
      <c r="VI311"/>
      <c r="VJ311"/>
      <c r="VK311"/>
      <c r="VL311"/>
      <c r="VM311"/>
      <c r="VN311"/>
      <c r="VO311"/>
      <c r="VP311"/>
      <c r="VQ311"/>
      <c r="VR311"/>
      <c r="VS311"/>
      <c r="VT311"/>
      <c r="VU311"/>
      <c r="VV311"/>
      <c r="VW311"/>
      <c r="VX311"/>
      <c r="VY311"/>
      <c r="VZ311"/>
      <c r="WA311"/>
      <c r="WB311"/>
      <c r="WC311"/>
      <c r="WD311"/>
      <c r="WE311"/>
      <c r="WF311"/>
      <c r="WG311"/>
      <c r="WH311"/>
      <c r="WI311"/>
      <c r="WJ311"/>
      <c r="WK311"/>
      <c r="WL311"/>
      <c r="WM311"/>
      <c r="WN311"/>
      <c r="WO311"/>
      <c r="WP311"/>
      <c r="WQ311"/>
      <c r="WR311"/>
      <c r="WS311"/>
      <c r="WT311"/>
      <c r="WU311"/>
      <c r="WV311"/>
      <c r="WW311"/>
      <c r="WX311"/>
      <c r="WY311"/>
      <c r="WZ311"/>
      <c r="XA311"/>
      <c r="XB311"/>
      <c r="XC311"/>
      <c r="XD311"/>
      <c r="XE311"/>
      <c r="XF311"/>
      <c r="XG311"/>
      <c r="XH311"/>
      <c r="XI311"/>
      <c r="XJ311"/>
      <c r="XK311"/>
      <c r="XL311"/>
      <c r="XM311"/>
      <c r="XN311"/>
      <c r="XO311"/>
      <c r="XP311"/>
      <c r="XQ311"/>
      <c r="XR311"/>
      <c r="XS311"/>
      <c r="XT311"/>
      <c r="XU311"/>
      <c r="XV311"/>
      <c r="XW311"/>
      <c r="XX311"/>
      <c r="XY311"/>
      <c r="XZ311"/>
      <c r="YA311"/>
      <c r="YB311"/>
      <c r="YC311"/>
      <c r="YD311"/>
      <c r="YE311"/>
      <c r="YF311"/>
      <c r="YG311"/>
      <c r="YH311"/>
      <c r="YI311"/>
      <c r="YJ311"/>
      <c r="YK311"/>
      <c r="YL311"/>
      <c r="YM311"/>
      <c r="YN311"/>
      <c r="YO311"/>
      <c r="YP311"/>
      <c r="YQ311"/>
      <c r="YR311"/>
      <c r="YS311"/>
      <c r="YT311"/>
      <c r="YU311"/>
      <c r="YV311"/>
      <c r="YW311"/>
      <c r="YX311"/>
      <c r="YY311"/>
      <c r="YZ311"/>
      <c r="ZA311"/>
      <c r="ZB311"/>
      <c r="ZC311"/>
      <c r="ZD311"/>
      <c r="ZE311"/>
      <c r="ZF311"/>
      <c r="ZG311"/>
      <c r="ZH311"/>
      <c r="ZI311"/>
      <c r="ZJ311"/>
      <c r="ZK311"/>
      <c r="ZL311"/>
      <c r="ZM311"/>
      <c r="ZN311"/>
      <c r="ZO311"/>
      <c r="ZP311"/>
      <c r="ZQ311"/>
      <c r="ZR311"/>
      <c r="ZS311"/>
      <c r="ZT311"/>
      <c r="ZU311"/>
      <c r="ZV311"/>
      <c r="ZW311"/>
      <c r="ZX311"/>
      <c r="ZY311"/>
      <c r="ZZ311"/>
      <c r="AAA311"/>
      <c r="AAB311"/>
      <c r="AAC311"/>
      <c r="AAD311"/>
      <c r="AAE311"/>
      <c r="AAF311"/>
      <c r="AAG311"/>
      <c r="AAH311"/>
      <c r="AAI311"/>
      <c r="AAJ311"/>
      <c r="AAK311"/>
      <c r="AAL311"/>
      <c r="AAM311"/>
      <c r="AAN311"/>
      <c r="AAO311"/>
      <c r="AAP311"/>
      <c r="AAQ311"/>
      <c r="AAR311"/>
      <c r="AAS311"/>
      <c r="AAT311"/>
      <c r="AAU311"/>
      <c r="AAV311"/>
      <c r="AAW311"/>
      <c r="AAX311"/>
      <c r="AAY311"/>
      <c r="AAZ311"/>
      <c r="ABA311"/>
      <c r="ABB311"/>
      <c r="ABC311"/>
      <c r="ABD311"/>
      <c r="ABE311"/>
      <c r="ABF311"/>
      <c r="ABG311"/>
      <c r="ABH311"/>
      <c r="ABI311"/>
      <c r="ABJ311"/>
      <c r="ABK311"/>
      <c r="ABL311"/>
      <c r="ABM311"/>
      <c r="ABN311"/>
      <c r="ABO311"/>
      <c r="ABP311"/>
      <c r="ABQ311"/>
      <c r="ABR311"/>
      <c r="ABS311"/>
      <c r="ABT311"/>
      <c r="ABU311"/>
      <c r="ABV311"/>
      <c r="ABW311"/>
      <c r="ABX311"/>
      <c r="ABY311"/>
      <c r="ABZ311"/>
      <c r="ACA311"/>
      <c r="ACB311"/>
      <c r="ACC311"/>
      <c r="ACD311"/>
      <c r="ACE311"/>
      <c r="ACF311"/>
      <c r="ACG311"/>
      <c r="ACH311"/>
      <c r="ACI311"/>
      <c r="ACJ311"/>
      <c r="ACK311"/>
      <c r="ACL311"/>
      <c r="ACM311"/>
      <c r="ACN311"/>
      <c r="ACO311"/>
      <c r="ACP311"/>
      <c r="ACQ311"/>
      <c r="ACR311"/>
      <c r="ACS311"/>
      <c r="ACT311"/>
      <c r="ACU311"/>
      <c r="ACV311"/>
      <c r="ACW311"/>
      <c r="ACX311"/>
      <c r="ACY311"/>
      <c r="ACZ311"/>
      <c r="ADA311"/>
      <c r="ADB311"/>
      <c r="ADC311"/>
      <c r="ADD311"/>
      <c r="ADE311"/>
      <c r="ADF311"/>
      <c r="ADG311"/>
      <c r="ADH311"/>
      <c r="ADI311"/>
      <c r="ADJ311"/>
      <c r="ADK311"/>
      <c r="ADL311"/>
      <c r="ADM311"/>
      <c r="ADN311"/>
      <c r="ADO311"/>
      <c r="ADP311"/>
      <c r="ADQ311"/>
      <c r="ADR311"/>
      <c r="ADS311"/>
      <c r="ADT311"/>
      <c r="ADU311"/>
      <c r="ADV311"/>
      <c r="ADW311"/>
      <c r="ADX311"/>
      <c r="ADY311"/>
      <c r="ADZ311"/>
      <c r="AEA311"/>
      <c r="AEB311"/>
      <c r="AEC311"/>
      <c r="AED311"/>
      <c r="AEE311"/>
      <c r="AEF311"/>
      <c r="AEG311"/>
      <c r="AEH311"/>
      <c r="AEI311"/>
      <c r="AEJ311"/>
      <c r="AEK311"/>
      <c r="AEL311"/>
      <c r="AEM311"/>
      <c r="AEN311"/>
      <c r="AEO311"/>
      <c r="AEP311"/>
      <c r="AEQ311"/>
      <c r="AER311"/>
      <c r="AES311"/>
      <c r="AET311"/>
      <c r="AEU311"/>
      <c r="AEV311"/>
      <c r="AEW311"/>
      <c r="AEX311"/>
      <c r="AEY311"/>
      <c r="AEZ311"/>
      <c r="AFA311"/>
      <c r="AFB311"/>
      <c r="AFC311"/>
      <c r="AFD311"/>
      <c r="AFE311"/>
      <c r="AFF311"/>
      <c r="AFG311"/>
      <c r="AFH311"/>
      <c r="AFI311"/>
      <c r="AFJ311"/>
      <c r="AFK311"/>
      <c r="AFL311"/>
      <c r="AFM311"/>
      <c r="AFN311"/>
      <c r="AFO311"/>
      <c r="AFP311"/>
      <c r="AFQ311"/>
      <c r="AFR311"/>
      <c r="AFS311"/>
      <c r="AFT311"/>
      <c r="AFU311"/>
      <c r="AFV311"/>
      <c r="AFW311"/>
      <c r="AFX311"/>
      <c r="AFY311"/>
      <c r="AFZ311"/>
      <c r="AGA311"/>
      <c r="AGB311"/>
      <c r="AGC311"/>
      <c r="AGD311"/>
      <c r="AGE311"/>
      <c r="AGF311"/>
      <c r="AGG311"/>
      <c r="AGH311"/>
      <c r="AGI311"/>
      <c r="AGJ311"/>
      <c r="AGK311"/>
      <c r="AGL311"/>
      <c r="AGM311"/>
      <c r="AGN311"/>
      <c r="AGO311"/>
      <c r="AGP311"/>
      <c r="AGQ311"/>
      <c r="AGR311"/>
      <c r="AGS311"/>
      <c r="AGT311"/>
      <c r="AGU311"/>
      <c r="AGV311"/>
      <c r="AGW311"/>
      <c r="AGX311"/>
      <c r="AGY311"/>
      <c r="AGZ311"/>
      <c r="AHA311"/>
      <c r="AHB311"/>
      <c r="AHC311"/>
      <c r="AHD311"/>
      <c r="AHE311"/>
      <c r="AHF311"/>
      <c r="AHG311"/>
      <c r="AHH311"/>
      <c r="AHI311"/>
      <c r="AHJ311"/>
      <c r="AHK311"/>
      <c r="AHL311"/>
      <c r="AHM311"/>
      <c r="AHN311"/>
      <c r="AHO311"/>
      <c r="AHP311"/>
      <c r="AHQ311"/>
      <c r="AHR311"/>
      <c r="AHS311"/>
      <c r="AHT311"/>
      <c r="AHU311"/>
      <c r="AHV311"/>
      <c r="AHW311"/>
      <c r="AHX311"/>
      <c r="AHY311"/>
      <c r="AHZ311"/>
      <c r="AIA311"/>
      <c r="AIB311"/>
      <c r="AIC311"/>
      <c r="AID311"/>
      <c r="AIE311"/>
      <c r="AIF311"/>
      <c r="AIG311"/>
      <c r="AIH311"/>
      <c r="AII311"/>
      <c r="AIJ311"/>
      <c r="AIK311"/>
      <c r="AIL311"/>
      <c r="AIM311"/>
      <c r="AIN311"/>
      <c r="AIO311"/>
      <c r="AIP311"/>
      <c r="AIQ311"/>
      <c r="AIR311"/>
      <c r="AIS311"/>
      <c r="AIT311"/>
      <c r="AIU311"/>
      <c r="AIV311"/>
      <c r="AIW311"/>
      <c r="AIX311"/>
      <c r="AIY311"/>
      <c r="AIZ311"/>
      <c r="AJA311"/>
      <c r="AJB311"/>
      <c r="AJC311"/>
      <c r="AJD311"/>
      <c r="AJE311"/>
      <c r="AJF311"/>
      <c r="AJG311"/>
      <c r="AJH311"/>
      <c r="AJI311"/>
      <c r="AJJ311"/>
      <c r="AJK311"/>
      <c r="AJL311"/>
      <c r="AJM311"/>
      <c r="AJN311"/>
      <c r="AJO311"/>
      <c r="AJP311"/>
      <c r="AJQ311"/>
      <c r="AJR311"/>
      <c r="AJS311"/>
      <c r="AJT311"/>
      <c r="AJU311"/>
      <c r="AJV311"/>
      <c r="AJW311"/>
      <c r="AJX311"/>
      <c r="AJY311"/>
      <c r="AJZ311"/>
      <c r="AKA311"/>
      <c r="AKB311"/>
      <c r="AKC311"/>
      <c r="AKD311"/>
      <c r="AKE311"/>
      <c r="AKF311"/>
      <c r="AKG311"/>
      <c r="AKH311"/>
      <c r="AKI311"/>
      <c r="AKJ311"/>
      <c r="AKK311"/>
      <c r="AKL311"/>
      <c r="AKM311"/>
      <c r="AKN311"/>
      <c r="AKO311"/>
      <c r="AKP311"/>
      <c r="AKQ311"/>
      <c r="AKR311"/>
      <c r="AKS311"/>
      <c r="AKT311"/>
      <c r="AKU311"/>
      <c r="AKV311"/>
      <c r="AKW311"/>
      <c r="AKX311"/>
      <c r="AKY311"/>
      <c r="AKZ311"/>
      <c r="ALA311"/>
      <c r="ALB311"/>
      <c r="ALC311"/>
      <c r="ALD311"/>
      <c r="ALE311"/>
      <c r="ALF311"/>
      <c r="ALG311"/>
      <c r="ALH311"/>
      <c r="ALI311"/>
      <c r="ALJ311"/>
      <c r="ALK311"/>
      <c r="ALL311"/>
      <c r="ALM311"/>
      <c r="ALN311"/>
      <c r="ALO311"/>
      <c r="ALP311"/>
      <c r="ALQ311"/>
      <c r="ALR311"/>
      <c r="ALS311"/>
      <c r="ALT311"/>
      <c r="ALU311"/>
      <c r="ALV311"/>
      <c r="ALW311"/>
      <c r="ALX311"/>
      <c r="ALY311"/>
      <c r="ALZ311"/>
      <c r="AMA311"/>
      <c r="AMB311"/>
      <c r="AMC311"/>
      <c r="AMD311"/>
      <c r="AME311"/>
      <c r="AMF311"/>
      <c r="AMG311"/>
      <c r="AMH311"/>
      <c r="AMI311"/>
      <c r="AMJ311"/>
      <c r="AMK311"/>
      <c r="AML311"/>
      <c r="AMM311"/>
      <c r="AMN311"/>
      <c r="AMO311"/>
      <c r="AMP311"/>
      <c r="AMQ311"/>
      <c r="AMR311"/>
      <c r="AMS311"/>
      <c r="AMT311"/>
      <c r="AMU311"/>
      <c r="AMV311"/>
      <c r="AMW311"/>
      <c r="AMX311"/>
      <c r="AMY311"/>
    </row>
    <row r="312" spans="3:1039" s="6" customFormat="1" ht="15" customHeight="1" x14ac:dyDescent="0.25">
      <c r="C312" s="6" t="str">
        <f t="shared" si="210"/>
        <v>Richmond</v>
      </c>
      <c r="D312" s="6" t="str">
        <f t="shared" si="211"/>
        <v>10E65-HP4D  (65 gal)</v>
      </c>
      <c r="E312" s="6">
        <f t="shared" si="194"/>
        <v>200240</v>
      </c>
      <c r="F312" s="55">
        <f t="shared" si="173"/>
        <v>65</v>
      </c>
      <c r="G312" s="6" t="str">
        <f t="shared" si="212"/>
        <v>RheemHBDR4565</v>
      </c>
      <c r="H312" s="117">
        <f t="shared" si="208"/>
        <v>0</v>
      </c>
      <c r="I312" s="157" t="str">
        <f t="shared" si="195"/>
        <v>Richmond10E65HP4D</v>
      </c>
      <c r="J312" s="91" t="s">
        <v>192</v>
      </c>
      <c r="K312" s="32">
        <v>3</v>
      </c>
      <c r="L312" s="75">
        <f t="shared" si="209"/>
        <v>20</v>
      </c>
      <c r="M312" s="12" t="s">
        <v>95</v>
      </c>
      <c r="N312" s="62">
        <f t="shared" ref="N312:N319" si="214">N311+1</f>
        <v>2</v>
      </c>
      <c r="O312" s="62">
        <f t="shared" si="197"/>
        <v>200240</v>
      </c>
      <c r="P312" s="59" t="str">
        <f t="shared" si="213"/>
        <v>10E65-HP4D  (65 gal)</v>
      </c>
      <c r="Q312" s="156">
        <f t="shared" si="187"/>
        <v>1</v>
      </c>
      <c r="R312" s="13" t="s">
        <v>132</v>
      </c>
      <c r="S312" s="14">
        <v>65</v>
      </c>
      <c r="T312" s="99" t="s">
        <v>264</v>
      </c>
      <c r="U312" s="80" t="s">
        <v>264</v>
      </c>
      <c r="V312" s="85" t="str">
        <f t="shared" si="205"/>
        <v>RheemHBDR4565</v>
      </c>
      <c r="W312" s="116">
        <v>0</v>
      </c>
      <c r="X312" s="46" t="str">
        <f>[1]ESTAR_to_AWHS!I62</f>
        <v>2-3</v>
      </c>
      <c r="Y312" s="47">
        <f>[1]ESTAR_to_AWHS!J62</f>
        <v>42667</v>
      </c>
      <c r="Z312" s="44" t="s">
        <v>88</v>
      </c>
      <c r="AA312" s="127" t="str">
        <f t="shared" si="189"/>
        <v>2,     200240,   "10E65-HP4D  (65 gal)"</v>
      </c>
      <c r="AB312" s="129" t="str">
        <f t="shared" si="193"/>
        <v>Richmond</v>
      </c>
      <c r="AC312" s="130" t="s">
        <v>615</v>
      </c>
      <c r="AD312" s="154">
        <f t="shared" si="188"/>
        <v>1</v>
      </c>
      <c r="AE312" s="127" t="str">
        <f t="shared" si="190"/>
        <v xml:space="preserve">          case  10E65-HP4D  (65 gal)   :   "Richmond10E65HP4D"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  <c r="LH312"/>
      <c r="LI312"/>
      <c r="LJ312"/>
      <c r="LK312"/>
      <c r="LL312"/>
      <c r="LM312"/>
      <c r="LN312"/>
      <c r="LO312"/>
      <c r="LP312"/>
      <c r="LQ312"/>
      <c r="LR312"/>
      <c r="LS312"/>
      <c r="LT312"/>
      <c r="LU312"/>
      <c r="LV312"/>
      <c r="LW312"/>
      <c r="LX312"/>
      <c r="LY312"/>
      <c r="LZ312"/>
      <c r="MA312"/>
      <c r="MB312"/>
      <c r="MC312"/>
      <c r="MD312"/>
      <c r="ME312"/>
      <c r="MF312"/>
      <c r="MG312"/>
      <c r="MH312"/>
      <c r="MI312"/>
      <c r="MJ312"/>
      <c r="MK312"/>
      <c r="ML312"/>
      <c r="MM312"/>
      <c r="MN312"/>
      <c r="MO312"/>
      <c r="MP312"/>
      <c r="MQ312"/>
      <c r="MR312"/>
      <c r="MS312"/>
      <c r="MT312"/>
      <c r="MU312"/>
      <c r="MV312"/>
      <c r="MW312"/>
      <c r="MX312"/>
      <c r="MY312"/>
      <c r="MZ312"/>
      <c r="NA312"/>
      <c r="NB312"/>
      <c r="NC312"/>
      <c r="ND312"/>
      <c r="NE312"/>
      <c r="NF312"/>
      <c r="NG312"/>
      <c r="NH312"/>
      <c r="NI312"/>
      <c r="NJ312"/>
      <c r="NK312"/>
      <c r="NL312"/>
      <c r="NM312"/>
      <c r="NN312"/>
      <c r="NO312"/>
      <c r="NP312"/>
      <c r="NQ312"/>
      <c r="NR312"/>
      <c r="NS312"/>
      <c r="NT312"/>
      <c r="NU312"/>
      <c r="NV312"/>
      <c r="NW312"/>
      <c r="NX312"/>
      <c r="NY312"/>
      <c r="NZ312"/>
      <c r="OA312"/>
      <c r="OB312"/>
      <c r="OC312"/>
      <c r="OD312"/>
      <c r="OE312"/>
      <c r="OF312"/>
      <c r="OG312"/>
      <c r="OH312"/>
      <c r="OI312"/>
      <c r="OJ312"/>
      <c r="OK312"/>
      <c r="OL312"/>
      <c r="OM312"/>
      <c r="ON312"/>
      <c r="OO312"/>
      <c r="OP312"/>
      <c r="OQ312"/>
      <c r="OR312"/>
      <c r="OS312"/>
      <c r="OT312"/>
      <c r="OU312"/>
      <c r="OV312"/>
      <c r="OW312"/>
      <c r="OX312"/>
      <c r="OY312"/>
      <c r="OZ312"/>
      <c r="PA312"/>
      <c r="PB312"/>
      <c r="PC312"/>
      <c r="PD312"/>
      <c r="PE312"/>
      <c r="PF312"/>
      <c r="PG312"/>
      <c r="PH312"/>
      <c r="PI312"/>
      <c r="PJ312"/>
      <c r="PK312"/>
      <c r="PL312"/>
      <c r="PM312"/>
      <c r="PN312"/>
      <c r="PO312"/>
      <c r="PP312"/>
      <c r="PQ312"/>
      <c r="PR312"/>
      <c r="PS312"/>
      <c r="PT312"/>
      <c r="PU312"/>
      <c r="PV312"/>
      <c r="PW312"/>
      <c r="PX312"/>
      <c r="PY312"/>
      <c r="PZ312"/>
      <c r="QA312"/>
      <c r="QB312"/>
      <c r="QC312"/>
      <c r="QD312"/>
      <c r="QE312"/>
      <c r="QF312"/>
      <c r="QG312"/>
      <c r="QH312"/>
      <c r="QI312"/>
      <c r="QJ312"/>
      <c r="QK312"/>
      <c r="QL312"/>
      <c r="QM312"/>
      <c r="QN312"/>
      <c r="QO312"/>
      <c r="QP312"/>
      <c r="QQ312"/>
      <c r="QR312"/>
      <c r="QS312"/>
      <c r="QT312"/>
      <c r="QU312"/>
      <c r="QV312"/>
      <c r="QW312"/>
      <c r="QX312"/>
      <c r="QY312"/>
      <c r="QZ312"/>
      <c r="RA312"/>
      <c r="RB312"/>
      <c r="RC312"/>
      <c r="RD312"/>
      <c r="RE312"/>
      <c r="RF312"/>
      <c r="RG312"/>
      <c r="RH312"/>
      <c r="RI312"/>
      <c r="RJ312"/>
      <c r="RK312"/>
      <c r="RL312"/>
      <c r="RM312"/>
      <c r="RN312"/>
      <c r="RO312"/>
      <c r="RP312"/>
      <c r="RQ312"/>
      <c r="RR312"/>
      <c r="RS312"/>
      <c r="RT312"/>
      <c r="RU312"/>
      <c r="RV312"/>
      <c r="RW312"/>
      <c r="RX312"/>
      <c r="RY312"/>
      <c r="RZ312"/>
      <c r="SA312"/>
      <c r="SB312"/>
      <c r="SC312"/>
      <c r="SD312"/>
      <c r="SE312"/>
      <c r="SF312"/>
      <c r="SG312"/>
      <c r="SH312"/>
      <c r="SI312"/>
      <c r="SJ312"/>
      <c r="SK312"/>
      <c r="SL312"/>
      <c r="SM312"/>
      <c r="SN312"/>
      <c r="SO312"/>
      <c r="SP312"/>
      <c r="SQ312"/>
      <c r="SR312"/>
      <c r="SS312"/>
      <c r="ST312"/>
      <c r="SU312"/>
      <c r="SV312"/>
      <c r="SW312"/>
      <c r="SX312"/>
      <c r="SY312"/>
      <c r="SZ312"/>
      <c r="TA312"/>
      <c r="TB312"/>
      <c r="TC312"/>
      <c r="TD312"/>
      <c r="TE312"/>
      <c r="TF312"/>
      <c r="TG312"/>
      <c r="TH312"/>
      <c r="TI312"/>
      <c r="TJ312"/>
      <c r="TK312"/>
      <c r="TL312"/>
      <c r="TM312"/>
      <c r="TN312"/>
      <c r="TO312"/>
      <c r="TP312"/>
      <c r="TQ312"/>
      <c r="TR312"/>
      <c r="TS312"/>
      <c r="TT312"/>
      <c r="TU312"/>
      <c r="TV312"/>
      <c r="TW312"/>
      <c r="TX312"/>
      <c r="TY312"/>
      <c r="TZ312"/>
      <c r="UA312"/>
      <c r="UB312"/>
      <c r="UC312"/>
      <c r="UD312"/>
      <c r="UE312"/>
      <c r="UF312"/>
      <c r="UG312"/>
      <c r="UH312"/>
      <c r="UI312"/>
      <c r="UJ312"/>
      <c r="UK312"/>
      <c r="UL312"/>
      <c r="UM312"/>
      <c r="UN312"/>
      <c r="UO312"/>
      <c r="UP312"/>
      <c r="UQ312"/>
      <c r="UR312"/>
      <c r="US312"/>
      <c r="UT312"/>
      <c r="UU312"/>
      <c r="UV312"/>
      <c r="UW312"/>
      <c r="UX312"/>
      <c r="UY312"/>
      <c r="UZ312"/>
      <c r="VA312"/>
      <c r="VB312"/>
      <c r="VC312"/>
      <c r="VD312"/>
      <c r="VE312"/>
      <c r="VF312"/>
      <c r="VG312"/>
      <c r="VH312"/>
      <c r="VI312"/>
      <c r="VJ312"/>
      <c r="VK312"/>
      <c r="VL312"/>
      <c r="VM312"/>
      <c r="VN312"/>
      <c r="VO312"/>
      <c r="VP312"/>
      <c r="VQ312"/>
      <c r="VR312"/>
      <c r="VS312"/>
      <c r="VT312"/>
      <c r="VU312"/>
      <c r="VV312"/>
      <c r="VW312"/>
      <c r="VX312"/>
      <c r="VY312"/>
      <c r="VZ312"/>
      <c r="WA312"/>
      <c r="WB312"/>
      <c r="WC312"/>
      <c r="WD312"/>
      <c r="WE312"/>
      <c r="WF312"/>
      <c r="WG312"/>
      <c r="WH312"/>
      <c r="WI312"/>
      <c r="WJ312"/>
      <c r="WK312"/>
      <c r="WL312"/>
      <c r="WM312"/>
      <c r="WN312"/>
      <c r="WO312"/>
      <c r="WP312"/>
      <c r="WQ312"/>
      <c r="WR312"/>
      <c r="WS312"/>
      <c r="WT312"/>
      <c r="WU312"/>
      <c r="WV312"/>
      <c r="WW312"/>
      <c r="WX312"/>
      <c r="WY312"/>
      <c r="WZ312"/>
      <c r="XA312"/>
      <c r="XB312"/>
      <c r="XC312"/>
      <c r="XD312"/>
      <c r="XE312"/>
      <c r="XF312"/>
      <c r="XG312"/>
      <c r="XH312"/>
      <c r="XI312"/>
      <c r="XJ312"/>
      <c r="XK312"/>
      <c r="XL312"/>
      <c r="XM312"/>
      <c r="XN312"/>
      <c r="XO312"/>
      <c r="XP312"/>
      <c r="XQ312"/>
      <c r="XR312"/>
      <c r="XS312"/>
      <c r="XT312"/>
      <c r="XU312"/>
      <c r="XV312"/>
      <c r="XW312"/>
      <c r="XX312"/>
      <c r="XY312"/>
      <c r="XZ312"/>
      <c r="YA312"/>
      <c r="YB312"/>
      <c r="YC312"/>
      <c r="YD312"/>
      <c r="YE312"/>
      <c r="YF312"/>
      <c r="YG312"/>
      <c r="YH312"/>
      <c r="YI312"/>
      <c r="YJ312"/>
      <c r="YK312"/>
      <c r="YL312"/>
      <c r="YM312"/>
      <c r="YN312"/>
      <c r="YO312"/>
      <c r="YP312"/>
      <c r="YQ312"/>
      <c r="YR312"/>
      <c r="YS312"/>
      <c r="YT312"/>
      <c r="YU312"/>
      <c r="YV312"/>
      <c r="YW312"/>
      <c r="YX312"/>
      <c r="YY312"/>
      <c r="YZ312"/>
      <c r="ZA312"/>
      <c r="ZB312"/>
      <c r="ZC312"/>
      <c r="ZD312"/>
      <c r="ZE312"/>
      <c r="ZF312"/>
      <c r="ZG312"/>
      <c r="ZH312"/>
      <c r="ZI312"/>
      <c r="ZJ312"/>
      <c r="ZK312"/>
      <c r="ZL312"/>
      <c r="ZM312"/>
      <c r="ZN312"/>
      <c r="ZO312"/>
      <c r="ZP312"/>
      <c r="ZQ312"/>
      <c r="ZR312"/>
      <c r="ZS312"/>
      <c r="ZT312"/>
      <c r="ZU312"/>
      <c r="ZV312"/>
      <c r="ZW312"/>
      <c r="ZX312"/>
      <c r="ZY312"/>
      <c r="ZZ312"/>
      <c r="AAA312"/>
      <c r="AAB312"/>
      <c r="AAC312"/>
      <c r="AAD312"/>
      <c r="AAE312"/>
      <c r="AAF312"/>
      <c r="AAG312"/>
      <c r="AAH312"/>
      <c r="AAI312"/>
      <c r="AAJ312"/>
      <c r="AAK312"/>
      <c r="AAL312"/>
      <c r="AAM312"/>
      <c r="AAN312"/>
      <c r="AAO312"/>
      <c r="AAP312"/>
      <c r="AAQ312"/>
      <c r="AAR312"/>
      <c r="AAS312"/>
      <c r="AAT312"/>
      <c r="AAU312"/>
      <c r="AAV312"/>
      <c r="AAW312"/>
      <c r="AAX312"/>
      <c r="AAY312"/>
      <c r="AAZ312"/>
      <c r="ABA312"/>
      <c r="ABB312"/>
      <c r="ABC312"/>
      <c r="ABD312"/>
      <c r="ABE312"/>
      <c r="ABF312"/>
      <c r="ABG312"/>
      <c r="ABH312"/>
      <c r="ABI312"/>
      <c r="ABJ312"/>
      <c r="ABK312"/>
      <c r="ABL312"/>
      <c r="ABM312"/>
      <c r="ABN312"/>
      <c r="ABO312"/>
      <c r="ABP312"/>
      <c r="ABQ312"/>
      <c r="ABR312"/>
      <c r="ABS312"/>
      <c r="ABT312"/>
      <c r="ABU312"/>
      <c r="ABV312"/>
      <c r="ABW312"/>
      <c r="ABX312"/>
      <c r="ABY312"/>
      <c r="ABZ312"/>
      <c r="ACA312"/>
      <c r="ACB312"/>
      <c r="ACC312"/>
      <c r="ACD312"/>
      <c r="ACE312"/>
      <c r="ACF312"/>
      <c r="ACG312"/>
      <c r="ACH312"/>
      <c r="ACI312"/>
      <c r="ACJ312"/>
      <c r="ACK312"/>
      <c r="ACL312"/>
      <c r="ACM312"/>
      <c r="ACN312"/>
      <c r="ACO312"/>
      <c r="ACP312"/>
      <c r="ACQ312"/>
      <c r="ACR312"/>
      <c r="ACS312"/>
      <c r="ACT312"/>
      <c r="ACU312"/>
      <c r="ACV312"/>
      <c r="ACW312"/>
      <c r="ACX312"/>
      <c r="ACY312"/>
      <c r="ACZ312"/>
      <c r="ADA312"/>
      <c r="ADB312"/>
      <c r="ADC312"/>
      <c r="ADD312"/>
      <c r="ADE312"/>
      <c r="ADF312"/>
      <c r="ADG312"/>
      <c r="ADH312"/>
      <c r="ADI312"/>
      <c r="ADJ312"/>
      <c r="ADK312"/>
      <c r="ADL312"/>
      <c r="ADM312"/>
      <c r="ADN312"/>
      <c r="ADO312"/>
      <c r="ADP312"/>
      <c r="ADQ312"/>
      <c r="ADR312"/>
      <c r="ADS312"/>
      <c r="ADT312"/>
      <c r="ADU312"/>
      <c r="ADV312"/>
      <c r="ADW312"/>
      <c r="ADX312"/>
      <c r="ADY312"/>
      <c r="ADZ312"/>
      <c r="AEA312"/>
      <c r="AEB312"/>
      <c r="AEC312"/>
      <c r="AED312"/>
      <c r="AEE312"/>
      <c r="AEF312"/>
      <c r="AEG312"/>
      <c r="AEH312"/>
      <c r="AEI312"/>
      <c r="AEJ312"/>
      <c r="AEK312"/>
      <c r="AEL312"/>
      <c r="AEM312"/>
      <c r="AEN312"/>
      <c r="AEO312"/>
      <c r="AEP312"/>
      <c r="AEQ312"/>
      <c r="AER312"/>
      <c r="AES312"/>
      <c r="AET312"/>
      <c r="AEU312"/>
      <c r="AEV312"/>
      <c r="AEW312"/>
      <c r="AEX312"/>
      <c r="AEY312"/>
      <c r="AEZ312"/>
      <c r="AFA312"/>
      <c r="AFB312"/>
      <c r="AFC312"/>
      <c r="AFD312"/>
      <c r="AFE312"/>
      <c r="AFF312"/>
      <c r="AFG312"/>
      <c r="AFH312"/>
      <c r="AFI312"/>
      <c r="AFJ312"/>
      <c r="AFK312"/>
      <c r="AFL312"/>
      <c r="AFM312"/>
      <c r="AFN312"/>
      <c r="AFO312"/>
      <c r="AFP312"/>
      <c r="AFQ312"/>
      <c r="AFR312"/>
      <c r="AFS312"/>
      <c r="AFT312"/>
      <c r="AFU312"/>
      <c r="AFV312"/>
      <c r="AFW312"/>
      <c r="AFX312"/>
      <c r="AFY312"/>
      <c r="AFZ312"/>
      <c r="AGA312"/>
      <c r="AGB312"/>
      <c r="AGC312"/>
      <c r="AGD312"/>
      <c r="AGE312"/>
      <c r="AGF312"/>
      <c r="AGG312"/>
      <c r="AGH312"/>
      <c r="AGI312"/>
      <c r="AGJ312"/>
      <c r="AGK312"/>
      <c r="AGL312"/>
      <c r="AGM312"/>
      <c r="AGN312"/>
      <c r="AGO312"/>
      <c r="AGP312"/>
      <c r="AGQ312"/>
      <c r="AGR312"/>
      <c r="AGS312"/>
      <c r="AGT312"/>
      <c r="AGU312"/>
      <c r="AGV312"/>
      <c r="AGW312"/>
      <c r="AGX312"/>
      <c r="AGY312"/>
      <c r="AGZ312"/>
      <c r="AHA312"/>
      <c r="AHB312"/>
      <c r="AHC312"/>
      <c r="AHD312"/>
      <c r="AHE312"/>
      <c r="AHF312"/>
      <c r="AHG312"/>
      <c r="AHH312"/>
      <c r="AHI312"/>
      <c r="AHJ312"/>
      <c r="AHK312"/>
      <c r="AHL312"/>
      <c r="AHM312"/>
      <c r="AHN312"/>
      <c r="AHO312"/>
      <c r="AHP312"/>
      <c r="AHQ312"/>
      <c r="AHR312"/>
      <c r="AHS312"/>
      <c r="AHT312"/>
      <c r="AHU312"/>
      <c r="AHV312"/>
      <c r="AHW312"/>
      <c r="AHX312"/>
      <c r="AHY312"/>
      <c r="AHZ312"/>
      <c r="AIA312"/>
      <c r="AIB312"/>
      <c r="AIC312"/>
      <c r="AID312"/>
      <c r="AIE312"/>
      <c r="AIF312"/>
      <c r="AIG312"/>
      <c r="AIH312"/>
      <c r="AII312"/>
      <c r="AIJ312"/>
      <c r="AIK312"/>
      <c r="AIL312"/>
      <c r="AIM312"/>
      <c r="AIN312"/>
      <c r="AIO312"/>
      <c r="AIP312"/>
      <c r="AIQ312"/>
      <c r="AIR312"/>
      <c r="AIS312"/>
      <c r="AIT312"/>
      <c r="AIU312"/>
      <c r="AIV312"/>
      <c r="AIW312"/>
      <c r="AIX312"/>
      <c r="AIY312"/>
      <c r="AIZ312"/>
      <c r="AJA312"/>
      <c r="AJB312"/>
      <c r="AJC312"/>
      <c r="AJD312"/>
      <c r="AJE312"/>
      <c r="AJF312"/>
      <c r="AJG312"/>
      <c r="AJH312"/>
      <c r="AJI312"/>
      <c r="AJJ312"/>
      <c r="AJK312"/>
      <c r="AJL312"/>
      <c r="AJM312"/>
      <c r="AJN312"/>
      <c r="AJO312"/>
      <c r="AJP312"/>
      <c r="AJQ312"/>
      <c r="AJR312"/>
      <c r="AJS312"/>
      <c r="AJT312"/>
      <c r="AJU312"/>
      <c r="AJV312"/>
      <c r="AJW312"/>
      <c r="AJX312"/>
      <c r="AJY312"/>
      <c r="AJZ312"/>
      <c r="AKA312"/>
      <c r="AKB312"/>
      <c r="AKC312"/>
      <c r="AKD312"/>
      <c r="AKE312"/>
      <c r="AKF312"/>
      <c r="AKG312"/>
      <c r="AKH312"/>
      <c r="AKI312"/>
      <c r="AKJ312"/>
      <c r="AKK312"/>
      <c r="AKL312"/>
      <c r="AKM312"/>
      <c r="AKN312"/>
      <c r="AKO312"/>
      <c r="AKP312"/>
      <c r="AKQ312"/>
      <c r="AKR312"/>
      <c r="AKS312"/>
      <c r="AKT312"/>
      <c r="AKU312"/>
      <c r="AKV312"/>
      <c r="AKW312"/>
      <c r="AKX312"/>
      <c r="AKY312"/>
      <c r="AKZ312"/>
      <c r="ALA312"/>
      <c r="ALB312"/>
      <c r="ALC312"/>
      <c r="ALD312"/>
      <c r="ALE312"/>
      <c r="ALF312"/>
      <c r="ALG312"/>
      <c r="ALH312"/>
      <c r="ALI312"/>
      <c r="ALJ312"/>
      <c r="ALK312"/>
      <c r="ALL312"/>
      <c r="ALM312"/>
      <c r="ALN312"/>
      <c r="ALO312"/>
      <c r="ALP312"/>
      <c r="ALQ312"/>
      <c r="ALR312"/>
      <c r="ALS312"/>
      <c r="ALT312"/>
      <c r="ALU312"/>
      <c r="ALV312"/>
      <c r="ALW312"/>
      <c r="ALX312"/>
      <c r="ALY312"/>
      <c r="ALZ312"/>
      <c r="AMA312"/>
      <c r="AMB312"/>
      <c r="AMC312"/>
      <c r="AMD312"/>
      <c r="AME312"/>
      <c r="AMF312"/>
      <c r="AMG312"/>
      <c r="AMH312"/>
      <c r="AMI312"/>
      <c r="AMJ312"/>
      <c r="AMK312"/>
      <c r="AML312"/>
      <c r="AMM312"/>
      <c r="AMN312"/>
      <c r="AMO312"/>
      <c r="AMP312"/>
      <c r="AMQ312"/>
      <c r="AMR312"/>
      <c r="AMS312"/>
      <c r="AMT312"/>
      <c r="AMU312"/>
      <c r="AMV312"/>
      <c r="AMW312"/>
      <c r="AMX312"/>
      <c r="AMY312"/>
    </row>
    <row r="313" spans="3:1039" s="6" customFormat="1" ht="15" customHeight="1" x14ac:dyDescent="0.25">
      <c r="C313" s="6" t="str">
        <f t="shared" si="210"/>
        <v>Richmond</v>
      </c>
      <c r="D313" s="6" t="str">
        <f t="shared" si="211"/>
        <v>10E80-HP4D  (80 gal)</v>
      </c>
      <c r="E313" s="6">
        <f t="shared" si="194"/>
        <v>200341</v>
      </c>
      <c r="F313" s="55">
        <f t="shared" si="173"/>
        <v>80</v>
      </c>
      <c r="G313" s="6" t="str">
        <f t="shared" si="212"/>
        <v>RheemHBDR4580</v>
      </c>
      <c r="H313" s="117">
        <f t="shared" si="208"/>
        <v>0</v>
      </c>
      <c r="I313" s="157" t="str">
        <f t="shared" si="195"/>
        <v>Richmond10E80HP4D</v>
      </c>
      <c r="J313" s="91" t="s">
        <v>192</v>
      </c>
      <c r="K313" s="32">
        <v>3</v>
      </c>
      <c r="L313" s="75">
        <f t="shared" si="209"/>
        <v>20</v>
      </c>
      <c r="M313" s="12" t="s">
        <v>95</v>
      </c>
      <c r="N313" s="62">
        <f t="shared" si="214"/>
        <v>3</v>
      </c>
      <c r="O313" s="62">
        <f t="shared" si="197"/>
        <v>200341</v>
      </c>
      <c r="P313" s="59" t="str">
        <f t="shared" si="213"/>
        <v>10E80-HP4D  (80 gal)</v>
      </c>
      <c r="Q313" s="156">
        <f t="shared" si="187"/>
        <v>1</v>
      </c>
      <c r="R313" s="13" t="s">
        <v>133</v>
      </c>
      <c r="S313" s="14">
        <v>80</v>
      </c>
      <c r="T313" s="99" t="s">
        <v>265</v>
      </c>
      <c r="U313" s="80" t="s">
        <v>265</v>
      </c>
      <c r="V313" s="85" t="str">
        <f t="shared" si="205"/>
        <v>RheemHBDR4580</v>
      </c>
      <c r="W313" s="116">
        <v>0</v>
      </c>
      <c r="X313" s="46">
        <f>[1]ESTAR_to_AWHS!I63</f>
        <v>4</v>
      </c>
      <c r="Y313" s="47">
        <f>[1]ESTAR_to_AWHS!J63</f>
        <v>42667</v>
      </c>
      <c r="Z313" s="44" t="s">
        <v>88</v>
      </c>
      <c r="AA313" s="127" t="str">
        <f t="shared" si="189"/>
        <v>2,     200341,   "10E80-HP4D  (80 gal)"</v>
      </c>
      <c r="AB313" s="129" t="str">
        <f t="shared" si="193"/>
        <v>Richmond</v>
      </c>
      <c r="AC313" s="130" t="s">
        <v>620</v>
      </c>
      <c r="AD313" s="154">
        <f t="shared" si="188"/>
        <v>1</v>
      </c>
      <c r="AE313" s="127" t="str">
        <f t="shared" si="190"/>
        <v xml:space="preserve">          case  10E80-HP4D  (80 gal)   :   "Richmond10E80HP4D"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/>
      <c r="MZ313"/>
      <c r="NA313"/>
      <c r="NB313"/>
      <c r="NC313"/>
      <c r="ND313"/>
      <c r="NE313"/>
      <c r="NF313"/>
      <c r="NG313"/>
      <c r="NH313"/>
      <c r="NI313"/>
      <c r="NJ313"/>
      <c r="NK313"/>
      <c r="NL313"/>
      <c r="NM313"/>
      <c r="NN313"/>
      <c r="NO313"/>
      <c r="NP313"/>
      <c r="NQ313"/>
      <c r="NR313"/>
      <c r="NS313"/>
      <c r="NT313"/>
      <c r="NU313"/>
      <c r="NV313"/>
      <c r="NW313"/>
      <c r="NX313"/>
      <c r="NY313"/>
      <c r="NZ313"/>
      <c r="OA313"/>
      <c r="OB313"/>
      <c r="OC313"/>
      <c r="OD313"/>
      <c r="OE313"/>
      <c r="OF313"/>
      <c r="OG313"/>
      <c r="OH313"/>
      <c r="OI313"/>
      <c r="OJ313"/>
      <c r="OK313"/>
      <c r="OL313"/>
      <c r="OM313"/>
      <c r="ON313"/>
      <c r="OO313"/>
      <c r="OP313"/>
      <c r="OQ313"/>
      <c r="OR313"/>
      <c r="OS313"/>
      <c r="OT313"/>
      <c r="OU313"/>
      <c r="OV313"/>
      <c r="OW313"/>
      <c r="OX313"/>
      <c r="OY313"/>
      <c r="OZ313"/>
      <c r="PA313"/>
      <c r="PB313"/>
      <c r="PC313"/>
      <c r="PD313"/>
      <c r="PE313"/>
      <c r="PF313"/>
      <c r="PG313"/>
      <c r="PH313"/>
      <c r="PI313"/>
      <c r="PJ313"/>
      <c r="PK313"/>
      <c r="PL313"/>
      <c r="PM313"/>
      <c r="PN313"/>
      <c r="PO313"/>
      <c r="PP313"/>
      <c r="PQ313"/>
      <c r="PR313"/>
      <c r="PS313"/>
      <c r="PT313"/>
      <c r="PU313"/>
      <c r="PV313"/>
      <c r="PW313"/>
      <c r="PX313"/>
      <c r="PY313"/>
      <c r="PZ313"/>
      <c r="QA313"/>
      <c r="QB313"/>
      <c r="QC313"/>
      <c r="QD313"/>
      <c r="QE313"/>
      <c r="QF313"/>
      <c r="QG313"/>
      <c r="QH313"/>
      <c r="QI313"/>
      <c r="QJ313"/>
      <c r="QK313"/>
      <c r="QL313"/>
      <c r="QM313"/>
      <c r="QN313"/>
      <c r="QO313"/>
      <c r="QP313"/>
      <c r="QQ313"/>
      <c r="QR313"/>
      <c r="QS313"/>
      <c r="QT313"/>
      <c r="QU313"/>
      <c r="QV313"/>
      <c r="QW313"/>
      <c r="QX313"/>
      <c r="QY313"/>
      <c r="QZ313"/>
      <c r="RA313"/>
      <c r="RB313"/>
      <c r="RC313"/>
      <c r="RD313"/>
      <c r="RE313"/>
      <c r="RF313"/>
      <c r="RG313"/>
      <c r="RH313"/>
      <c r="RI313"/>
      <c r="RJ313"/>
      <c r="RK313"/>
      <c r="RL313"/>
      <c r="RM313"/>
      <c r="RN313"/>
      <c r="RO313"/>
      <c r="RP313"/>
      <c r="RQ313"/>
      <c r="RR313"/>
      <c r="RS313"/>
      <c r="RT313"/>
      <c r="RU313"/>
      <c r="RV313"/>
      <c r="RW313"/>
      <c r="RX313"/>
      <c r="RY313"/>
      <c r="RZ313"/>
      <c r="SA313"/>
      <c r="SB313"/>
      <c r="SC313"/>
      <c r="SD313"/>
      <c r="SE313"/>
      <c r="SF313"/>
      <c r="SG313"/>
      <c r="SH313"/>
      <c r="SI313"/>
      <c r="SJ313"/>
      <c r="SK313"/>
      <c r="SL313"/>
      <c r="SM313"/>
      <c r="SN313"/>
      <c r="SO313"/>
      <c r="SP313"/>
      <c r="SQ313"/>
      <c r="SR313"/>
      <c r="SS313"/>
      <c r="ST313"/>
      <c r="SU313"/>
      <c r="SV313"/>
      <c r="SW313"/>
      <c r="SX313"/>
      <c r="SY313"/>
      <c r="SZ313"/>
      <c r="TA313"/>
      <c r="TB313"/>
      <c r="TC313"/>
      <c r="TD313"/>
      <c r="TE313"/>
      <c r="TF313"/>
      <c r="TG313"/>
      <c r="TH313"/>
      <c r="TI313"/>
      <c r="TJ313"/>
      <c r="TK313"/>
      <c r="TL313"/>
      <c r="TM313"/>
      <c r="TN313"/>
      <c r="TO313"/>
      <c r="TP313"/>
      <c r="TQ313"/>
      <c r="TR313"/>
      <c r="TS313"/>
      <c r="TT313"/>
      <c r="TU313"/>
      <c r="TV313"/>
      <c r="TW313"/>
      <c r="TX313"/>
      <c r="TY313"/>
      <c r="TZ313"/>
      <c r="UA313"/>
      <c r="UB313"/>
      <c r="UC313"/>
      <c r="UD313"/>
      <c r="UE313"/>
      <c r="UF313"/>
      <c r="UG313"/>
      <c r="UH313"/>
      <c r="UI313"/>
      <c r="UJ313"/>
      <c r="UK313"/>
      <c r="UL313"/>
      <c r="UM313"/>
      <c r="UN313"/>
      <c r="UO313"/>
      <c r="UP313"/>
      <c r="UQ313"/>
      <c r="UR313"/>
      <c r="US313"/>
      <c r="UT313"/>
      <c r="UU313"/>
      <c r="UV313"/>
      <c r="UW313"/>
      <c r="UX313"/>
      <c r="UY313"/>
      <c r="UZ313"/>
      <c r="VA313"/>
      <c r="VB313"/>
      <c r="VC313"/>
      <c r="VD313"/>
      <c r="VE313"/>
      <c r="VF313"/>
      <c r="VG313"/>
      <c r="VH313"/>
      <c r="VI313"/>
      <c r="VJ313"/>
      <c r="VK313"/>
      <c r="VL313"/>
      <c r="VM313"/>
      <c r="VN313"/>
      <c r="VO313"/>
      <c r="VP313"/>
      <c r="VQ313"/>
      <c r="VR313"/>
      <c r="VS313"/>
      <c r="VT313"/>
      <c r="VU313"/>
      <c r="VV313"/>
      <c r="VW313"/>
      <c r="VX313"/>
      <c r="VY313"/>
      <c r="VZ313"/>
      <c r="WA313"/>
      <c r="WB313"/>
      <c r="WC313"/>
      <c r="WD313"/>
      <c r="WE313"/>
      <c r="WF313"/>
      <c r="WG313"/>
      <c r="WH313"/>
      <c r="WI313"/>
      <c r="WJ313"/>
      <c r="WK313"/>
      <c r="WL313"/>
      <c r="WM313"/>
      <c r="WN313"/>
      <c r="WO313"/>
      <c r="WP313"/>
      <c r="WQ313"/>
      <c r="WR313"/>
      <c r="WS313"/>
      <c r="WT313"/>
      <c r="WU313"/>
      <c r="WV313"/>
      <c r="WW313"/>
      <c r="WX313"/>
      <c r="WY313"/>
      <c r="WZ313"/>
      <c r="XA313"/>
      <c r="XB313"/>
      <c r="XC313"/>
      <c r="XD313"/>
      <c r="XE313"/>
      <c r="XF313"/>
      <c r="XG313"/>
      <c r="XH313"/>
      <c r="XI313"/>
      <c r="XJ313"/>
      <c r="XK313"/>
      <c r="XL313"/>
      <c r="XM313"/>
      <c r="XN313"/>
      <c r="XO313"/>
      <c r="XP313"/>
      <c r="XQ313"/>
      <c r="XR313"/>
      <c r="XS313"/>
      <c r="XT313"/>
      <c r="XU313"/>
      <c r="XV313"/>
      <c r="XW313"/>
      <c r="XX313"/>
      <c r="XY313"/>
      <c r="XZ313"/>
      <c r="YA313"/>
      <c r="YB313"/>
      <c r="YC313"/>
      <c r="YD313"/>
      <c r="YE313"/>
      <c r="YF313"/>
      <c r="YG313"/>
      <c r="YH313"/>
      <c r="YI313"/>
      <c r="YJ313"/>
      <c r="YK313"/>
      <c r="YL313"/>
      <c r="YM313"/>
      <c r="YN313"/>
      <c r="YO313"/>
      <c r="YP313"/>
      <c r="YQ313"/>
      <c r="YR313"/>
      <c r="YS313"/>
      <c r="YT313"/>
      <c r="YU313"/>
      <c r="YV313"/>
      <c r="YW313"/>
      <c r="YX313"/>
      <c r="YY313"/>
      <c r="YZ313"/>
      <c r="ZA313"/>
      <c r="ZB313"/>
      <c r="ZC313"/>
      <c r="ZD313"/>
      <c r="ZE313"/>
      <c r="ZF313"/>
      <c r="ZG313"/>
      <c r="ZH313"/>
      <c r="ZI313"/>
      <c r="ZJ313"/>
      <c r="ZK313"/>
      <c r="ZL313"/>
      <c r="ZM313"/>
      <c r="ZN313"/>
      <c r="ZO313"/>
      <c r="ZP313"/>
      <c r="ZQ313"/>
      <c r="ZR313"/>
      <c r="ZS313"/>
      <c r="ZT313"/>
      <c r="ZU313"/>
      <c r="ZV313"/>
      <c r="ZW313"/>
      <c r="ZX313"/>
      <c r="ZY313"/>
      <c r="ZZ313"/>
      <c r="AAA313"/>
      <c r="AAB313"/>
      <c r="AAC313"/>
      <c r="AAD313"/>
      <c r="AAE313"/>
      <c r="AAF313"/>
      <c r="AAG313"/>
      <c r="AAH313"/>
      <c r="AAI313"/>
      <c r="AAJ313"/>
      <c r="AAK313"/>
      <c r="AAL313"/>
      <c r="AAM313"/>
      <c r="AAN313"/>
      <c r="AAO313"/>
      <c r="AAP313"/>
      <c r="AAQ313"/>
      <c r="AAR313"/>
      <c r="AAS313"/>
      <c r="AAT313"/>
      <c r="AAU313"/>
      <c r="AAV313"/>
      <c r="AAW313"/>
      <c r="AAX313"/>
      <c r="AAY313"/>
      <c r="AAZ313"/>
      <c r="ABA313"/>
      <c r="ABB313"/>
      <c r="ABC313"/>
      <c r="ABD313"/>
      <c r="ABE313"/>
      <c r="ABF313"/>
      <c r="ABG313"/>
      <c r="ABH313"/>
      <c r="ABI313"/>
      <c r="ABJ313"/>
      <c r="ABK313"/>
      <c r="ABL313"/>
      <c r="ABM313"/>
      <c r="ABN313"/>
      <c r="ABO313"/>
      <c r="ABP313"/>
      <c r="ABQ313"/>
      <c r="ABR313"/>
      <c r="ABS313"/>
      <c r="ABT313"/>
      <c r="ABU313"/>
      <c r="ABV313"/>
      <c r="ABW313"/>
      <c r="ABX313"/>
      <c r="ABY313"/>
      <c r="ABZ313"/>
      <c r="ACA313"/>
      <c r="ACB313"/>
      <c r="ACC313"/>
      <c r="ACD313"/>
      <c r="ACE313"/>
      <c r="ACF313"/>
      <c r="ACG313"/>
      <c r="ACH313"/>
      <c r="ACI313"/>
      <c r="ACJ313"/>
      <c r="ACK313"/>
      <c r="ACL313"/>
      <c r="ACM313"/>
      <c r="ACN313"/>
      <c r="ACO313"/>
      <c r="ACP313"/>
      <c r="ACQ313"/>
      <c r="ACR313"/>
      <c r="ACS313"/>
      <c r="ACT313"/>
      <c r="ACU313"/>
      <c r="ACV313"/>
      <c r="ACW313"/>
      <c r="ACX313"/>
      <c r="ACY313"/>
      <c r="ACZ313"/>
      <c r="ADA313"/>
      <c r="ADB313"/>
      <c r="ADC313"/>
      <c r="ADD313"/>
      <c r="ADE313"/>
      <c r="ADF313"/>
      <c r="ADG313"/>
      <c r="ADH313"/>
      <c r="ADI313"/>
      <c r="ADJ313"/>
      <c r="ADK313"/>
      <c r="ADL313"/>
      <c r="ADM313"/>
      <c r="ADN313"/>
      <c r="ADO313"/>
      <c r="ADP313"/>
      <c r="ADQ313"/>
      <c r="ADR313"/>
      <c r="ADS313"/>
      <c r="ADT313"/>
      <c r="ADU313"/>
      <c r="ADV313"/>
      <c r="ADW313"/>
      <c r="ADX313"/>
      <c r="ADY313"/>
      <c r="ADZ313"/>
      <c r="AEA313"/>
      <c r="AEB313"/>
      <c r="AEC313"/>
      <c r="AED313"/>
      <c r="AEE313"/>
      <c r="AEF313"/>
      <c r="AEG313"/>
      <c r="AEH313"/>
      <c r="AEI313"/>
      <c r="AEJ313"/>
      <c r="AEK313"/>
      <c r="AEL313"/>
      <c r="AEM313"/>
      <c r="AEN313"/>
      <c r="AEO313"/>
      <c r="AEP313"/>
      <c r="AEQ313"/>
      <c r="AER313"/>
      <c r="AES313"/>
      <c r="AET313"/>
      <c r="AEU313"/>
      <c r="AEV313"/>
      <c r="AEW313"/>
      <c r="AEX313"/>
      <c r="AEY313"/>
      <c r="AEZ313"/>
      <c r="AFA313"/>
      <c r="AFB313"/>
      <c r="AFC313"/>
      <c r="AFD313"/>
      <c r="AFE313"/>
      <c r="AFF313"/>
      <c r="AFG313"/>
      <c r="AFH313"/>
      <c r="AFI313"/>
      <c r="AFJ313"/>
      <c r="AFK313"/>
      <c r="AFL313"/>
      <c r="AFM313"/>
      <c r="AFN313"/>
      <c r="AFO313"/>
      <c r="AFP313"/>
      <c r="AFQ313"/>
      <c r="AFR313"/>
      <c r="AFS313"/>
      <c r="AFT313"/>
      <c r="AFU313"/>
      <c r="AFV313"/>
      <c r="AFW313"/>
      <c r="AFX313"/>
      <c r="AFY313"/>
      <c r="AFZ313"/>
      <c r="AGA313"/>
      <c r="AGB313"/>
      <c r="AGC313"/>
      <c r="AGD313"/>
      <c r="AGE313"/>
      <c r="AGF313"/>
      <c r="AGG313"/>
      <c r="AGH313"/>
      <c r="AGI313"/>
      <c r="AGJ313"/>
      <c r="AGK313"/>
      <c r="AGL313"/>
      <c r="AGM313"/>
      <c r="AGN313"/>
      <c r="AGO313"/>
      <c r="AGP313"/>
      <c r="AGQ313"/>
      <c r="AGR313"/>
      <c r="AGS313"/>
      <c r="AGT313"/>
      <c r="AGU313"/>
      <c r="AGV313"/>
      <c r="AGW313"/>
      <c r="AGX313"/>
      <c r="AGY313"/>
      <c r="AGZ313"/>
      <c r="AHA313"/>
      <c r="AHB313"/>
      <c r="AHC313"/>
      <c r="AHD313"/>
      <c r="AHE313"/>
      <c r="AHF313"/>
      <c r="AHG313"/>
      <c r="AHH313"/>
      <c r="AHI313"/>
      <c r="AHJ313"/>
      <c r="AHK313"/>
      <c r="AHL313"/>
      <c r="AHM313"/>
      <c r="AHN313"/>
      <c r="AHO313"/>
      <c r="AHP313"/>
      <c r="AHQ313"/>
      <c r="AHR313"/>
      <c r="AHS313"/>
      <c r="AHT313"/>
      <c r="AHU313"/>
      <c r="AHV313"/>
      <c r="AHW313"/>
      <c r="AHX313"/>
      <c r="AHY313"/>
      <c r="AHZ313"/>
      <c r="AIA313"/>
      <c r="AIB313"/>
      <c r="AIC313"/>
      <c r="AID313"/>
      <c r="AIE313"/>
      <c r="AIF313"/>
      <c r="AIG313"/>
      <c r="AIH313"/>
      <c r="AII313"/>
      <c r="AIJ313"/>
      <c r="AIK313"/>
      <c r="AIL313"/>
      <c r="AIM313"/>
      <c r="AIN313"/>
      <c r="AIO313"/>
      <c r="AIP313"/>
      <c r="AIQ313"/>
      <c r="AIR313"/>
      <c r="AIS313"/>
      <c r="AIT313"/>
      <c r="AIU313"/>
      <c r="AIV313"/>
      <c r="AIW313"/>
      <c r="AIX313"/>
      <c r="AIY313"/>
      <c r="AIZ313"/>
      <c r="AJA313"/>
      <c r="AJB313"/>
      <c r="AJC313"/>
      <c r="AJD313"/>
      <c r="AJE313"/>
      <c r="AJF313"/>
      <c r="AJG313"/>
      <c r="AJH313"/>
      <c r="AJI313"/>
      <c r="AJJ313"/>
      <c r="AJK313"/>
      <c r="AJL313"/>
      <c r="AJM313"/>
      <c r="AJN313"/>
      <c r="AJO313"/>
      <c r="AJP313"/>
      <c r="AJQ313"/>
      <c r="AJR313"/>
      <c r="AJS313"/>
      <c r="AJT313"/>
      <c r="AJU313"/>
      <c r="AJV313"/>
      <c r="AJW313"/>
      <c r="AJX313"/>
      <c r="AJY313"/>
      <c r="AJZ313"/>
      <c r="AKA313"/>
      <c r="AKB313"/>
      <c r="AKC313"/>
      <c r="AKD313"/>
      <c r="AKE313"/>
      <c r="AKF313"/>
      <c r="AKG313"/>
      <c r="AKH313"/>
      <c r="AKI313"/>
      <c r="AKJ313"/>
      <c r="AKK313"/>
      <c r="AKL313"/>
      <c r="AKM313"/>
      <c r="AKN313"/>
      <c r="AKO313"/>
      <c r="AKP313"/>
      <c r="AKQ313"/>
      <c r="AKR313"/>
      <c r="AKS313"/>
      <c r="AKT313"/>
      <c r="AKU313"/>
      <c r="AKV313"/>
      <c r="AKW313"/>
      <c r="AKX313"/>
      <c r="AKY313"/>
      <c r="AKZ313"/>
      <c r="ALA313"/>
      <c r="ALB313"/>
      <c r="ALC313"/>
      <c r="ALD313"/>
      <c r="ALE313"/>
      <c r="ALF313"/>
      <c r="ALG313"/>
      <c r="ALH313"/>
      <c r="ALI313"/>
      <c r="ALJ313"/>
      <c r="ALK313"/>
      <c r="ALL313"/>
      <c r="ALM313"/>
      <c r="ALN313"/>
      <c r="ALO313"/>
      <c r="ALP313"/>
      <c r="ALQ313"/>
      <c r="ALR313"/>
      <c r="ALS313"/>
      <c r="ALT313"/>
      <c r="ALU313"/>
      <c r="ALV313"/>
      <c r="ALW313"/>
      <c r="ALX313"/>
      <c r="ALY313"/>
      <c r="ALZ313"/>
      <c r="AMA313"/>
      <c r="AMB313"/>
      <c r="AMC313"/>
      <c r="AMD313"/>
      <c r="AME313"/>
      <c r="AMF313"/>
      <c r="AMG313"/>
      <c r="AMH313"/>
      <c r="AMI313"/>
      <c r="AMJ313"/>
      <c r="AMK313"/>
      <c r="AML313"/>
      <c r="AMM313"/>
      <c r="AMN313"/>
      <c r="AMO313"/>
      <c r="AMP313"/>
      <c r="AMQ313"/>
      <c r="AMR313"/>
      <c r="AMS313"/>
      <c r="AMT313"/>
      <c r="AMU313"/>
      <c r="AMV313"/>
      <c r="AMW313"/>
      <c r="AMX313"/>
      <c r="AMY313"/>
    </row>
    <row r="314" spans="3:1039" s="6" customFormat="1" ht="15" customHeight="1" x14ac:dyDescent="0.25">
      <c r="C314" s="6" t="str">
        <f t="shared" si="210"/>
        <v>Richmond</v>
      </c>
      <c r="D314" s="6" t="str">
        <f t="shared" si="211"/>
        <v>12E50-HP  (50 gal)</v>
      </c>
      <c r="E314" s="6">
        <f t="shared" si="194"/>
        <v>200421</v>
      </c>
      <c r="F314" s="55">
        <f t="shared" si="173"/>
        <v>50</v>
      </c>
      <c r="G314" s="6" t="str">
        <f t="shared" si="212"/>
        <v>RheemHB50</v>
      </c>
      <c r="H314" s="117">
        <f t="shared" si="208"/>
        <v>0</v>
      </c>
      <c r="I314" s="157" t="str">
        <f t="shared" si="195"/>
        <v>Richmond12E50HP</v>
      </c>
      <c r="J314" s="91" t="s">
        <v>192</v>
      </c>
      <c r="K314" s="32">
        <v>1</v>
      </c>
      <c r="L314" s="75">
        <f t="shared" si="209"/>
        <v>20</v>
      </c>
      <c r="M314" s="12" t="s">
        <v>95</v>
      </c>
      <c r="N314" s="62">
        <f t="shared" si="214"/>
        <v>4</v>
      </c>
      <c r="O314" s="62">
        <f t="shared" si="197"/>
        <v>200421</v>
      </c>
      <c r="P314" s="59" t="str">
        <f t="shared" si="213"/>
        <v>12E50-HP  (50 gal)</v>
      </c>
      <c r="Q314" s="156">
        <f t="shared" si="187"/>
        <v>1</v>
      </c>
      <c r="R314" s="13" t="s">
        <v>145</v>
      </c>
      <c r="S314" s="14">
        <v>50</v>
      </c>
      <c r="T314" s="30" t="s">
        <v>91</v>
      </c>
      <c r="U314" s="80" t="s">
        <v>91</v>
      </c>
      <c r="V314" s="85" t="str">
        <f t="shared" si="205"/>
        <v>RheemHB50</v>
      </c>
      <c r="W314" s="116">
        <v>0</v>
      </c>
      <c r="X314" s="46" t="str">
        <f>[1]ESTAR_to_AWHS!I148</f>
        <v>1-2</v>
      </c>
      <c r="Y314" s="47">
        <f>[1]ESTAR_to_AWHS!J148</f>
        <v>42505</v>
      </c>
      <c r="Z314" s="44" t="s">
        <v>88</v>
      </c>
      <c r="AA314" s="127" t="str">
        <f t="shared" si="189"/>
        <v>2,     200421,   "12E50-HP  (50 gal)"</v>
      </c>
      <c r="AB314" s="129" t="str">
        <f t="shared" si="193"/>
        <v>Richmond</v>
      </c>
      <c r="AC314" s="130" t="s">
        <v>625</v>
      </c>
      <c r="AD314" s="154">
        <f t="shared" si="188"/>
        <v>1</v>
      </c>
      <c r="AE314" s="127" t="str">
        <f t="shared" si="190"/>
        <v xml:space="preserve">          case  12E50-HP  (50 gal)   :   "Richmond12E50HP"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</row>
    <row r="315" spans="3:1039" s="6" customFormat="1" ht="15" customHeight="1" x14ac:dyDescent="0.25">
      <c r="C315" s="6" t="str">
        <f t="shared" si="210"/>
        <v>Richmond</v>
      </c>
      <c r="D315" s="6" t="str">
        <f t="shared" si="211"/>
        <v>12E80-HP  (80 gal)</v>
      </c>
      <c r="E315" s="6">
        <f t="shared" si="194"/>
        <v>200534</v>
      </c>
      <c r="F315" s="55">
        <f t="shared" si="173"/>
        <v>80</v>
      </c>
      <c r="G315" s="6" t="str">
        <f t="shared" si="212"/>
        <v>AOSmithSHPT80</v>
      </c>
      <c r="H315" s="117">
        <f t="shared" si="208"/>
        <v>0</v>
      </c>
      <c r="I315" s="157" t="str">
        <f t="shared" si="195"/>
        <v>Richmond12E80HP</v>
      </c>
      <c r="J315" s="91" t="s">
        <v>192</v>
      </c>
      <c r="K315" s="32">
        <v>1</v>
      </c>
      <c r="L315" s="75">
        <f t="shared" si="209"/>
        <v>20</v>
      </c>
      <c r="M315" s="12" t="s">
        <v>95</v>
      </c>
      <c r="N315" s="62">
        <f t="shared" si="214"/>
        <v>5</v>
      </c>
      <c r="O315" s="62">
        <f t="shared" si="197"/>
        <v>200534</v>
      </c>
      <c r="P315" s="59" t="str">
        <f t="shared" si="213"/>
        <v>12E80-HP  (80 gal)</v>
      </c>
      <c r="Q315" s="156">
        <f t="shared" si="187"/>
        <v>1</v>
      </c>
      <c r="R315" s="13" t="s">
        <v>146</v>
      </c>
      <c r="S315" s="14">
        <v>80</v>
      </c>
      <c r="T315" s="100" t="s">
        <v>161</v>
      </c>
      <c r="U315" s="80" t="s">
        <v>161</v>
      </c>
      <c r="V315" s="85" t="str">
        <f t="shared" si="205"/>
        <v>AOSmithSHPT80</v>
      </c>
      <c r="W315" s="116">
        <v>0</v>
      </c>
      <c r="X315" s="46">
        <f>[1]ESTAR_to_AWHS!I149</f>
        <v>3</v>
      </c>
      <c r="Y315" s="47">
        <f>[1]ESTAR_to_AWHS!J149</f>
        <v>42505</v>
      </c>
      <c r="Z315" s="44" t="s">
        <v>88</v>
      </c>
      <c r="AA315" s="127" t="str">
        <f t="shared" si="189"/>
        <v>2,     200534,   "12E80-HP  (80 gal)"</v>
      </c>
      <c r="AB315" s="129" t="str">
        <f t="shared" si="193"/>
        <v>Richmond</v>
      </c>
      <c r="AC315" s="130" t="s">
        <v>626</v>
      </c>
      <c r="AD315" s="154">
        <f t="shared" si="188"/>
        <v>1</v>
      </c>
      <c r="AE315" s="127" t="str">
        <f t="shared" si="190"/>
        <v xml:space="preserve">          case  12E80-HP  (80 gal)   :   "Richmond12E80HP"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</row>
    <row r="316" spans="3:1039" s="6" customFormat="1" ht="15" customHeight="1" x14ac:dyDescent="0.25">
      <c r="C316" s="6" t="str">
        <f t="shared" si="210"/>
        <v>Richmond</v>
      </c>
      <c r="D316" s="6" t="str">
        <f t="shared" si="211"/>
        <v>HB50RM  (50 gal)</v>
      </c>
      <c r="E316" s="6">
        <f t="shared" si="194"/>
        <v>200621</v>
      </c>
      <c r="F316" s="55">
        <f t="shared" si="173"/>
        <v>50</v>
      </c>
      <c r="G316" s="6" t="str">
        <f t="shared" si="212"/>
        <v>RheemHB50</v>
      </c>
      <c r="H316" s="117">
        <f t="shared" si="208"/>
        <v>0</v>
      </c>
      <c r="I316" s="157" t="str">
        <f t="shared" si="195"/>
        <v>RichmondHB50RM</v>
      </c>
      <c r="J316" s="91" t="s">
        <v>192</v>
      </c>
      <c r="K316" s="32">
        <v>1</v>
      </c>
      <c r="L316" s="75">
        <f t="shared" si="209"/>
        <v>20</v>
      </c>
      <c r="M316" s="12" t="s">
        <v>95</v>
      </c>
      <c r="N316" s="62">
        <f t="shared" si="214"/>
        <v>6</v>
      </c>
      <c r="O316" s="62">
        <f t="shared" si="197"/>
        <v>200621</v>
      </c>
      <c r="P316" s="59" t="str">
        <f t="shared" si="213"/>
        <v>HB50RM  (50 gal)</v>
      </c>
      <c r="Q316" s="156">
        <f t="shared" si="187"/>
        <v>1</v>
      </c>
      <c r="R316" s="13" t="s">
        <v>147</v>
      </c>
      <c r="S316" s="14">
        <v>50</v>
      </c>
      <c r="T316" s="30" t="s">
        <v>91</v>
      </c>
      <c r="U316" s="80" t="s">
        <v>91</v>
      </c>
      <c r="V316" s="85" t="str">
        <f t="shared" si="205"/>
        <v>RheemHB50</v>
      </c>
      <c r="W316" s="116">
        <v>0</v>
      </c>
      <c r="X316" s="46">
        <f>[1]ESTAR_to_AWHS!I150</f>
        <v>3</v>
      </c>
      <c r="Y316" s="47">
        <f>[1]ESTAR_to_AWHS!J150</f>
        <v>42402</v>
      </c>
      <c r="Z316" s="44" t="s">
        <v>88</v>
      </c>
      <c r="AA316" s="127" t="str">
        <f t="shared" si="189"/>
        <v>2,     200621,   "HB50RM  (50 gal)"</v>
      </c>
      <c r="AB316" s="129" t="str">
        <f t="shared" si="193"/>
        <v>Richmond</v>
      </c>
      <c r="AC316" s="130" t="s">
        <v>627</v>
      </c>
      <c r="AD316" s="154">
        <f t="shared" si="188"/>
        <v>1</v>
      </c>
      <c r="AE316" s="127" t="str">
        <f t="shared" si="190"/>
        <v xml:space="preserve">          case  HB50RM  (50 gal)   :   "RichmondHB50RM"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</row>
    <row r="317" spans="3:1039" s="6" customFormat="1" ht="15" customHeight="1" x14ac:dyDescent="0.25">
      <c r="C317" s="6" t="str">
        <f t="shared" si="210"/>
        <v>Richmond</v>
      </c>
      <c r="D317" s="6" t="str">
        <f t="shared" si="211"/>
        <v>10E50-HP4D15  (50 gal)</v>
      </c>
      <c r="E317" s="6">
        <f t="shared" si="194"/>
        <v>200742</v>
      </c>
      <c r="F317" s="55">
        <f t="shared" si="173"/>
        <v>50</v>
      </c>
      <c r="G317" s="6" t="str">
        <f t="shared" si="212"/>
        <v>RheemHBDR2250</v>
      </c>
      <c r="H317" s="117">
        <f t="shared" si="208"/>
        <v>0</v>
      </c>
      <c r="I317" s="157" t="str">
        <f t="shared" si="195"/>
        <v>Richmond10E50HP4D15</v>
      </c>
      <c r="J317" s="91" t="s">
        <v>192</v>
      </c>
      <c r="K317" s="32">
        <v>3</v>
      </c>
      <c r="L317" s="75">
        <f t="shared" si="209"/>
        <v>20</v>
      </c>
      <c r="M317" s="12" t="s">
        <v>95</v>
      </c>
      <c r="N317" s="62">
        <f t="shared" si="214"/>
        <v>7</v>
      </c>
      <c r="O317" s="62">
        <f t="shared" si="197"/>
        <v>200742</v>
      </c>
      <c r="P317" s="59" t="str">
        <f t="shared" si="213"/>
        <v>10E50-HP4D15  (50 gal)</v>
      </c>
      <c r="Q317" s="156">
        <f t="shared" si="187"/>
        <v>1</v>
      </c>
      <c r="R317" s="13" t="s">
        <v>257</v>
      </c>
      <c r="S317" s="14">
        <v>50</v>
      </c>
      <c r="T317" s="99" t="s">
        <v>220</v>
      </c>
      <c r="U317" s="80" t="s">
        <v>220</v>
      </c>
      <c r="V317" s="85" t="str">
        <f t="shared" si="205"/>
        <v>RheemHBDR2250</v>
      </c>
      <c r="W317" s="116">
        <v>0</v>
      </c>
      <c r="X317" s="46" t="s">
        <v>8</v>
      </c>
      <c r="Y317" s="47"/>
      <c r="Z317" s="44"/>
      <c r="AA317" s="127" t="str">
        <f t="shared" si="189"/>
        <v>2,     200742,   "10E50-HP4D15  (50 gal)"</v>
      </c>
      <c r="AB317" s="129" t="str">
        <f t="shared" si="193"/>
        <v>Richmond</v>
      </c>
      <c r="AC317" s="130" t="s">
        <v>611</v>
      </c>
      <c r="AD317" s="154">
        <f t="shared" si="188"/>
        <v>1</v>
      </c>
      <c r="AE317" s="127" t="str">
        <f t="shared" si="190"/>
        <v xml:space="preserve">          case  10E50-HP4D15  (50 gal)   :   "Richmond10E50HP4D15"</v>
      </c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</row>
    <row r="318" spans="3:1039" s="6" customFormat="1" ht="15" customHeight="1" x14ac:dyDescent="0.25">
      <c r="C318" s="6" t="str">
        <f t="shared" si="210"/>
        <v>Richmond</v>
      </c>
      <c r="D318" s="6" t="str">
        <f t="shared" si="211"/>
        <v>10E65-HP4D15  (65 gal)</v>
      </c>
      <c r="E318" s="6">
        <f t="shared" si="194"/>
        <v>200843</v>
      </c>
      <c r="F318" s="55">
        <f t="shared" si="173"/>
        <v>65</v>
      </c>
      <c r="G318" s="6" t="str">
        <f t="shared" si="212"/>
        <v>RheemHBDR2265</v>
      </c>
      <c r="H318" s="117">
        <f t="shared" si="208"/>
        <v>0</v>
      </c>
      <c r="I318" s="157" t="str">
        <f t="shared" si="195"/>
        <v>Richmond10E65HP4D15</v>
      </c>
      <c r="J318" s="91" t="s">
        <v>192</v>
      </c>
      <c r="K318" s="32">
        <v>3</v>
      </c>
      <c r="L318" s="75">
        <f t="shared" si="209"/>
        <v>20</v>
      </c>
      <c r="M318" s="12" t="s">
        <v>95</v>
      </c>
      <c r="N318" s="62">
        <f t="shared" si="214"/>
        <v>8</v>
      </c>
      <c r="O318" s="62">
        <f t="shared" si="197"/>
        <v>200843</v>
      </c>
      <c r="P318" s="59" t="str">
        <f t="shared" si="213"/>
        <v>10E65-HP4D15  (65 gal)</v>
      </c>
      <c r="Q318" s="156">
        <f t="shared" si="187"/>
        <v>1</v>
      </c>
      <c r="R318" s="13" t="s">
        <v>248</v>
      </c>
      <c r="S318" s="14">
        <v>65</v>
      </c>
      <c r="T318" s="99" t="s">
        <v>221</v>
      </c>
      <c r="U318" s="80" t="s">
        <v>221</v>
      </c>
      <c r="V318" s="85" t="str">
        <f t="shared" si="205"/>
        <v>RheemHBDR2265</v>
      </c>
      <c r="W318" s="116">
        <v>0</v>
      </c>
      <c r="X318" s="46" t="s">
        <v>8</v>
      </c>
      <c r="Y318" s="47"/>
      <c r="Z318" s="44"/>
      <c r="AA318" s="127" t="str">
        <f t="shared" si="189"/>
        <v>2,     200843,   "10E65-HP4D15  (65 gal)"</v>
      </c>
      <c r="AB318" s="129" t="str">
        <f t="shared" si="193"/>
        <v>Richmond</v>
      </c>
      <c r="AC318" s="130" t="s">
        <v>616</v>
      </c>
      <c r="AD318" s="154">
        <f t="shared" si="188"/>
        <v>1</v>
      </c>
      <c r="AE318" s="127" t="str">
        <f t="shared" si="190"/>
        <v xml:space="preserve">          case  10E65-HP4D15  (65 gal)   :   "Richmond10E65HP4D15"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</row>
    <row r="319" spans="3:1039" s="6" customFormat="1" ht="15" customHeight="1" x14ac:dyDescent="0.25">
      <c r="C319" s="6" t="str">
        <f t="shared" si="210"/>
        <v>Richmond</v>
      </c>
      <c r="D319" s="6" t="str">
        <f t="shared" si="211"/>
        <v>10E80-HP4D15  (80 gal)</v>
      </c>
      <c r="E319" s="6">
        <f t="shared" si="194"/>
        <v>200944</v>
      </c>
      <c r="F319" s="55">
        <f t="shared" si="173"/>
        <v>80</v>
      </c>
      <c r="G319" s="6" t="str">
        <f t="shared" si="212"/>
        <v>RheemHBDR2280</v>
      </c>
      <c r="H319" s="117">
        <f t="shared" si="208"/>
        <v>0</v>
      </c>
      <c r="I319" s="157" t="str">
        <f t="shared" si="195"/>
        <v>Richmond10E80HP4D15</v>
      </c>
      <c r="J319" s="91" t="s">
        <v>192</v>
      </c>
      <c r="K319" s="32">
        <v>3</v>
      </c>
      <c r="L319" s="75">
        <f t="shared" si="209"/>
        <v>20</v>
      </c>
      <c r="M319" s="12" t="s">
        <v>95</v>
      </c>
      <c r="N319" s="62">
        <f t="shared" si="214"/>
        <v>9</v>
      </c>
      <c r="O319" s="62">
        <f t="shared" ref="O319:O350" si="215" xml:space="preserve"> (L319*10000) + (N319*100) + VLOOKUP( U319, $R$2:$T$56, 2, FALSE )</f>
        <v>200944</v>
      </c>
      <c r="P319" s="59" t="str">
        <f t="shared" si="213"/>
        <v>10E80-HP4D15  (80 gal)</v>
      </c>
      <c r="Q319" s="156">
        <f t="shared" ref="Q319:Q382" si="216">COUNTIF(P$59:P$418, P319)</f>
        <v>1</v>
      </c>
      <c r="R319" s="13" t="s">
        <v>249</v>
      </c>
      <c r="S319" s="14">
        <v>80</v>
      </c>
      <c r="T319" s="99" t="s">
        <v>222</v>
      </c>
      <c r="U319" s="80" t="s">
        <v>222</v>
      </c>
      <c r="V319" s="85" t="str">
        <f t="shared" si="205"/>
        <v>RheemHBDR2280</v>
      </c>
      <c r="W319" s="116">
        <v>0</v>
      </c>
      <c r="X319" s="46" t="s">
        <v>255</v>
      </c>
      <c r="Y319" s="47"/>
      <c r="Z319" s="44"/>
      <c r="AA319" s="127" t="str">
        <f t="shared" si="189"/>
        <v>2,     200944,   "10E80-HP4D15  (80 gal)"</v>
      </c>
      <c r="AB319" s="129" t="str">
        <f t="shared" si="193"/>
        <v>Richmond</v>
      </c>
      <c r="AC319" s="130" t="s">
        <v>621</v>
      </c>
      <c r="AD319" s="154">
        <f t="shared" ref="AD319:AD382" si="217">COUNTIF(AC$59:AC$418, AC319)</f>
        <v>1</v>
      </c>
      <c r="AE319" s="127" t="str">
        <f t="shared" si="190"/>
        <v xml:space="preserve">          case  10E80-HP4D15  (80 gal)   :   "Richmond10E80HP4D15"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</row>
    <row r="320" spans="3:1039" s="6" customFormat="1" ht="15" customHeight="1" x14ac:dyDescent="0.25">
      <c r="C320" s="121" t="str">
        <f t="shared" si="210"/>
        <v>Ruud</v>
      </c>
      <c r="D320" s="121" t="str">
        <f t="shared" si="211"/>
        <v>HPLD40-1RU  (40 gal)</v>
      </c>
      <c r="E320" s="121">
        <f t="shared" si="194"/>
        <v>213359</v>
      </c>
      <c r="F320" s="55">
        <f t="shared" si="173"/>
        <v>40</v>
      </c>
      <c r="G320" s="6" t="str">
        <f t="shared" si="212"/>
        <v>Rheem2020Prem40</v>
      </c>
      <c r="H320" s="117">
        <f t="shared" ref="H320:H323" si="218">W320</f>
        <v>0</v>
      </c>
      <c r="I320" s="157" t="str">
        <f t="shared" si="195"/>
        <v>RuudHPLD401RU</v>
      </c>
      <c r="J320" s="91" t="s">
        <v>192</v>
      </c>
      <c r="K320" s="32">
        <v>4</v>
      </c>
      <c r="L320" s="75">
        <f t="shared" si="209"/>
        <v>21</v>
      </c>
      <c r="M320" s="12" t="s">
        <v>96</v>
      </c>
      <c r="N320" s="61">
        <v>33</v>
      </c>
      <c r="O320" s="62">
        <f t="shared" si="215"/>
        <v>213359</v>
      </c>
      <c r="P320" s="59" t="str">
        <f t="shared" si="213"/>
        <v>HPLD40-1RU  (40 gal)</v>
      </c>
      <c r="Q320" s="156">
        <f t="shared" si="216"/>
        <v>1</v>
      </c>
      <c r="R320" s="13" t="s">
        <v>417</v>
      </c>
      <c r="S320" s="14">
        <v>40</v>
      </c>
      <c r="T320" s="99"/>
      <c r="U320" s="80" t="s">
        <v>277</v>
      </c>
      <c r="V320" s="85" t="str">
        <f t="shared" si="205"/>
        <v>Rheem2020Prem40</v>
      </c>
      <c r="W320" s="116">
        <v>0</v>
      </c>
      <c r="X320" s="107">
        <v>2</v>
      </c>
      <c r="Y320" s="108">
        <v>44127</v>
      </c>
      <c r="Z320" s="109"/>
      <c r="AA320" s="127" t="str">
        <f t="shared" si="189"/>
        <v>2,     213359,   "HPLD40-1RU  (40 gal)"</v>
      </c>
      <c r="AB320" s="128" t="str">
        <f>M320</f>
        <v>Ruud</v>
      </c>
      <c r="AC320" s="131" t="s">
        <v>628</v>
      </c>
      <c r="AD320" s="154">
        <f t="shared" si="217"/>
        <v>1</v>
      </c>
      <c r="AE320" s="127" t="str">
        <f t="shared" si="190"/>
        <v xml:space="preserve">          case  HPLD40-1RU  (40 gal)   :   "RuudHPLD401RU"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</row>
    <row r="321" spans="3:48" s="6" customFormat="1" ht="15" customHeight="1" x14ac:dyDescent="0.25">
      <c r="C321" s="121" t="str">
        <f t="shared" si="210"/>
        <v>Ruud</v>
      </c>
      <c r="D321" s="121" t="str">
        <f t="shared" si="211"/>
        <v>HPLD50-1RU  (50 gal)</v>
      </c>
      <c r="E321" s="121">
        <f t="shared" si="194"/>
        <v>213460</v>
      </c>
      <c r="F321" s="55">
        <f t="shared" si="173"/>
        <v>50</v>
      </c>
      <c r="G321" s="6" t="str">
        <f t="shared" si="212"/>
        <v>Rheem2020Prem50</v>
      </c>
      <c r="H321" s="117">
        <f t="shared" si="218"/>
        <v>0</v>
      </c>
      <c r="I321" s="157" t="str">
        <f t="shared" si="195"/>
        <v>RuudHPLD501RU</v>
      </c>
      <c r="J321" s="91" t="s">
        <v>192</v>
      </c>
      <c r="K321" s="32">
        <v>4</v>
      </c>
      <c r="L321" s="75">
        <f t="shared" si="209"/>
        <v>21</v>
      </c>
      <c r="M321" s="12" t="s">
        <v>96</v>
      </c>
      <c r="N321" s="62">
        <f t="shared" ref="N321:N323" si="219">N320+1</f>
        <v>34</v>
      </c>
      <c r="O321" s="62">
        <f t="shared" si="215"/>
        <v>213460</v>
      </c>
      <c r="P321" s="59" t="str">
        <f t="shared" si="213"/>
        <v>HPLD50-1RU  (50 gal)</v>
      </c>
      <c r="Q321" s="156">
        <f t="shared" si="216"/>
        <v>1</v>
      </c>
      <c r="R321" s="13" t="s">
        <v>418</v>
      </c>
      <c r="S321" s="14">
        <v>50</v>
      </c>
      <c r="T321" s="99"/>
      <c r="U321" s="80" t="s">
        <v>278</v>
      </c>
      <c r="V321" s="85" t="str">
        <f t="shared" si="205"/>
        <v>Rheem2020Prem50</v>
      </c>
      <c r="W321" s="116">
        <v>0</v>
      </c>
      <c r="X321" s="46" t="s">
        <v>8</v>
      </c>
      <c r="Y321" s="47">
        <v>44127</v>
      </c>
      <c r="Z321" s="44"/>
      <c r="AA321" s="127" t="str">
        <f t="shared" si="189"/>
        <v>2,     213460,   "HPLD50-1RU  (50 gal)"</v>
      </c>
      <c r="AB321" s="129" t="str">
        <f t="shared" si="193"/>
        <v>Ruud</v>
      </c>
      <c r="AC321" s="131" t="s">
        <v>629</v>
      </c>
      <c r="AD321" s="154">
        <f t="shared" si="217"/>
        <v>1</v>
      </c>
      <c r="AE321" s="127" t="str">
        <f t="shared" si="190"/>
        <v xml:space="preserve">          case  HPLD50-1RU  (50 gal)   :   "RuudHPLD501RU"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</row>
    <row r="322" spans="3:48" s="6" customFormat="1" ht="15" customHeight="1" x14ac:dyDescent="0.25">
      <c r="C322" s="121" t="str">
        <f t="shared" si="210"/>
        <v>Ruud</v>
      </c>
      <c r="D322" s="121" t="str">
        <f t="shared" si="211"/>
        <v>HPLD65-1RU  (65 gal)</v>
      </c>
      <c r="E322" s="121">
        <f t="shared" si="194"/>
        <v>213561</v>
      </c>
      <c r="F322" s="55">
        <f t="shared" si="173"/>
        <v>65</v>
      </c>
      <c r="G322" s="6" t="str">
        <f t="shared" si="212"/>
        <v>Rheem2020Prem65</v>
      </c>
      <c r="H322" s="117">
        <f t="shared" si="218"/>
        <v>0</v>
      </c>
      <c r="I322" s="157" t="str">
        <f t="shared" si="195"/>
        <v>RuudHPLD651RU</v>
      </c>
      <c r="J322" s="91" t="s">
        <v>192</v>
      </c>
      <c r="K322" s="32">
        <v>4</v>
      </c>
      <c r="L322" s="75">
        <f t="shared" si="209"/>
        <v>21</v>
      </c>
      <c r="M322" s="12" t="s">
        <v>96</v>
      </c>
      <c r="N322" s="62">
        <f t="shared" si="219"/>
        <v>35</v>
      </c>
      <c r="O322" s="62">
        <f t="shared" si="215"/>
        <v>213561</v>
      </c>
      <c r="P322" s="59" t="str">
        <f t="shared" si="213"/>
        <v>HPLD65-1RU  (65 gal)</v>
      </c>
      <c r="Q322" s="156">
        <f t="shared" si="216"/>
        <v>1</v>
      </c>
      <c r="R322" s="13" t="s">
        <v>419</v>
      </c>
      <c r="S322" s="14">
        <v>65</v>
      </c>
      <c r="T322" s="99"/>
      <c r="U322" s="80" t="s">
        <v>279</v>
      </c>
      <c r="V322" s="85" t="str">
        <f t="shared" si="205"/>
        <v>Rheem2020Prem65</v>
      </c>
      <c r="W322" s="116">
        <v>0</v>
      </c>
      <c r="X322" s="46" t="s">
        <v>8</v>
      </c>
      <c r="Y322" s="47">
        <v>44127</v>
      </c>
      <c r="Z322" s="44"/>
      <c r="AA322" s="127" t="str">
        <f t="shared" ref="AA322:AA385" si="220">"2,     "&amp;E322&amp;",   """&amp;P322&amp;""""</f>
        <v>2,     213561,   "HPLD65-1RU  (65 gal)"</v>
      </c>
      <c r="AB322" s="129" t="str">
        <f t="shared" si="193"/>
        <v>Ruud</v>
      </c>
      <c r="AC322" s="131" t="s">
        <v>630</v>
      </c>
      <c r="AD322" s="154">
        <f t="shared" si="217"/>
        <v>1</v>
      </c>
      <c r="AE322" s="127" t="str">
        <f t="shared" ref="AE322:AE385" si="221">"          case  "&amp;D322&amp;"   :   """&amp;AC322&amp;""""</f>
        <v xml:space="preserve">          case  HPLD65-1RU  (65 gal)   :   "RuudHPLD651RU"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</row>
    <row r="323" spans="3:48" s="6" customFormat="1" ht="15" customHeight="1" x14ac:dyDescent="0.25">
      <c r="C323" s="121" t="str">
        <f t="shared" si="210"/>
        <v>Ruud</v>
      </c>
      <c r="D323" s="121" t="str">
        <f t="shared" si="211"/>
        <v>HPLD80-1RU  (80 gal)</v>
      </c>
      <c r="E323" s="121">
        <f t="shared" si="194"/>
        <v>213662</v>
      </c>
      <c r="F323" s="55">
        <f t="shared" si="173"/>
        <v>80</v>
      </c>
      <c r="G323" s="6" t="str">
        <f t="shared" si="212"/>
        <v>Rheem2020Prem80</v>
      </c>
      <c r="H323" s="117">
        <f t="shared" si="218"/>
        <v>0</v>
      </c>
      <c r="I323" s="157" t="str">
        <f t="shared" si="195"/>
        <v>RuudHPLD801RU</v>
      </c>
      <c r="J323" s="91" t="s">
        <v>192</v>
      </c>
      <c r="K323" s="32">
        <v>4</v>
      </c>
      <c r="L323" s="75">
        <f t="shared" si="209"/>
        <v>21</v>
      </c>
      <c r="M323" s="12" t="s">
        <v>96</v>
      </c>
      <c r="N323" s="62">
        <f t="shared" si="219"/>
        <v>36</v>
      </c>
      <c r="O323" s="62">
        <f t="shared" si="215"/>
        <v>213662</v>
      </c>
      <c r="P323" s="59" t="str">
        <f t="shared" si="213"/>
        <v>HPLD80-1RU  (80 gal)</v>
      </c>
      <c r="Q323" s="156">
        <f t="shared" si="216"/>
        <v>1</v>
      </c>
      <c r="R323" s="13" t="s">
        <v>420</v>
      </c>
      <c r="S323" s="14">
        <v>80</v>
      </c>
      <c r="T323" s="99"/>
      <c r="U323" s="80" t="s">
        <v>280</v>
      </c>
      <c r="V323" s="85" t="str">
        <f t="shared" si="205"/>
        <v>Rheem2020Prem80</v>
      </c>
      <c r="W323" s="116">
        <v>0</v>
      </c>
      <c r="X323" s="46">
        <v>4</v>
      </c>
      <c r="Y323" s="47">
        <v>44127</v>
      </c>
      <c r="Z323" s="44"/>
      <c r="AA323" s="127" t="str">
        <f t="shared" si="220"/>
        <v>2,     213662,   "HPLD80-1RU  (80 gal)"</v>
      </c>
      <c r="AB323" s="129" t="str">
        <f t="shared" si="193"/>
        <v>Ruud</v>
      </c>
      <c r="AC323" s="131" t="s">
        <v>631</v>
      </c>
      <c r="AD323" s="154">
        <f t="shared" si="217"/>
        <v>1</v>
      </c>
      <c r="AE323" s="127" t="str">
        <f t="shared" si="221"/>
        <v xml:space="preserve">          case  HPLD80-1RU  (80 gal)   :   "RuudHPLD801RU"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</row>
    <row r="324" spans="3:48" s="6" customFormat="1" ht="15" customHeight="1" x14ac:dyDescent="0.25">
      <c r="C324" s="106" t="str">
        <f t="shared" si="210"/>
        <v>Ruud</v>
      </c>
      <c r="D324" s="106" t="str">
        <f t="shared" si="211"/>
        <v>PROUH40 T2 RU375-15  (40 gal, JA13)</v>
      </c>
      <c r="E324" s="106">
        <f t="shared" si="194"/>
        <v>211359</v>
      </c>
      <c r="F324" s="55">
        <f t="shared" ref="F324:F325" si="222">S324</f>
        <v>40</v>
      </c>
      <c r="G324" s="6" t="str">
        <f t="shared" si="212"/>
        <v>Rheem2020Prem40</v>
      </c>
      <c r="H324" s="117">
        <f t="shared" si="208"/>
        <v>1</v>
      </c>
      <c r="I324" s="157" t="str">
        <f t="shared" si="195"/>
        <v>RuudPROUH40T2RU37515</v>
      </c>
      <c r="J324" s="91" t="s">
        <v>192</v>
      </c>
      <c r="K324" s="32">
        <v>4</v>
      </c>
      <c r="L324" s="75">
        <f t="shared" si="209"/>
        <v>21</v>
      </c>
      <c r="M324" s="12" t="s">
        <v>96</v>
      </c>
      <c r="N324" s="61">
        <v>13</v>
      </c>
      <c r="O324" s="62">
        <f t="shared" si="215"/>
        <v>211359</v>
      </c>
      <c r="P324" s="59" t="str">
        <f t="shared" si="213"/>
        <v>PROUH40 T2 RU375-15  (40 gal, JA13)</v>
      </c>
      <c r="Q324" s="156">
        <f t="shared" si="216"/>
        <v>1</v>
      </c>
      <c r="R324" s="13" t="s">
        <v>307</v>
      </c>
      <c r="S324" s="14">
        <v>40</v>
      </c>
      <c r="T324" s="99"/>
      <c r="U324" s="80" t="s">
        <v>277</v>
      </c>
      <c r="V324" s="85" t="str">
        <f t="shared" si="205"/>
        <v>Rheem2020Prem40</v>
      </c>
      <c r="W324" s="118">
        <v>1</v>
      </c>
      <c r="X324" s="107">
        <v>2</v>
      </c>
      <c r="Y324" s="108">
        <v>43944</v>
      </c>
      <c r="Z324" s="109"/>
      <c r="AA324" s="127" t="str">
        <f t="shared" si="220"/>
        <v>2,     211359,   "PROUH40 T2 RU375-15  (40 gal, JA13)"</v>
      </c>
      <c r="AB324" s="129" t="str">
        <f t="shared" si="193"/>
        <v>Ruud</v>
      </c>
      <c r="AC324" t="s">
        <v>641</v>
      </c>
      <c r="AD324" s="154">
        <f t="shared" si="217"/>
        <v>1</v>
      </c>
      <c r="AE324" s="127" t="str">
        <f t="shared" si="221"/>
        <v xml:space="preserve">          case  PROUH40 T2 RU375-15  (40 gal, JA13)   :   "RuudPROUH40T2RU37515"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</row>
    <row r="325" spans="3:48" s="6" customFormat="1" ht="15" customHeight="1" x14ac:dyDescent="0.25">
      <c r="C325" s="106" t="str">
        <f t="shared" si="210"/>
        <v>Ruud</v>
      </c>
      <c r="D325" s="106" t="str">
        <f t="shared" si="211"/>
        <v>PROUH50 T2 RU375-15  (50 gal, JA13)</v>
      </c>
      <c r="E325" s="106">
        <f t="shared" si="194"/>
        <v>211460</v>
      </c>
      <c r="F325" s="55">
        <f t="shared" si="222"/>
        <v>50</v>
      </c>
      <c r="G325" s="6" t="str">
        <f t="shared" si="212"/>
        <v>Rheem2020Prem50</v>
      </c>
      <c r="H325" s="117">
        <f t="shared" si="208"/>
        <v>1</v>
      </c>
      <c r="I325" s="157" t="str">
        <f t="shared" si="195"/>
        <v>RuudPROUH50T2RU37515</v>
      </c>
      <c r="J325" s="91" t="s">
        <v>192</v>
      </c>
      <c r="K325" s="32">
        <v>4</v>
      </c>
      <c r="L325" s="75">
        <f t="shared" si="209"/>
        <v>21</v>
      </c>
      <c r="M325" s="12" t="s">
        <v>96</v>
      </c>
      <c r="N325" s="62">
        <f t="shared" ref="N325:N353" si="223">N324+1</f>
        <v>14</v>
      </c>
      <c r="O325" s="62">
        <f t="shared" si="215"/>
        <v>211460</v>
      </c>
      <c r="P325" s="59" t="str">
        <f t="shared" si="213"/>
        <v>PROUH50 T2 RU375-15  (50 gal, JA13)</v>
      </c>
      <c r="Q325" s="156">
        <f t="shared" si="216"/>
        <v>1</v>
      </c>
      <c r="R325" s="13" t="s">
        <v>308</v>
      </c>
      <c r="S325" s="14">
        <v>50</v>
      </c>
      <c r="T325" s="99"/>
      <c r="U325" s="80" t="s">
        <v>278</v>
      </c>
      <c r="V325" s="85" t="str">
        <f t="shared" si="205"/>
        <v>Rheem2020Prem50</v>
      </c>
      <c r="W325" s="118">
        <v>1</v>
      </c>
      <c r="X325" s="46" t="s">
        <v>8</v>
      </c>
      <c r="Y325" s="47">
        <v>43944</v>
      </c>
      <c r="Z325" s="44"/>
      <c r="AA325" s="127" t="str">
        <f t="shared" si="220"/>
        <v>2,     211460,   "PROUH50 T2 RU375-15  (50 gal, JA13)"</v>
      </c>
      <c r="AB325" s="129" t="str">
        <f t="shared" si="193"/>
        <v>Ruud</v>
      </c>
      <c r="AC325" t="s">
        <v>648</v>
      </c>
      <c r="AD325" s="154">
        <f t="shared" si="217"/>
        <v>1</v>
      </c>
      <c r="AE325" s="127" t="str">
        <f t="shared" si="221"/>
        <v xml:space="preserve">          case  PROUH50 T2 RU375-15  (50 gal, JA13)   :   "RuudPROUH50T2RU37515"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</row>
    <row r="326" spans="3:48" s="6" customFormat="1" ht="15" customHeight="1" x14ac:dyDescent="0.25">
      <c r="C326" s="106" t="str">
        <f t="shared" si="210"/>
        <v>Ruud</v>
      </c>
      <c r="D326" s="106" t="str">
        <f t="shared" si="211"/>
        <v>PROUH65 T2 RU375-15  (65 gal, JA13)</v>
      </c>
      <c r="E326" s="106">
        <f t="shared" si="194"/>
        <v>211561</v>
      </c>
      <c r="F326" s="55">
        <f t="shared" ref="F326:F339" si="224">S326</f>
        <v>65</v>
      </c>
      <c r="G326" s="6" t="str">
        <f t="shared" si="212"/>
        <v>Rheem2020Prem65</v>
      </c>
      <c r="H326" s="117">
        <f t="shared" si="208"/>
        <v>1</v>
      </c>
      <c r="I326" s="157" t="str">
        <f t="shared" si="195"/>
        <v>RuudPROUH65T2RU37515</v>
      </c>
      <c r="J326" s="91" t="s">
        <v>192</v>
      </c>
      <c r="K326" s="32">
        <v>4</v>
      </c>
      <c r="L326" s="75">
        <f t="shared" si="209"/>
        <v>21</v>
      </c>
      <c r="M326" s="12" t="s">
        <v>96</v>
      </c>
      <c r="N326" s="62">
        <f t="shared" si="223"/>
        <v>15</v>
      </c>
      <c r="O326" s="62">
        <f t="shared" si="215"/>
        <v>211561</v>
      </c>
      <c r="P326" s="59" t="str">
        <f t="shared" si="213"/>
        <v>PROUH65 T2 RU375-15  (65 gal, JA13)</v>
      </c>
      <c r="Q326" s="156">
        <f t="shared" si="216"/>
        <v>1</v>
      </c>
      <c r="R326" s="13" t="s">
        <v>309</v>
      </c>
      <c r="S326" s="14">
        <v>65</v>
      </c>
      <c r="T326" s="99"/>
      <c r="U326" s="80" t="s">
        <v>279</v>
      </c>
      <c r="V326" s="85" t="str">
        <f t="shared" si="205"/>
        <v>Rheem2020Prem65</v>
      </c>
      <c r="W326" s="118">
        <v>1</v>
      </c>
      <c r="X326" s="46" t="s">
        <v>8</v>
      </c>
      <c r="Y326" s="47">
        <v>43944</v>
      </c>
      <c r="Z326" s="44"/>
      <c r="AA326" s="127" t="str">
        <f t="shared" si="220"/>
        <v>2,     211561,   "PROUH65 T2 RU375-15  (65 gal, JA13)"</v>
      </c>
      <c r="AB326" s="129" t="str">
        <f t="shared" si="193"/>
        <v>Ruud</v>
      </c>
      <c r="AC326" s="6" t="s">
        <v>654</v>
      </c>
      <c r="AD326" s="154">
        <f t="shared" si="217"/>
        <v>1</v>
      </c>
      <c r="AE326" s="127" t="str">
        <f t="shared" si="221"/>
        <v xml:space="preserve">          case  PROUH65 T2 RU375-15  (65 gal, JA13)   :   "RuudPROUH65T2RU37515"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</row>
    <row r="327" spans="3:48" s="6" customFormat="1" ht="15" customHeight="1" x14ac:dyDescent="0.25">
      <c r="C327" s="106" t="str">
        <f t="shared" si="210"/>
        <v>Ruud</v>
      </c>
      <c r="D327" s="106" t="str">
        <f t="shared" si="211"/>
        <v>PROUH80 T2 RU375-15  (80 gal, JA13)</v>
      </c>
      <c r="E327" s="106">
        <f t="shared" si="194"/>
        <v>211662</v>
      </c>
      <c r="F327" s="55">
        <f t="shared" si="224"/>
        <v>80</v>
      </c>
      <c r="G327" s="6" t="str">
        <f t="shared" si="212"/>
        <v>Rheem2020Prem80</v>
      </c>
      <c r="H327" s="117">
        <f t="shared" si="208"/>
        <v>1</v>
      </c>
      <c r="I327" s="157" t="str">
        <f t="shared" si="195"/>
        <v>RuudPROUH80T2RU37515</v>
      </c>
      <c r="J327" s="91" t="s">
        <v>192</v>
      </c>
      <c r="K327" s="32">
        <v>4</v>
      </c>
      <c r="L327" s="75">
        <f t="shared" si="209"/>
        <v>21</v>
      </c>
      <c r="M327" s="12" t="s">
        <v>96</v>
      </c>
      <c r="N327" s="62">
        <f t="shared" si="223"/>
        <v>16</v>
      </c>
      <c r="O327" s="62">
        <f t="shared" si="215"/>
        <v>211662</v>
      </c>
      <c r="P327" s="59" t="str">
        <f t="shared" si="213"/>
        <v>PROUH80 T2 RU375-15  (80 gal, JA13)</v>
      </c>
      <c r="Q327" s="156">
        <f t="shared" si="216"/>
        <v>1</v>
      </c>
      <c r="R327" s="13" t="s">
        <v>310</v>
      </c>
      <c r="S327" s="14">
        <v>80</v>
      </c>
      <c r="T327" s="99"/>
      <c r="U327" s="80" t="s">
        <v>280</v>
      </c>
      <c r="V327" s="85" t="str">
        <f t="shared" si="205"/>
        <v>Rheem2020Prem80</v>
      </c>
      <c r="W327" s="118">
        <v>1</v>
      </c>
      <c r="X327" s="46">
        <v>4</v>
      </c>
      <c r="Y327" s="47">
        <v>43944</v>
      </c>
      <c r="Z327" s="44"/>
      <c r="AA327" s="127" t="str">
        <f t="shared" si="220"/>
        <v>2,     211662,   "PROUH80 T2 RU375-15  (80 gal, JA13)"</v>
      </c>
      <c r="AB327" s="129" t="str">
        <f t="shared" si="193"/>
        <v>Ruud</v>
      </c>
      <c r="AC327" t="s">
        <v>661</v>
      </c>
      <c r="AD327" s="154">
        <f t="shared" si="217"/>
        <v>1</v>
      </c>
      <c r="AE327" s="127" t="str">
        <f t="shared" si="221"/>
        <v xml:space="preserve">          case  PROUH80 T2 RU375-15  (80 gal, JA13)   :   "RuudPROUH80T2RU37515"</v>
      </c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</row>
    <row r="328" spans="3:48" s="6" customFormat="1" ht="15" customHeight="1" x14ac:dyDescent="0.25">
      <c r="C328" s="106" t="str">
        <f t="shared" si="210"/>
        <v>Ruud</v>
      </c>
      <c r="D328" s="106" t="str">
        <f t="shared" si="211"/>
        <v>PROUH40 T2 RU375-30  (40 gal, JA13)</v>
      </c>
      <c r="E328" s="106">
        <f t="shared" si="194"/>
        <v>211759</v>
      </c>
      <c r="F328" s="55">
        <f t="shared" si="224"/>
        <v>40</v>
      </c>
      <c r="G328" s="6" t="str">
        <f t="shared" si="212"/>
        <v>Rheem2020Prem40</v>
      </c>
      <c r="H328" s="117">
        <f t="shared" si="208"/>
        <v>1</v>
      </c>
      <c r="I328" s="157" t="str">
        <f t="shared" si="195"/>
        <v>RuudPROUH40T2RU37530</v>
      </c>
      <c r="J328" s="91" t="s">
        <v>192</v>
      </c>
      <c r="K328" s="32">
        <v>4</v>
      </c>
      <c r="L328" s="75">
        <f t="shared" si="209"/>
        <v>21</v>
      </c>
      <c r="M328" s="12" t="s">
        <v>96</v>
      </c>
      <c r="N328" s="62">
        <f t="shared" si="223"/>
        <v>17</v>
      </c>
      <c r="O328" s="62">
        <f t="shared" si="215"/>
        <v>211759</v>
      </c>
      <c r="P328" s="59" t="str">
        <f t="shared" si="213"/>
        <v>PROUH40 T2 RU375-30  (40 gal, JA13)</v>
      </c>
      <c r="Q328" s="156">
        <f t="shared" si="216"/>
        <v>1</v>
      </c>
      <c r="R328" s="13" t="s">
        <v>311</v>
      </c>
      <c r="S328" s="14">
        <v>40</v>
      </c>
      <c r="T328" s="99"/>
      <c r="U328" s="80" t="s">
        <v>277</v>
      </c>
      <c r="V328" s="85" t="str">
        <f t="shared" si="205"/>
        <v>Rheem2020Prem40</v>
      </c>
      <c r="W328" s="118">
        <v>1</v>
      </c>
      <c r="X328" s="46">
        <v>2</v>
      </c>
      <c r="Y328" s="47">
        <v>43944</v>
      </c>
      <c r="Z328" s="44"/>
      <c r="AA328" s="127" t="str">
        <f t="shared" si="220"/>
        <v>2,     211759,   "PROUH40 T2 RU375-30  (40 gal, JA13)"</v>
      </c>
      <c r="AB328" s="129" t="str">
        <f t="shared" si="193"/>
        <v>Ruud</v>
      </c>
      <c r="AC328" t="s">
        <v>642</v>
      </c>
      <c r="AD328" s="154">
        <f t="shared" si="217"/>
        <v>1</v>
      </c>
      <c r="AE328" s="127" t="str">
        <f t="shared" si="221"/>
        <v xml:space="preserve">          case  PROUH40 T2 RU375-30  (40 gal, JA13)   :   "RuudPROUH40T2RU37530"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</row>
    <row r="329" spans="3:48" s="6" customFormat="1" ht="15" customHeight="1" x14ac:dyDescent="0.25">
      <c r="C329" s="106" t="str">
        <f t="shared" si="210"/>
        <v>Ruud</v>
      </c>
      <c r="D329" s="106" t="str">
        <f t="shared" si="211"/>
        <v>PROUH50 T2 RU375-30  (50 gal, JA13)</v>
      </c>
      <c r="E329" s="106">
        <f t="shared" si="194"/>
        <v>211860</v>
      </c>
      <c r="F329" s="55">
        <f t="shared" si="224"/>
        <v>50</v>
      </c>
      <c r="G329" s="6" t="str">
        <f t="shared" si="212"/>
        <v>Rheem2020Prem50</v>
      </c>
      <c r="H329" s="117">
        <f t="shared" si="208"/>
        <v>1</v>
      </c>
      <c r="I329" s="157" t="str">
        <f t="shared" si="195"/>
        <v>RuudPROUH50T2RU37530</v>
      </c>
      <c r="J329" s="91" t="s">
        <v>192</v>
      </c>
      <c r="K329" s="32">
        <v>4</v>
      </c>
      <c r="L329" s="75">
        <f t="shared" si="209"/>
        <v>21</v>
      </c>
      <c r="M329" s="12" t="s">
        <v>96</v>
      </c>
      <c r="N329" s="62">
        <f t="shared" si="223"/>
        <v>18</v>
      </c>
      <c r="O329" s="62">
        <f t="shared" si="215"/>
        <v>211860</v>
      </c>
      <c r="P329" s="59" t="str">
        <f t="shared" si="213"/>
        <v>PROUH50 T2 RU375-30  (50 gal, JA13)</v>
      </c>
      <c r="Q329" s="156">
        <f t="shared" si="216"/>
        <v>1</v>
      </c>
      <c r="R329" s="13" t="s">
        <v>312</v>
      </c>
      <c r="S329" s="14">
        <v>50</v>
      </c>
      <c r="T329" s="99"/>
      <c r="U329" s="80" t="s">
        <v>278</v>
      </c>
      <c r="V329" s="85" t="str">
        <f t="shared" si="205"/>
        <v>Rheem2020Prem50</v>
      </c>
      <c r="W329" s="118">
        <v>1</v>
      </c>
      <c r="X329" s="46" t="s">
        <v>8</v>
      </c>
      <c r="Y329" s="47">
        <v>43944</v>
      </c>
      <c r="Z329" s="44"/>
      <c r="AA329" s="127" t="str">
        <f t="shared" si="220"/>
        <v>2,     211860,   "PROUH50 T2 RU375-30  (50 gal, JA13)"</v>
      </c>
      <c r="AB329" s="129" t="str">
        <f t="shared" si="193"/>
        <v>Ruud</v>
      </c>
      <c r="AC329" t="s">
        <v>649</v>
      </c>
      <c r="AD329" s="154">
        <f t="shared" si="217"/>
        <v>1</v>
      </c>
      <c r="AE329" s="127" t="str">
        <f t="shared" si="221"/>
        <v xml:space="preserve">          case  PROUH50 T2 RU375-30  (50 gal, JA13)   :   "RuudPROUH50T2RU37530"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</row>
    <row r="330" spans="3:48" s="6" customFormat="1" ht="15" customHeight="1" x14ac:dyDescent="0.25">
      <c r="C330" s="106" t="str">
        <f t="shared" si="210"/>
        <v>Ruud</v>
      </c>
      <c r="D330" s="106" t="str">
        <f t="shared" si="211"/>
        <v>PROUH65 T2 RU375-30  (65 gal, JA13)</v>
      </c>
      <c r="E330" s="106">
        <f t="shared" si="194"/>
        <v>211961</v>
      </c>
      <c r="F330" s="55">
        <f t="shared" si="224"/>
        <v>65</v>
      </c>
      <c r="G330" s="6" t="str">
        <f t="shared" si="212"/>
        <v>Rheem2020Prem65</v>
      </c>
      <c r="H330" s="117">
        <f t="shared" si="208"/>
        <v>1</v>
      </c>
      <c r="I330" s="157" t="str">
        <f t="shared" si="195"/>
        <v>RuudPROUH65T2RU37530</v>
      </c>
      <c r="J330" s="91" t="s">
        <v>192</v>
      </c>
      <c r="K330" s="32">
        <v>4</v>
      </c>
      <c r="L330" s="75">
        <f t="shared" si="209"/>
        <v>21</v>
      </c>
      <c r="M330" s="12" t="s">
        <v>96</v>
      </c>
      <c r="N330" s="62">
        <f t="shared" si="223"/>
        <v>19</v>
      </c>
      <c r="O330" s="62">
        <f t="shared" si="215"/>
        <v>211961</v>
      </c>
      <c r="P330" s="59" t="str">
        <f t="shared" si="213"/>
        <v>PROUH65 T2 RU375-30  (65 gal, JA13)</v>
      </c>
      <c r="Q330" s="156">
        <f t="shared" si="216"/>
        <v>1</v>
      </c>
      <c r="R330" s="13" t="s">
        <v>313</v>
      </c>
      <c r="S330" s="14">
        <v>65</v>
      </c>
      <c r="T330" s="99"/>
      <c r="U330" s="80" t="s">
        <v>279</v>
      </c>
      <c r="V330" s="85" t="str">
        <f t="shared" si="205"/>
        <v>Rheem2020Prem65</v>
      </c>
      <c r="W330" s="118">
        <v>1</v>
      </c>
      <c r="X330" s="46" t="s">
        <v>8</v>
      </c>
      <c r="Y330" s="47">
        <v>43944</v>
      </c>
      <c r="Z330" s="44"/>
      <c r="AA330" s="127" t="str">
        <f t="shared" si="220"/>
        <v>2,     211961,   "PROUH65 T2 RU375-30  (65 gal, JA13)"</v>
      </c>
      <c r="AB330" s="129" t="str">
        <f t="shared" si="193"/>
        <v>Ruud</v>
      </c>
      <c r="AC330" s="6" t="s">
        <v>655</v>
      </c>
      <c r="AD330" s="154">
        <f t="shared" si="217"/>
        <v>1</v>
      </c>
      <c r="AE330" s="127" t="str">
        <f t="shared" si="221"/>
        <v xml:space="preserve">          case  PROUH65 T2 RU375-30  (65 gal, JA13)   :   "RuudPROUH65T2RU37530"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</row>
    <row r="331" spans="3:48" s="6" customFormat="1" ht="15" customHeight="1" x14ac:dyDescent="0.25">
      <c r="C331" s="106" t="str">
        <f t="shared" si="210"/>
        <v>Ruud</v>
      </c>
      <c r="D331" s="106" t="str">
        <f t="shared" si="211"/>
        <v>PROUH80 T2 RU375-30  (80 gal, JA13)</v>
      </c>
      <c r="E331" s="106">
        <f t="shared" si="194"/>
        <v>212062</v>
      </c>
      <c r="F331" s="55">
        <f t="shared" si="224"/>
        <v>80</v>
      </c>
      <c r="G331" s="6" t="str">
        <f t="shared" si="212"/>
        <v>Rheem2020Prem80</v>
      </c>
      <c r="H331" s="117">
        <f t="shared" si="208"/>
        <v>1</v>
      </c>
      <c r="I331" s="157" t="str">
        <f t="shared" si="195"/>
        <v>RuudPROUH80T2RU37530</v>
      </c>
      <c r="J331" s="91" t="s">
        <v>192</v>
      </c>
      <c r="K331" s="32">
        <v>4</v>
      </c>
      <c r="L331" s="75">
        <f t="shared" si="209"/>
        <v>21</v>
      </c>
      <c r="M331" s="12" t="s">
        <v>96</v>
      </c>
      <c r="N331" s="62">
        <f t="shared" si="223"/>
        <v>20</v>
      </c>
      <c r="O331" s="62">
        <f t="shared" si="215"/>
        <v>212062</v>
      </c>
      <c r="P331" s="59" t="str">
        <f t="shared" si="213"/>
        <v>PROUH80 T2 RU375-30  (80 gal, JA13)</v>
      </c>
      <c r="Q331" s="156">
        <f t="shared" si="216"/>
        <v>1</v>
      </c>
      <c r="R331" s="13" t="s">
        <v>314</v>
      </c>
      <c r="S331" s="14">
        <v>80</v>
      </c>
      <c r="T331" s="99"/>
      <c r="U331" s="80" t="s">
        <v>280</v>
      </c>
      <c r="V331" s="85" t="str">
        <f t="shared" si="205"/>
        <v>Rheem2020Prem80</v>
      </c>
      <c r="W331" s="118">
        <v>1</v>
      </c>
      <c r="X331" s="46">
        <v>4</v>
      </c>
      <c r="Y331" s="47">
        <v>43944</v>
      </c>
      <c r="Z331" s="44"/>
      <c r="AA331" s="127" t="str">
        <f t="shared" si="220"/>
        <v>2,     212062,   "PROUH80 T2 RU375-30  (80 gal, JA13)"</v>
      </c>
      <c r="AB331" s="129" t="str">
        <f t="shared" si="193"/>
        <v>Ruud</v>
      </c>
      <c r="AC331" t="s">
        <v>662</v>
      </c>
      <c r="AD331" s="154">
        <f t="shared" si="217"/>
        <v>1</v>
      </c>
      <c r="AE331" s="127" t="str">
        <f t="shared" si="221"/>
        <v xml:space="preserve">          case  PROUH80 T2 RU375-30  (80 gal, JA13)   :   "RuudPROUH80T2RU37530"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</row>
    <row r="332" spans="3:48" s="6" customFormat="1" ht="15" customHeight="1" x14ac:dyDescent="0.25">
      <c r="C332" s="106" t="str">
        <f t="shared" si="210"/>
        <v>Ruud</v>
      </c>
      <c r="D332" s="106" t="str">
        <f t="shared" si="211"/>
        <v>PROUH40 T2 RU375-SO  (40 gal, JA13)</v>
      </c>
      <c r="E332" s="106">
        <f t="shared" si="194"/>
        <v>212159</v>
      </c>
      <c r="F332" s="55">
        <f t="shared" si="224"/>
        <v>40</v>
      </c>
      <c r="G332" s="6" t="str">
        <f t="shared" si="212"/>
        <v>Rheem2020Prem40</v>
      </c>
      <c r="H332" s="117">
        <f t="shared" si="208"/>
        <v>1</v>
      </c>
      <c r="I332" s="157" t="str">
        <f t="shared" si="195"/>
        <v>RuudPROUH40T2RU375SO</v>
      </c>
      <c r="J332" s="91" t="s">
        <v>192</v>
      </c>
      <c r="K332" s="32">
        <v>4</v>
      </c>
      <c r="L332" s="75">
        <f t="shared" si="209"/>
        <v>21</v>
      </c>
      <c r="M332" s="12" t="s">
        <v>96</v>
      </c>
      <c r="N332" s="62">
        <f t="shared" si="223"/>
        <v>21</v>
      </c>
      <c r="O332" s="62">
        <f t="shared" si="215"/>
        <v>212159</v>
      </c>
      <c r="P332" s="59" t="str">
        <f t="shared" si="213"/>
        <v>PROUH40 T2 RU375-SO  (40 gal, JA13)</v>
      </c>
      <c r="Q332" s="156">
        <f t="shared" si="216"/>
        <v>1</v>
      </c>
      <c r="R332" s="13" t="s">
        <v>315</v>
      </c>
      <c r="S332" s="14">
        <v>40</v>
      </c>
      <c r="T332" s="99"/>
      <c r="U332" s="80" t="s">
        <v>277</v>
      </c>
      <c r="V332" s="85" t="str">
        <f t="shared" si="205"/>
        <v>Rheem2020Prem40</v>
      </c>
      <c r="W332" s="118">
        <v>1</v>
      </c>
      <c r="X332" s="46">
        <v>2</v>
      </c>
      <c r="Y332" s="47">
        <v>43944</v>
      </c>
      <c r="Z332" s="44"/>
      <c r="AA332" s="127" t="str">
        <f t="shared" si="220"/>
        <v>2,     212159,   "PROUH40 T2 RU375-SO  (40 gal, JA13)"</v>
      </c>
      <c r="AB332" s="129" t="str">
        <f t="shared" si="193"/>
        <v>Ruud</v>
      </c>
      <c r="AC332" t="s">
        <v>643</v>
      </c>
      <c r="AD332" s="154">
        <f t="shared" si="217"/>
        <v>1</v>
      </c>
      <c r="AE332" s="127" t="str">
        <f t="shared" si="221"/>
        <v xml:space="preserve">          case  PROUH40 T2 RU375-SO  (40 gal, JA13)   :   "RuudPROUH40T2RU375SO"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</row>
    <row r="333" spans="3:48" s="6" customFormat="1" ht="15" customHeight="1" x14ac:dyDescent="0.25">
      <c r="C333" s="106" t="str">
        <f t="shared" si="210"/>
        <v>Ruud</v>
      </c>
      <c r="D333" s="106" t="str">
        <f t="shared" si="211"/>
        <v>PROUH50 T2 RU375-SO  (50 gal, JA13)</v>
      </c>
      <c r="E333" s="106">
        <f t="shared" si="194"/>
        <v>212260</v>
      </c>
      <c r="F333" s="55">
        <f t="shared" si="224"/>
        <v>50</v>
      </c>
      <c r="G333" s="6" t="str">
        <f t="shared" si="212"/>
        <v>Rheem2020Prem50</v>
      </c>
      <c r="H333" s="117">
        <f t="shared" si="208"/>
        <v>1</v>
      </c>
      <c r="I333" s="157" t="str">
        <f t="shared" si="195"/>
        <v>RuudPROUH50T2RU375SO</v>
      </c>
      <c r="J333" s="91" t="s">
        <v>192</v>
      </c>
      <c r="K333" s="32">
        <v>4</v>
      </c>
      <c r="L333" s="75">
        <f t="shared" si="209"/>
        <v>21</v>
      </c>
      <c r="M333" s="12" t="s">
        <v>96</v>
      </c>
      <c r="N333" s="62">
        <f t="shared" si="223"/>
        <v>22</v>
      </c>
      <c r="O333" s="62">
        <f t="shared" si="215"/>
        <v>212260</v>
      </c>
      <c r="P333" s="59" t="str">
        <f t="shared" si="213"/>
        <v>PROUH50 T2 RU375-SO  (50 gal, JA13)</v>
      </c>
      <c r="Q333" s="156">
        <f t="shared" si="216"/>
        <v>1</v>
      </c>
      <c r="R333" s="13" t="s">
        <v>316</v>
      </c>
      <c r="S333" s="14">
        <v>50</v>
      </c>
      <c r="T333" s="99"/>
      <c r="U333" s="80" t="s">
        <v>278</v>
      </c>
      <c r="V333" s="85" t="str">
        <f t="shared" si="205"/>
        <v>Rheem2020Prem50</v>
      </c>
      <c r="W333" s="118">
        <v>1</v>
      </c>
      <c r="X333" s="46" t="s">
        <v>8</v>
      </c>
      <c r="Y333" s="47">
        <v>43944</v>
      </c>
      <c r="Z333" s="44"/>
      <c r="AA333" s="127" t="str">
        <f t="shared" si="220"/>
        <v>2,     212260,   "PROUH50 T2 RU375-SO  (50 gal, JA13)"</v>
      </c>
      <c r="AB333" s="129" t="str">
        <f t="shared" si="193"/>
        <v>Ruud</v>
      </c>
      <c r="AC333" t="s">
        <v>650</v>
      </c>
      <c r="AD333" s="154">
        <f t="shared" si="217"/>
        <v>1</v>
      </c>
      <c r="AE333" s="127" t="str">
        <f t="shared" si="221"/>
        <v xml:space="preserve">          case  PROUH50 T2 RU375-SO  (50 gal, JA13)   :   "RuudPROUH50T2RU375SO"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</row>
    <row r="334" spans="3:48" s="6" customFormat="1" ht="15" customHeight="1" x14ac:dyDescent="0.25">
      <c r="C334" s="106" t="str">
        <f t="shared" si="210"/>
        <v>Ruud</v>
      </c>
      <c r="D334" s="106" t="str">
        <f t="shared" si="211"/>
        <v>PROUH65 T2 RU375-SO  (65 gal, JA13)</v>
      </c>
      <c r="E334" s="106">
        <f t="shared" si="194"/>
        <v>212361</v>
      </c>
      <c r="F334" s="55">
        <f t="shared" si="224"/>
        <v>65</v>
      </c>
      <c r="G334" s="6" t="str">
        <f t="shared" si="212"/>
        <v>Rheem2020Prem65</v>
      </c>
      <c r="H334" s="117">
        <f t="shared" si="208"/>
        <v>1</v>
      </c>
      <c r="I334" s="157" t="str">
        <f t="shared" si="195"/>
        <v>RuudPROUH65T2RU375SO</v>
      </c>
      <c r="J334" s="91" t="s">
        <v>192</v>
      </c>
      <c r="K334" s="32">
        <v>4</v>
      </c>
      <c r="L334" s="75">
        <f t="shared" si="209"/>
        <v>21</v>
      </c>
      <c r="M334" s="12" t="s">
        <v>96</v>
      </c>
      <c r="N334" s="62">
        <f t="shared" si="223"/>
        <v>23</v>
      </c>
      <c r="O334" s="62">
        <f t="shared" si="215"/>
        <v>212361</v>
      </c>
      <c r="P334" s="59" t="str">
        <f t="shared" si="213"/>
        <v>PROUH65 T2 RU375-SO  (65 gal, JA13)</v>
      </c>
      <c r="Q334" s="156">
        <f t="shared" si="216"/>
        <v>1</v>
      </c>
      <c r="R334" s="13" t="s">
        <v>317</v>
      </c>
      <c r="S334" s="14">
        <v>65</v>
      </c>
      <c r="T334" s="99"/>
      <c r="U334" s="80" t="s">
        <v>279</v>
      </c>
      <c r="V334" s="85" t="str">
        <f t="shared" si="205"/>
        <v>Rheem2020Prem65</v>
      </c>
      <c r="W334" s="118">
        <v>1</v>
      </c>
      <c r="X334" s="46" t="s">
        <v>8</v>
      </c>
      <c r="Y334" s="47">
        <v>43944</v>
      </c>
      <c r="Z334" s="44"/>
      <c r="AA334" s="127" t="str">
        <f t="shared" si="220"/>
        <v>2,     212361,   "PROUH65 T2 RU375-SO  (65 gal, JA13)"</v>
      </c>
      <c r="AB334" s="129" t="str">
        <f t="shared" si="193"/>
        <v>Ruud</v>
      </c>
      <c r="AC334" s="6" t="s">
        <v>656</v>
      </c>
      <c r="AD334" s="154">
        <f t="shared" si="217"/>
        <v>1</v>
      </c>
      <c r="AE334" s="127" t="str">
        <f t="shared" si="221"/>
        <v xml:space="preserve">          case  PROUH65 T2 RU375-SO  (65 gal, JA13)   :   "RuudPROUH65T2RU375SO"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</row>
    <row r="335" spans="3:48" s="6" customFormat="1" ht="15" customHeight="1" x14ac:dyDescent="0.25">
      <c r="C335" s="106" t="str">
        <f t="shared" si="210"/>
        <v>Ruud</v>
      </c>
      <c r="D335" s="106" t="str">
        <f t="shared" si="211"/>
        <v>PROUH80 T2 RU375-SO  (80 gal, JA13)</v>
      </c>
      <c r="E335" s="106">
        <f t="shared" si="194"/>
        <v>212462</v>
      </c>
      <c r="F335" s="55">
        <f t="shared" si="224"/>
        <v>80</v>
      </c>
      <c r="G335" s="6" t="str">
        <f t="shared" si="212"/>
        <v>Rheem2020Prem80</v>
      </c>
      <c r="H335" s="117">
        <f t="shared" si="208"/>
        <v>1</v>
      </c>
      <c r="I335" s="157" t="str">
        <f t="shared" si="195"/>
        <v>RuudPROUH80T2RU375SO</v>
      </c>
      <c r="J335" s="91" t="s">
        <v>192</v>
      </c>
      <c r="K335" s="32">
        <v>4</v>
      </c>
      <c r="L335" s="75">
        <f t="shared" si="209"/>
        <v>21</v>
      </c>
      <c r="M335" s="12" t="s">
        <v>96</v>
      </c>
      <c r="N335" s="62">
        <f t="shared" si="223"/>
        <v>24</v>
      </c>
      <c r="O335" s="62">
        <f t="shared" si="215"/>
        <v>212462</v>
      </c>
      <c r="P335" s="59" t="str">
        <f t="shared" si="213"/>
        <v>PROUH80 T2 RU375-SO  (80 gal, JA13)</v>
      </c>
      <c r="Q335" s="156">
        <f t="shared" si="216"/>
        <v>1</v>
      </c>
      <c r="R335" s="13" t="s">
        <v>318</v>
      </c>
      <c r="S335" s="14">
        <v>80</v>
      </c>
      <c r="T335" s="99"/>
      <c r="U335" s="80" t="s">
        <v>280</v>
      </c>
      <c r="V335" s="85" t="str">
        <f t="shared" si="205"/>
        <v>Rheem2020Prem80</v>
      </c>
      <c r="W335" s="118">
        <v>1</v>
      </c>
      <c r="X335" s="46">
        <v>4</v>
      </c>
      <c r="Y335" s="47">
        <v>43944</v>
      </c>
      <c r="Z335" s="44"/>
      <c r="AA335" s="127" t="str">
        <f t="shared" si="220"/>
        <v>2,     212462,   "PROUH80 T2 RU375-SO  (80 gal, JA13)"</v>
      </c>
      <c r="AB335" s="129" t="str">
        <f t="shared" si="193"/>
        <v>Ruud</v>
      </c>
      <c r="AC335" t="s">
        <v>663</v>
      </c>
      <c r="AD335" s="154">
        <f t="shared" si="217"/>
        <v>1</v>
      </c>
      <c r="AE335" s="127" t="str">
        <f t="shared" si="221"/>
        <v xml:space="preserve">          case  PROUH80 T2 RU375-SO  (80 gal, JA13)   :   "RuudPROUH80T2RU375SO"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</row>
    <row r="336" spans="3:48" s="6" customFormat="1" ht="15" customHeight="1" x14ac:dyDescent="0.25">
      <c r="C336" s="106" t="str">
        <f t="shared" si="210"/>
        <v>Ruud</v>
      </c>
      <c r="D336" s="106" t="str">
        <f t="shared" si="211"/>
        <v>PRO H40 T2 RU310BM  (40 gal, JA13)</v>
      </c>
      <c r="E336" s="106">
        <f t="shared" si="194"/>
        <v>212563</v>
      </c>
      <c r="F336" s="55">
        <f t="shared" si="224"/>
        <v>40</v>
      </c>
      <c r="G336" s="6" t="str">
        <f t="shared" si="212"/>
        <v>Rheem2020Build40</v>
      </c>
      <c r="H336" s="117">
        <f t="shared" si="208"/>
        <v>1</v>
      </c>
      <c r="I336" s="157" t="str">
        <f t="shared" si="195"/>
        <v>RuudPROH40T2RU310BM</v>
      </c>
      <c r="J336" s="91" t="s">
        <v>192</v>
      </c>
      <c r="K336" s="32">
        <v>3</v>
      </c>
      <c r="L336" s="75">
        <f t="shared" si="209"/>
        <v>21</v>
      </c>
      <c r="M336" s="12" t="s">
        <v>96</v>
      </c>
      <c r="N336" s="62">
        <f t="shared" si="223"/>
        <v>25</v>
      </c>
      <c r="O336" s="62">
        <f t="shared" si="215"/>
        <v>212563</v>
      </c>
      <c r="P336" s="59" t="str">
        <f t="shared" si="213"/>
        <v>PRO H40 T2 RU310BM  (40 gal, JA13)</v>
      </c>
      <c r="Q336" s="156">
        <f t="shared" si="216"/>
        <v>1</v>
      </c>
      <c r="R336" s="13" t="s">
        <v>343</v>
      </c>
      <c r="S336" s="14">
        <v>40</v>
      </c>
      <c r="T336" s="99"/>
      <c r="U336" s="80" t="s">
        <v>281</v>
      </c>
      <c r="V336" s="85" t="str">
        <f t="shared" si="205"/>
        <v>Rheem2020Build40</v>
      </c>
      <c r="W336" s="118">
        <v>1</v>
      </c>
      <c r="X336" s="46">
        <v>2</v>
      </c>
      <c r="Y336" s="47">
        <v>43944</v>
      </c>
      <c r="Z336" s="44"/>
      <c r="AA336" s="127" t="str">
        <f t="shared" si="220"/>
        <v>2,     212563,   "PRO H40 T2 RU310BM  (40 gal, JA13)"</v>
      </c>
      <c r="AB336" s="129" t="str">
        <f t="shared" si="193"/>
        <v>Ruud</v>
      </c>
      <c r="AC336" t="s">
        <v>637</v>
      </c>
      <c r="AD336" s="154">
        <f t="shared" si="217"/>
        <v>1</v>
      </c>
      <c r="AE336" s="127" t="str">
        <f t="shared" si="221"/>
        <v xml:space="preserve">          case  PRO H40 T2 RU310BM  (40 gal, JA13)   :   "RuudPROH40T2RU310BM"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</row>
    <row r="337" spans="3:48" s="6" customFormat="1" ht="15" customHeight="1" x14ac:dyDescent="0.25">
      <c r="C337" s="106" t="str">
        <f t="shared" si="210"/>
        <v>Ruud</v>
      </c>
      <c r="D337" s="106" t="str">
        <f t="shared" si="211"/>
        <v>PRO H50 T2 RU310BM  (50 gal, JA13)</v>
      </c>
      <c r="E337" s="106">
        <f t="shared" si="194"/>
        <v>212664</v>
      </c>
      <c r="F337" s="55">
        <f t="shared" si="224"/>
        <v>50</v>
      </c>
      <c r="G337" s="6" t="str">
        <f t="shared" si="212"/>
        <v>Rheem2020Build50</v>
      </c>
      <c r="H337" s="117">
        <f t="shared" si="208"/>
        <v>1</v>
      </c>
      <c r="I337" s="157" t="str">
        <f t="shared" si="195"/>
        <v>RuudPROH50T2RU310BM</v>
      </c>
      <c r="J337" s="91" t="s">
        <v>192</v>
      </c>
      <c r="K337" s="32">
        <v>3</v>
      </c>
      <c r="L337" s="75">
        <f t="shared" si="209"/>
        <v>21</v>
      </c>
      <c r="M337" s="12" t="s">
        <v>96</v>
      </c>
      <c r="N337" s="62">
        <f t="shared" si="223"/>
        <v>26</v>
      </c>
      <c r="O337" s="62">
        <f t="shared" si="215"/>
        <v>212664</v>
      </c>
      <c r="P337" s="59" t="str">
        <f t="shared" si="213"/>
        <v>PRO H50 T2 RU310BM  (50 gal, JA13)</v>
      </c>
      <c r="Q337" s="156">
        <f t="shared" si="216"/>
        <v>1</v>
      </c>
      <c r="R337" s="13" t="s">
        <v>344</v>
      </c>
      <c r="S337" s="14">
        <v>50</v>
      </c>
      <c r="T337" s="99"/>
      <c r="U337" s="80" t="s">
        <v>282</v>
      </c>
      <c r="V337" s="85" t="str">
        <f t="shared" si="205"/>
        <v>Rheem2020Build50</v>
      </c>
      <c r="W337" s="118">
        <v>1</v>
      </c>
      <c r="X337" s="46" t="s">
        <v>8</v>
      </c>
      <c r="Y337" s="47">
        <v>43944</v>
      </c>
      <c r="Z337" s="44"/>
      <c r="AA337" s="127" t="str">
        <f t="shared" si="220"/>
        <v>2,     212664,   "PRO H50 T2 RU310BM  (50 gal, JA13)"</v>
      </c>
      <c r="AB337" s="129" t="str">
        <f t="shared" si="193"/>
        <v>Ruud</v>
      </c>
      <c r="AC337" t="s">
        <v>638</v>
      </c>
      <c r="AD337" s="154">
        <f t="shared" si="217"/>
        <v>1</v>
      </c>
      <c r="AE337" s="127" t="str">
        <f t="shared" si="221"/>
        <v xml:space="preserve">          case  PRO H50 T2 RU310BM  (50 gal, JA13)   :   "RuudPROH50T2RU310BM"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</row>
    <row r="338" spans="3:48" s="6" customFormat="1" ht="15" customHeight="1" x14ac:dyDescent="0.25">
      <c r="C338" s="106" t="str">
        <f t="shared" si="210"/>
        <v>Ruud</v>
      </c>
      <c r="D338" s="106" t="str">
        <f t="shared" si="211"/>
        <v>PRO H65 T2 RU310BM  (65 gal, JA13)</v>
      </c>
      <c r="E338" s="106">
        <f t="shared" ref="E338:E404" si="225">O338</f>
        <v>212765</v>
      </c>
      <c r="F338" s="55">
        <f t="shared" si="224"/>
        <v>65</v>
      </c>
      <c r="G338" s="6" t="str">
        <f t="shared" si="212"/>
        <v>Rheem2020Build65</v>
      </c>
      <c r="H338" s="117">
        <f t="shared" si="208"/>
        <v>1</v>
      </c>
      <c r="I338" s="157" t="str">
        <f t="shared" ref="I338:I404" si="226">AC338</f>
        <v>RuudPROH65T2RU310BM</v>
      </c>
      <c r="J338" s="91" t="s">
        <v>192</v>
      </c>
      <c r="K338" s="32">
        <v>3</v>
      </c>
      <c r="L338" s="75">
        <f t="shared" si="209"/>
        <v>21</v>
      </c>
      <c r="M338" s="12" t="s">
        <v>96</v>
      </c>
      <c r="N338" s="62">
        <f t="shared" si="223"/>
        <v>27</v>
      </c>
      <c r="O338" s="62">
        <f t="shared" si="215"/>
        <v>212765</v>
      </c>
      <c r="P338" s="59" t="str">
        <f t="shared" si="213"/>
        <v>PRO H65 T2 RU310BM  (65 gal, JA13)</v>
      </c>
      <c r="Q338" s="156">
        <f t="shared" si="216"/>
        <v>1</v>
      </c>
      <c r="R338" s="13" t="s">
        <v>345</v>
      </c>
      <c r="S338" s="14">
        <v>65</v>
      </c>
      <c r="T338" s="99"/>
      <c r="U338" s="80" t="s">
        <v>283</v>
      </c>
      <c r="V338" s="85" t="str">
        <f t="shared" si="205"/>
        <v>Rheem2020Build65</v>
      </c>
      <c r="W338" s="118">
        <v>1</v>
      </c>
      <c r="X338" s="46" t="s">
        <v>8</v>
      </c>
      <c r="Y338" s="47">
        <v>43944</v>
      </c>
      <c r="Z338" s="44"/>
      <c r="AA338" s="127" t="str">
        <f t="shared" si="220"/>
        <v>2,     212765,   "PRO H65 T2 RU310BM  (65 gal, JA13)"</v>
      </c>
      <c r="AB338" s="129" t="str">
        <f t="shared" si="193"/>
        <v>Ruud</v>
      </c>
      <c r="AC338" t="s">
        <v>639</v>
      </c>
      <c r="AD338" s="154">
        <f t="shared" si="217"/>
        <v>1</v>
      </c>
      <c r="AE338" s="127" t="str">
        <f t="shared" si="221"/>
        <v xml:space="preserve">          case  PRO H65 T2 RU310BM  (65 gal, JA13)   :   "RuudPROH65T2RU310BM"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</row>
    <row r="339" spans="3:48" s="6" customFormat="1" ht="15" customHeight="1" x14ac:dyDescent="0.25">
      <c r="C339" s="106" t="str">
        <f t="shared" si="210"/>
        <v>Ruud</v>
      </c>
      <c r="D339" s="106" t="str">
        <f t="shared" si="211"/>
        <v>PRO H80 T2 RU310BM  (80 gal, JA13)</v>
      </c>
      <c r="E339" s="106">
        <f t="shared" si="225"/>
        <v>212866</v>
      </c>
      <c r="F339" s="55">
        <f t="shared" si="224"/>
        <v>80</v>
      </c>
      <c r="G339" s="6" t="str">
        <f t="shared" si="212"/>
        <v>Rheem2020Build80</v>
      </c>
      <c r="H339" s="117">
        <f t="shared" si="208"/>
        <v>1</v>
      </c>
      <c r="I339" s="157" t="str">
        <f t="shared" si="226"/>
        <v>RuudPROH80T2RU310BM</v>
      </c>
      <c r="J339" s="91" t="s">
        <v>192</v>
      </c>
      <c r="K339" s="32">
        <v>3</v>
      </c>
      <c r="L339" s="75">
        <f t="shared" si="209"/>
        <v>21</v>
      </c>
      <c r="M339" s="12" t="s">
        <v>96</v>
      </c>
      <c r="N339" s="62">
        <f t="shared" si="223"/>
        <v>28</v>
      </c>
      <c r="O339" s="62">
        <f t="shared" si="215"/>
        <v>212866</v>
      </c>
      <c r="P339" s="59" t="str">
        <f t="shared" si="213"/>
        <v>PRO H80 T2 RU310BM  (80 gal, JA13)</v>
      </c>
      <c r="Q339" s="156">
        <f t="shared" si="216"/>
        <v>1</v>
      </c>
      <c r="R339" s="13" t="s">
        <v>346</v>
      </c>
      <c r="S339" s="14">
        <v>80</v>
      </c>
      <c r="T339" s="99"/>
      <c r="U339" s="80" t="s">
        <v>284</v>
      </c>
      <c r="V339" s="85" t="str">
        <f t="shared" si="205"/>
        <v>Rheem2020Build80</v>
      </c>
      <c r="W339" s="118">
        <v>1</v>
      </c>
      <c r="X339" s="46" t="s">
        <v>13</v>
      </c>
      <c r="Y339" s="47">
        <v>43944</v>
      </c>
      <c r="Z339" s="44"/>
      <c r="AA339" s="127" t="str">
        <f t="shared" si="220"/>
        <v>2,     212866,   "PRO H80 T2 RU310BM  (80 gal, JA13)"</v>
      </c>
      <c r="AB339" s="129" t="str">
        <f t="shared" si="193"/>
        <v>Ruud</v>
      </c>
      <c r="AC339" t="s">
        <v>640</v>
      </c>
      <c r="AD339" s="154">
        <f t="shared" si="217"/>
        <v>1</v>
      </c>
      <c r="AE339" s="127" t="str">
        <f t="shared" si="221"/>
        <v xml:space="preserve">          case  PRO H80 T2 RU310BM  (80 gal, JA13)   :   "RuudPROH80T2RU310BM"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</row>
    <row r="340" spans="3:48" s="6" customFormat="1" ht="15" customHeight="1" x14ac:dyDescent="0.25">
      <c r="C340" s="121" t="str">
        <f t="shared" si="210"/>
        <v>Ruud</v>
      </c>
      <c r="D340" s="121" t="str">
        <f t="shared" si="211"/>
        <v>PRO H40 T2 RU310UM  (40 gal)</v>
      </c>
      <c r="E340" s="121">
        <f t="shared" si="225"/>
        <v>212963</v>
      </c>
      <c r="F340" s="55">
        <f t="shared" ref="F340:F353" si="227">S340</f>
        <v>40</v>
      </c>
      <c r="G340" s="6" t="str">
        <f t="shared" si="212"/>
        <v>Rheem2020Build40</v>
      </c>
      <c r="H340" s="117">
        <f t="shared" ref="H340:H353" si="228">W340</f>
        <v>0</v>
      </c>
      <c r="I340" s="157" t="str">
        <f t="shared" si="226"/>
        <v>RuudPROH40T2RU310UM</v>
      </c>
      <c r="J340" s="91" t="s">
        <v>192</v>
      </c>
      <c r="K340" s="32">
        <v>3</v>
      </c>
      <c r="L340" s="75">
        <f t="shared" ref="L340:L353" si="229">VLOOKUP( M340, $M$2:$N$21, 2, FALSE )</f>
        <v>21</v>
      </c>
      <c r="M340" s="12" t="s">
        <v>96</v>
      </c>
      <c r="N340" s="62">
        <f t="shared" si="223"/>
        <v>29</v>
      </c>
      <c r="O340" s="62">
        <f t="shared" si="215"/>
        <v>212963</v>
      </c>
      <c r="P340" s="59" t="str">
        <f t="shared" si="213"/>
        <v>PRO H40 T2 RU310UM  (40 gal)</v>
      </c>
      <c r="Q340" s="156">
        <f t="shared" si="216"/>
        <v>1</v>
      </c>
      <c r="R340" s="13" t="s">
        <v>421</v>
      </c>
      <c r="S340" s="14">
        <v>40</v>
      </c>
      <c r="T340" s="99"/>
      <c r="U340" s="80" t="s">
        <v>281</v>
      </c>
      <c r="V340" s="85" t="str">
        <f t="shared" si="205"/>
        <v>Rheem2020Build40</v>
      </c>
      <c r="W340" s="116">
        <v>0</v>
      </c>
      <c r="X340" s="46">
        <v>2</v>
      </c>
      <c r="Y340" s="47">
        <v>44158</v>
      </c>
      <c r="Z340" s="44"/>
      <c r="AA340" s="127" t="str">
        <f t="shared" si="220"/>
        <v>2,     212963,   "PRO H40 T2 RU310UM  (40 gal)"</v>
      </c>
      <c r="AB340" s="129" t="str">
        <f t="shared" ref="AB340:AB416" si="230">AB339</f>
        <v>Ruud</v>
      </c>
      <c r="AC340" s="131" t="s">
        <v>632</v>
      </c>
      <c r="AD340" s="154">
        <f t="shared" si="217"/>
        <v>1</v>
      </c>
      <c r="AE340" s="127" t="str">
        <f t="shared" si="221"/>
        <v xml:space="preserve">          case  PRO H40 T2 RU310UM  (40 gal)   :   "RuudPROH40T2RU310UM"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</row>
    <row r="341" spans="3:48" s="6" customFormat="1" ht="15" customHeight="1" x14ac:dyDescent="0.25">
      <c r="C341" s="121" t="str">
        <f t="shared" si="210"/>
        <v>Ruud</v>
      </c>
      <c r="D341" s="121" t="str">
        <f t="shared" si="211"/>
        <v>PRO H50 T2 RU310UM  (50 gal)</v>
      </c>
      <c r="E341" s="121">
        <f t="shared" si="225"/>
        <v>213064</v>
      </c>
      <c r="F341" s="55">
        <f t="shared" si="227"/>
        <v>50</v>
      </c>
      <c r="G341" s="6" t="str">
        <f t="shared" si="212"/>
        <v>Rheem2020Build50</v>
      </c>
      <c r="H341" s="117">
        <f t="shared" si="228"/>
        <v>0</v>
      </c>
      <c r="I341" s="157" t="str">
        <f t="shared" si="226"/>
        <v>RuudPROH50T2RU310UM</v>
      </c>
      <c r="J341" s="91" t="s">
        <v>192</v>
      </c>
      <c r="K341" s="32">
        <v>3</v>
      </c>
      <c r="L341" s="75">
        <f t="shared" si="229"/>
        <v>21</v>
      </c>
      <c r="M341" s="12" t="s">
        <v>96</v>
      </c>
      <c r="N341" s="62">
        <f t="shared" si="223"/>
        <v>30</v>
      </c>
      <c r="O341" s="62">
        <f t="shared" si="215"/>
        <v>213064</v>
      </c>
      <c r="P341" s="59" t="str">
        <f t="shared" si="213"/>
        <v>PRO H50 T2 RU310UM  (50 gal)</v>
      </c>
      <c r="Q341" s="156">
        <f t="shared" si="216"/>
        <v>1</v>
      </c>
      <c r="R341" s="13" t="s">
        <v>422</v>
      </c>
      <c r="S341" s="14">
        <v>50</v>
      </c>
      <c r="T341" s="99"/>
      <c r="U341" s="80" t="s">
        <v>282</v>
      </c>
      <c r="V341" s="85" t="str">
        <f t="shared" si="205"/>
        <v>Rheem2020Build50</v>
      </c>
      <c r="W341" s="116">
        <v>0</v>
      </c>
      <c r="X341" s="46" t="s">
        <v>8</v>
      </c>
      <c r="Y341" s="47">
        <v>44158</v>
      </c>
      <c r="Z341" s="44"/>
      <c r="AA341" s="127" t="str">
        <f t="shared" si="220"/>
        <v>2,     213064,   "PRO H50 T2 RU310UM  (50 gal)"</v>
      </c>
      <c r="AB341" s="129" t="str">
        <f t="shared" si="230"/>
        <v>Ruud</v>
      </c>
      <c r="AC341" s="131" t="s">
        <v>633</v>
      </c>
      <c r="AD341" s="154">
        <f t="shared" si="217"/>
        <v>1</v>
      </c>
      <c r="AE341" s="127" t="str">
        <f t="shared" si="221"/>
        <v xml:space="preserve">          case  PRO H50 T2 RU310UM  (50 gal)   :   "RuudPROH50T2RU310UM"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</row>
    <row r="342" spans="3:48" s="6" customFormat="1" ht="15" customHeight="1" x14ac:dyDescent="0.25">
      <c r="C342" s="121" t="str">
        <f t="shared" si="210"/>
        <v>Ruud</v>
      </c>
      <c r="D342" s="121" t="str">
        <f t="shared" si="211"/>
        <v>PRO H65 T2 RU310UM  (65 gal)</v>
      </c>
      <c r="E342" s="121">
        <f t="shared" si="225"/>
        <v>213165</v>
      </c>
      <c r="F342" s="55">
        <f t="shared" si="227"/>
        <v>65</v>
      </c>
      <c r="G342" s="6" t="str">
        <f t="shared" si="212"/>
        <v>Rheem2020Build65</v>
      </c>
      <c r="H342" s="117">
        <f t="shared" si="228"/>
        <v>0</v>
      </c>
      <c r="I342" s="157" t="str">
        <f t="shared" si="226"/>
        <v>RuudPROH65T2RU310UM</v>
      </c>
      <c r="J342" s="91" t="s">
        <v>192</v>
      </c>
      <c r="K342" s="32">
        <v>3</v>
      </c>
      <c r="L342" s="75">
        <f t="shared" si="229"/>
        <v>21</v>
      </c>
      <c r="M342" s="12" t="s">
        <v>96</v>
      </c>
      <c r="N342" s="62">
        <f t="shared" si="223"/>
        <v>31</v>
      </c>
      <c r="O342" s="62">
        <f t="shared" si="215"/>
        <v>213165</v>
      </c>
      <c r="P342" s="59" t="str">
        <f t="shared" si="213"/>
        <v>PRO H65 T2 RU310UM  (65 gal)</v>
      </c>
      <c r="Q342" s="156">
        <f t="shared" si="216"/>
        <v>1</v>
      </c>
      <c r="R342" s="13" t="s">
        <v>423</v>
      </c>
      <c r="S342" s="14">
        <v>65</v>
      </c>
      <c r="T342" s="99"/>
      <c r="U342" s="80" t="s">
        <v>283</v>
      </c>
      <c r="V342" s="85" t="str">
        <f t="shared" si="205"/>
        <v>Rheem2020Build65</v>
      </c>
      <c r="W342" s="116">
        <v>0</v>
      </c>
      <c r="X342" s="46" t="s">
        <v>8</v>
      </c>
      <c r="Y342" s="47">
        <v>44158</v>
      </c>
      <c r="Z342" s="44"/>
      <c r="AA342" s="127" t="str">
        <f t="shared" si="220"/>
        <v>2,     213165,   "PRO H65 T2 RU310UM  (65 gal)"</v>
      </c>
      <c r="AB342" s="129" t="str">
        <f t="shared" si="230"/>
        <v>Ruud</v>
      </c>
      <c r="AC342" s="131" t="s">
        <v>634</v>
      </c>
      <c r="AD342" s="154">
        <f t="shared" si="217"/>
        <v>1</v>
      </c>
      <c r="AE342" s="127" t="str">
        <f t="shared" si="221"/>
        <v xml:space="preserve">          case  PRO H65 T2 RU310UM  (65 gal)   :   "RuudPROH65T2RU310UM"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</row>
    <row r="343" spans="3:48" s="6" customFormat="1" ht="15" customHeight="1" x14ac:dyDescent="0.25">
      <c r="C343" s="121" t="str">
        <f t="shared" si="210"/>
        <v>Ruud</v>
      </c>
      <c r="D343" s="121" t="str">
        <f t="shared" si="211"/>
        <v>PRO H80 T2 RU310UM  (80 gal)</v>
      </c>
      <c r="E343" s="121">
        <f t="shared" si="225"/>
        <v>213266</v>
      </c>
      <c r="F343" s="55">
        <f t="shared" si="227"/>
        <v>80</v>
      </c>
      <c r="G343" s="6" t="str">
        <f t="shared" si="212"/>
        <v>Rheem2020Build80</v>
      </c>
      <c r="H343" s="117">
        <f t="shared" si="228"/>
        <v>0</v>
      </c>
      <c r="I343" s="157" t="str">
        <f t="shared" si="226"/>
        <v>RuudPROH80T2RU310UM</v>
      </c>
      <c r="J343" s="91" t="s">
        <v>192</v>
      </c>
      <c r="K343" s="32">
        <v>3</v>
      </c>
      <c r="L343" s="75">
        <f t="shared" si="229"/>
        <v>21</v>
      </c>
      <c r="M343" s="12" t="s">
        <v>96</v>
      </c>
      <c r="N343" s="62">
        <f t="shared" si="223"/>
        <v>32</v>
      </c>
      <c r="O343" s="62">
        <f t="shared" si="215"/>
        <v>213266</v>
      </c>
      <c r="P343" s="59" t="str">
        <f t="shared" si="213"/>
        <v>PRO H80 T2 RU310UM  (80 gal)</v>
      </c>
      <c r="Q343" s="156">
        <f t="shared" si="216"/>
        <v>1</v>
      </c>
      <c r="R343" s="13" t="s">
        <v>424</v>
      </c>
      <c r="S343" s="14">
        <v>80</v>
      </c>
      <c r="T343" s="99"/>
      <c r="U343" s="80" t="s">
        <v>284</v>
      </c>
      <c r="V343" s="85" t="str">
        <f t="shared" si="205"/>
        <v>Rheem2020Build80</v>
      </c>
      <c r="W343" s="116">
        <v>0</v>
      </c>
      <c r="X343" s="46" t="s">
        <v>13</v>
      </c>
      <c r="Y343" s="47">
        <v>44158</v>
      </c>
      <c r="Z343" s="44"/>
      <c r="AA343" s="127" t="str">
        <f t="shared" si="220"/>
        <v>2,     213266,   "PRO H80 T2 RU310UM  (80 gal)"</v>
      </c>
      <c r="AB343" s="129" t="str">
        <f t="shared" si="230"/>
        <v>Ruud</v>
      </c>
      <c r="AC343" s="131" t="s">
        <v>635</v>
      </c>
      <c r="AD343" s="154">
        <f t="shared" si="217"/>
        <v>1</v>
      </c>
      <c r="AE343" s="127" t="str">
        <f t="shared" si="221"/>
        <v xml:space="preserve">          case  PRO H80 T2 RU310UM  (80 gal)   :   "RuudPROH80T2RU310UM"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</row>
    <row r="344" spans="3:48" s="6" customFormat="1" ht="15" customHeight="1" x14ac:dyDescent="0.25">
      <c r="C344" s="147" t="str">
        <f t="shared" ref="C344:C353" si="231">M344</f>
        <v>Ruud</v>
      </c>
      <c r="D344" s="147" t="str">
        <f t="shared" ref="D344:D353" si="232">P344</f>
        <v>PROUH40 T0 RU120  (40 gal)</v>
      </c>
      <c r="E344" s="147">
        <f t="shared" si="225"/>
        <v>213781</v>
      </c>
      <c r="F344" s="55">
        <f t="shared" si="227"/>
        <v>40</v>
      </c>
      <c r="G344" s="6" t="str">
        <f t="shared" ref="G344:G353" si="233">V344</f>
        <v>RheemPlugInDedicated40</v>
      </c>
      <c r="H344" s="117">
        <f t="shared" si="228"/>
        <v>0</v>
      </c>
      <c r="I344" s="157" t="str">
        <f t="shared" si="226"/>
        <v>RuudPROUH40T0RU120</v>
      </c>
      <c r="J344" s="91" t="s">
        <v>192</v>
      </c>
      <c r="K344" s="32">
        <v>2</v>
      </c>
      <c r="L344" s="75">
        <f t="shared" si="229"/>
        <v>21</v>
      </c>
      <c r="M344" s="12" t="s">
        <v>96</v>
      </c>
      <c r="N344" s="61">
        <v>37</v>
      </c>
      <c r="O344" s="62">
        <f t="shared" si="215"/>
        <v>213781</v>
      </c>
      <c r="P344" s="59" t="str">
        <f t="shared" ref="P344:P353" si="234">R344 &amp; "  (" &amp; S344 &amp; " gal" &amp; IF(W344&gt;0, ", JA13)", ")")</f>
        <v>PROUH40 T0 RU120  (40 gal)</v>
      </c>
      <c r="Q344" s="156">
        <f t="shared" si="216"/>
        <v>1</v>
      </c>
      <c r="R344" s="148" t="s">
        <v>803</v>
      </c>
      <c r="S344" s="14">
        <v>40</v>
      </c>
      <c r="T344" s="99"/>
      <c r="U344" s="80" t="s">
        <v>740</v>
      </c>
      <c r="V344" s="85" t="str">
        <f t="shared" si="205"/>
        <v>RheemPlugInDedicated40</v>
      </c>
      <c r="W344" s="116">
        <v>0</v>
      </c>
      <c r="X344" s="107" t="s">
        <v>8</v>
      </c>
      <c r="Y344" s="108">
        <v>44760</v>
      </c>
      <c r="Z344" s="109"/>
      <c r="AA344" s="127" t="str">
        <f t="shared" si="220"/>
        <v>2,     213781,   "PROUH40 T0 RU120  (40 gal)"</v>
      </c>
      <c r="AB344" s="129" t="str">
        <f t="shared" si="230"/>
        <v>Ruud</v>
      </c>
      <c r="AC344" s="148" t="s">
        <v>813</v>
      </c>
      <c r="AD344" s="154">
        <f t="shared" si="217"/>
        <v>1</v>
      </c>
      <c r="AE344" s="127" t="str">
        <f t="shared" si="221"/>
        <v xml:space="preserve">          case  PROUH40 T0 RU120  (40 gal)   :   "RuudPROUH40T0RU120"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</row>
    <row r="345" spans="3:48" s="6" customFormat="1" ht="15" customHeight="1" x14ac:dyDescent="0.25">
      <c r="C345" s="147" t="str">
        <f t="shared" si="231"/>
        <v>Ruud</v>
      </c>
      <c r="D345" s="147" t="str">
        <f t="shared" si="232"/>
        <v>PROUH50 T0 RU120  (50 gal)</v>
      </c>
      <c r="E345" s="147">
        <f t="shared" si="225"/>
        <v>213882</v>
      </c>
      <c r="F345" s="55">
        <f t="shared" si="227"/>
        <v>50</v>
      </c>
      <c r="G345" s="6" t="str">
        <f t="shared" si="233"/>
        <v>RheemPlugInDedicated50</v>
      </c>
      <c r="H345" s="117">
        <f t="shared" si="228"/>
        <v>0</v>
      </c>
      <c r="I345" s="157" t="str">
        <f t="shared" si="226"/>
        <v>RuudPROUH50T0RU120</v>
      </c>
      <c r="J345" s="91" t="s">
        <v>192</v>
      </c>
      <c r="K345" s="32">
        <v>2</v>
      </c>
      <c r="L345" s="75">
        <f t="shared" si="229"/>
        <v>21</v>
      </c>
      <c r="M345" s="12" t="s">
        <v>96</v>
      </c>
      <c r="N345" s="62">
        <f t="shared" si="223"/>
        <v>38</v>
      </c>
      <c r="O345" s="62">
        <f t="shared" si="215"/>
        <v>213882</v>
      </c>
      <c r="P345" s="59" t="str">
        <f t="shared" si="234"/>
        <v>PROUH50 T0 RU120  (50 gal)</v>
      </c>
      <c r="Q345" s="156">
        <f t="shared" si="216"/>
        <v>1</v>
      </c>
      <c r="R345" s="148" t="s">
        <v>804</v>
      </c>
      <c r="S345" s="14">
        <v>50</v>
      </c>
      <c r="T345" s="99"/>
      <c r="U345" s="80" t="s">
        <v>741</v>
      </c>
      <c r="V345" s="85" t="str">
        <f t="shared" si="205"/>
        <v>RheemPlugInDedicated50</v>
      </c>
      <c r="W345" s="116">
        <v>0</v>
      </c>
      <c r="X345" s="46" t="s">
        <v>8</v>
      </c>
      <c r="Y345" s="47">
        <v>44760</v>
      </c>
      <c r="Z345" s="44"/>
      <c r="AA345" s="127" t="str">
        <f t="shared" si="220"/>
        <v>2,     213882,   "PROUH50 T0 RU120  (50 gal)"</v>
      </c>
      <c r="AB345" s="129" t="str">
        <f t="shared" si="230"/>
        <v>Ruud</v>
      </c>
      <c r="AC345" s="148" t="s">
        <v>814</v>
      </c>
      <c r="AD345" s="154">
        <f t="shared" si="217"/>
        <v>1</v>
      </c>
      <c r="AE345" s="127" t="str">
        <f t="shared" si="221"/>
        <v xml:space="preserve">          case  PROUH50 T0 RU120  (50 gal)   :   "RuudPROUH50T0RU120"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</row>
    <row r="346" spans="3:48" s="6" customFormat="1" ht="15" customHeight="1" x14ac:dyDescent="0.25">
      <c r="C346" s="147" t="str">
        <f t="shared" si="231"/>
        <v>Ruud</v>
      </c>
      <c r="D346" s="147" t="str">
        <f t="shared" si="232"/>
        <v>PROUH40 T0 RU120-M  (40 gal, JA13)</v>
      </c>
      <c r="E346" s="147">
        <f t="shared" si="225"/>
        <v>213977</v>
      </c>
      <c r="F346" s="55">
        <f t="shared" si="227"/>
        <v>40</v>
      </c>
      <c r="G346" s="6" t="str">
        <f t="shared" si="233"/>
        <v>RheemPlugInShared40</v>
      </c>
      <c r="H346" s="117">
        <f t="shared" si="228"/>
        <v>1</v>
      </c>
      <c r="I346" s="157" t="str">
        <f t="shared" si="226"/>
        <v>RuudPROUH40T0RU120M</v>
      </c>
      <c r="J346" s="91" t="s">
        <v>192</v>
      </c>
      <c r="K346" s="32">
        <v>3</v>
      </c>
      <c r="L346" s="75">
        <f t="shared" si="229"/>
        <v>21</v>
      </c>
      <c r="M346" s="12" t="s">
        <v>96</v>
      </c>
      <c r="N346" s="62">
        <f t="shared" si="223"/>
        <v>39</v>
      </c>
      <c r="O346" s="62">
        <f t="shared" si="215"/>
        <v>213977</v>
      </c>
      <c r="P346" s="59" t="str">
        <f t="shared" si="234"/>
        <v>PROUH40 T0 RU120-M  (40 gal, JA13)</v>
      </c>
      <c r="Q346" s="156">
        <f t="shared" si="216"/>
        <v>1</v>
      </c>
      <c r="R346" s="148" t="s">
        <v>805</v>
      </c>
      <c r="S346" s="14">
        <v>40</v>
      </c>
      <c r="T346" s="99"/>
      <c r="U346" s="80" t="s">
        <v>736</v>
      </c>
      <c r="V346" s="85" t="str">
        <f t="shared" si="205"/>
        <v>RheemPlugInShared40</v>
      </c>
      <c r="W346" s="118">
        <v>1</v>
      </c>
      <c r="X346" s="107" t="s">
        <v>8</v>
      </c>
      <c r="Y346" s="108">
        <v>44760</v>
      </c>
      <c r="Z346" s="44"/>
      <c r="AA346" s="127" t="str">
        <f t="shared" si="220"/>
        <v>2,     213977,   "PROUH40 T0 RU120-M  (40 gal, JA13)"</v>
      </c>
      <c r="AB346" s="129" t="str">
        <f t="shared" si="230"/>
        <v>Ruud</v>
      </c>
      <c r="AC346" s="144" t="s">
        <v>815</v>
      </c>
      <c r="AD346" s="154">
        <f t="shared" si="217"/>
        <v>1</v>
      </c>
      <c r="AE346" s="127" t="str">
        <f t="shared" si="221"/>
        <v xml:space="preserve">          case  PROUH40 T0 RU120-M  (40 gal, JA13)   :   "RuudPROUH40T0RU120M"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</row>
    <row r="347" spans="3:48" s="6" customFormat="1" ht="15" customHeight="1" x14ac:dyDescent="0.25">
      <c r="C347" s="147" t="str">
        <f t="shared" si="231"/>
        <v>Ruud</v>
      </c>
      <c r="D347" s="147" t="str">
        <f t="shared" si="232"/>
        <v>PROUH40 T0 RU120-MSO  (40 gal, JA13)</v>
      </c>
      <c r="E347" s="147">
        <f t="shared" si="225"/>
        <v>214077</v>
      </c>
      <c r="F347" s="55">
        <f t="shared" si="227"/>
        <v>40</v>
      </c>
      <c r="G347" s="6" t="str">
        <f t="shared" si="233"/>
        <v>RheemPlugInShared40</v>
      </c>
      <c r="H347" s="117">
        <f t="shared" si="228"/>
        <v>1</v>
      </c>
      <c r="I347" s="157" t="str">
        <f t="shared" si="226"/>
        <v>RuudPROUH40T0RU120MSO</v>
      </c>
      <c r="J347" s="91" t="s">
        <v>192</v>
      </c>
      <c r="K347" s="32">
        <v>3</v>
      </c>
      <c r="L347" s="75">
        <f t="shared" si="229"/>
        <v>21</v>
      </c>
      <c r="M347" s="12" t="s">
        <v>96</v>
      </c>
      <c r="N347" s="62">
        <f t="shared" si="223"/>
        <v>40</v>
      </c>
      <c r="O347" s="62">
        <f t="shared" si="215"/>
        <v>214077</v>
      </c>
      <c r="P347" s="59" t="str">
        <f t="shared" si="234"/>
        <v>PROUH40 T0 RU120-MSO  (40 gal, JA13)</v>
      </c>
      <c r="Q347" s="156">
        <f t="shared" si="216"/>
        <v>1</v>
      </c>
      <c r="R347" s="148" t="s">
        <v>806</v>
      </c>
      <c r="S347" s="14">
        <v>40</v>
      </c>
      <c r="T347" s="99"/>
      <c r="U347" s="80" t="s">
        <v>736</v>
      </c>
      <c r="V347" s="85" t="str">
        <f t="shared" si="205"/>
        <v>RheemPlugInShared40</v>
      </c>
      <c r="W347" s="118">
        <v>1</v>
      </c>
      <c r="X347" s="46" t="s">
        <v>8</v>
      </c>
      <c r="Y347" s="47">
        <v>44760</v>
      </c>
      <c r="Z347" s="44"/>
      <c r="AA347" s="127" t="str">
        <f t="shared" si="220"/>
        <v>2,     214077,   "PROUH40 T0 RU120-MSO  (40 gal, JA13)"</v>
      </c>
      <c r="AB347" s="129" t="str">
        <f t="shared" si="230"/>
        <v>Ruud</v>
      </c>
      <c r="AC347" s="144" t="s">
        <v>816</v>
      </c>
      <c r="AD347" s="154">
        <f t="shared" si="217"/>
        <v>1</v>
      </c>
      <c r="AE347" s="127" t="str">
        <f t="shared" si="221"/>
        <v xml:space="preserve">          case  PROUH40 T0 RU120-MSO  (40 gal, JA13)   :   "RuudPROUH40T0RU120MSO"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</row>
    <row r="348" spans="3:48" s="6" customFormat="1" ht="15" customHeight="1" x14ac:dyDescent="0.25">
      <c r="C348" s="147" t="str">
        <f t="shared" si="231"/>
        <v>Ruud</v>
      </c>
      <c r="D348" s="147" t="str">
        <f t="shared" si="232"/>
        <v>PROUH50 T0 RU120-M  (50 gal, JA13)</v>
      </c>
      <c r="E348" s="147">
        <f t="shared" si="225"/>
        <v>214178</v>
      </c>
      <c r="F348" s="55">
        <f t="shared" si="227"/>
        <v>50</v>
      </c>
      <c r="G348" s="6" t="str">
        <f t="shared" si="233"/>
        <v>RheemPlugInShared50</v>
      </c>
      <c r="H348" s="117">
        <f t="shared" si="228"/>
        <v>1</v>
      </c>
      <c r="I348" s="157" t="str">
        <f t="shared" si="226"/>
        <v>RuudPROUH50T0RU120M</v>
      </c>
      <c r="J348" s="91" t="s">
        <v>192</v>
      </c>
      <c r="K348" s="32">
        <v>3</v>
      </c>
      <c r="L348" s="75">
        <f t="shared" si="229"/>
        <v>21</v>
      </c>
      <c r="M348" s="12" t="s">
        <v>96</v>
      </c>
      <c r="N348" s="62">
        <f t="shared" si="223"/>
        <v>41</v>
      </c>
      <c r="O348" s="62">
        <f t="shared" si="215"/>
        <v>214178</v>
      </c>
      <c r="P348" s="59" t="str">
        <f t="shared" si="234"/>
        <v>PROUH50 T0 RU120-M  (50 gal, JA13)</v>
      </c>
      <c r="Q348" s="156">
        <f t="shared" si="216"/>
        <v>1</v>
      </c>
      <c r="R348" s="148" t="s">
        <v>807</v>
      </c>
      <c r="S348" s="14">
        <v>50</v>
      </c>
      <c r="T348" s="99"/>
      <c r="U348" s="80" t="s">
        <v>737</v>
      </c>
      <c r="V348" s="85" t="str">
        <f t="shared" si="205"/>
        <v>RheemPlugInShared50</v>
      </c>
      <c r="W348" s="118">
        <v>1</v>
      </c>
      <c r="X348" s="46" t="s">
        <v>8</v>
      </c>
      <c r="Y348" s="47">
        <v>44760</v>
      </c>
      <c r="Z348" s="44"/>
      <c r="AA348" s="127" t="str">
        <f t="shared" si="220"/>
        <v>2,     214178,   "PROUH50 T0 RU120-M  (50 gal, JA13)"</v>
      </c>
      <c r="AB348" s="129" t="str">
        <f t="shared" si="230"/>
        <v>Ruud</v>
      </c>
      <c r="AC348" s="147" t="s">
        <v>817</v>
      </c>
      <c r="AD348" s="154">
        <f t="shared" si="217"/>
        <v>1</v>
      </c>
      <c r="AE348" s="127" t="str">
        <f t="shared" si="221"/>
        <v xml:space="preserve">          case  PROUH50 T0 RU120-M  (50 gal, JA13)   :   "RuudPROUH50T0RU120M"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</row>
    <row r="349" spans="3:48" s="6" customFormat="1" ht="15" customHeight="1" x14ac:dyDescent="0.25">
      <c r="C349" s="147" t="str">
        <f t="shared" si="231"/>
        <v>Ruud</v>
      </c>
      <c r="D349" s="147" t="str">
        <f t="shared" si="232"/>
        <v>PROUH50 T0 RU120-MSO  (50 gal, JA13)</v>
      </c>
      <c r="E349" s="147">
        <f t="shared" si="225"/>
        <v>214278</v>
      </c>
      <c r="F349" s="55">
        <f t="shared" si="227"/>
        <v>50</v>
      </c>
      <c r="G349" s="6" t="str">
        <f t="shared" si="233"/>
        <v>RheemPlugInShared50</v>
      </c>
      <c r="H349" s="117">
        <f t="shared" si="228"/>
        <v>1</v>
      </c>
      <c r="I349" s="157" t="str">
        <f t="shared" si="226"/>
        <v>RuudPROUH50T0RU120MSO</v>
      </c>
      <c r="J349" s="91" t="s">
        <v>192</v>
      </c>
      <c r="K349" s="32">
        <v>3</v>
      </c>
      <c r="L349" s="75">
        <f t="shared" si="229"/>
        <v>21</v>
      </c>
      <c r="M349" s="12" t="s">
        <v>96</v>
      </c>
      <c r="N349" s="62">
        <f t="shared" si="223"/>
        <v>42</v>
      </c>
      <c r="O349" s="62">
        <f t="shared" si="215"/>
        <v>214278</v>
      </c>
      <c r="P349" s="59" t="str">
        <f t="shared" si="234"/>
        <v>PROUH50 T0 RU120-MSO  (50 gal, JA13)</v>
      </c>
      <c r="Q349" s="156">
        <f t="shared" si="216"/>
        <v>1</v>
      </c>
      <c r="R349" s="148" t="s">
        <v>808</v>
      </c>
      <c r="S349" s="14">
        <v>50</v>
      </c>
      <c r="T349" s="99"/>
      <c r="U349" s="80" t="s">
        <v>737</v>
      </c>
      <c r="V349" s="85" t="str">
        <f t="shared" si="205"/>
        <v>RheemPlugInShared50</v>
      </c>
      <c r="W349" s="118">
        <v>1</v>
      </c>
      <c r="X349" s="46" t="s">
        <v>8</v>
      </c>
      <c r="Y349" s="47">
        <v>44760</v>
      </c>
      <c r="Z349" s="44"/>
      <c r="AA349" s="127" t="str">
        <f t="shared" si="220"/>
        <v>2,     214278,   "PROUH50 T0 RU120-MSO  (50 gal, JA13)"</v>
      </c>
      <c r="AB349" s="129" t="str">
        <f t="shared" si="230"/>
        <v>Ruud</v>
      </c>
      <c r="AC349" s="144" t="s">
        <v>818</v>
      </c>
      <c r="AD349" s="154">
        <f t="shared" si="217"/>
        <v>1</v>
      </c>
      <c r="AE349" s="127" t="str">
        <f t="shared" si="221"/>
        <v xml:space="preserve">          case  PROUH50 T0 RU120-MSO  (50 gal, JA13)   :   "RuudPROUH50T0RU120MSO"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</row>
    <row r="350" spans="3:48" s="6" customFormat="1" ht="15" customHeight="1" x14ac:dyDescent="0.25">
      <c r="C350" s="147" t="str">
        <f t="shared" si="231"/>
        <v>Ruud</v>
      </c>
      <c r="D350" s="147" t="str">
        <f t="shared" si="232"/>
        <v>PROUH65 T0 RU120-M  (65 gal, JA13)</v>
      </c>
      <c r="E350" s="147">
        <f t="shared" si="225"/>
        <v>214379</v>
      </c>
      <c r="F350" s="55">
        <f t="shared" si="227"/>
        <v>65</v>
      </c>
      <c r="G350" s="6" t="str">
        <f t="shared" si="233"/>
        <v>RheemPlugInShared65</v>
      </c>
      <c r="H350" s="117">
        <f t="shared" si="228"/>
        <v>1</v>
      </c>
      <c r="I350" s="157" t="str">
        <f t="shared" si="226"/>
        <v>RuudPROUH65T0RU120M</v>
      </c>
      <c r="J350" s="91" t="s">
        <v>192</v>
      </c>
      <c r="K350" s="32">
        <v>3</v>
      </c>
      <c r="L350" s="75">
        <f t="shared" si="229"/>
        <v>21</v>
      </c>
      <c r="M350" s="12" t="s">
        <v>96</v>
      </c>
      <c r="N350" s="62">
        <f t="shared" si="223"/>
        <v>43</v>
      </c>
      <c r="O350" s="62">
        <f t="shared" si="215"/>
        <v>214379</v>
      </c>
      <c r="P350" s="59" t="str">
        <f t="shared" si="234"/>
        <v>PROUH65 T0 RU120-M  (65 gal, JA13)</v>
      </c>
      <c r="Q350" s="156">
        <f t="shared" si="216"/>
        <v>1</v>
      </c>
      <c r="R350" s="148" t="s">
        <v>809</v>
      </c>
      <c r="S350" s="14">
        <v>65</v>
      </c>
      <c r="T350" s="99"/>
      <c r="U350" s="80" t="s">
        <v>738</v>
      </c>
      <c r="V350" s="85" t="str">
        <f t="shared" si="205"/>
        <v>RheemPlugInShared65</v>
      </c>
      <c r="W350" s="118">
        <v>1</v>
      </c>
      <c r="X350" s="46">
        <v>3</v>
      </c>
      <c r="Y350" s="47">
        <v>44760</v>
      </c>
      <c r="Z350" s="44"/>
      <c r="AA350" s="127" t="str">
        <f t="shared" si="220"/>
        <v>2,     214379,   "PROUH65 T0 RU120-M  (65 gal, JA13)"</v>
      </c>
      <c r="AB350" s="129" t="str">
        <f t="shared" si="230"/>
        <v>Ruud</v>
      </c>
      <c r="AC350" s="144" t="s">
        <v>819</v>
      </c>
      <c r="AD350" s="154">
        <f t="shared" si="217"/>
        <v>1</v>
      </c>
      <c r="AE350" s="127" t="str">
        <f t="shared" si="221"/>
        <v xml:space="preserve">          case  PROUH65 T0 RU120-M  (65 gal, JA13)   :   "RuudPROUH65T0RU120M"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</row>
    <row r="351" spans="3:48" s="6" customFormat="1" ht="15" customHeight="1" x14ac:dyDescent="0.25">
      <c r="C351" s="147" t="str">
        <f t="shared" si="231"/>
        <v>Ruud</v>
      </c>
      <c r="D351" s="147" t="str">
        <f t="shared" si="232"/>
        <v>PROUH65 T0 RU120-MSO  (65 gal, JA13)</v>
      </c>
      <c r="E351" s="147">
        <f t="shared" si="225"/>
        <v>214479</v>
      </c>
      <c r="F351" s="55">
        <f t="shared" si="227"/>
        <v>65</v>
      </c>
      <c r="G351" s="6" t="str">
        <f t="shared" si="233"/>
        <v>RheemPlugInShared65</v>
      </c>
      <c r="H351" s="117">
        <f t="shared" si="228"/>
        <v>1</v>
      </c>
      <c r="I351" s="157" t="str">
        <f t="shared" si="226"/>
        <v>RuudPROUH65T0RU120MSO</v>
      </c>
      <c r="J351" s="91" t="s">
        <v>192</v>
      </c>
      <c r="K351" s="32">
        <v>3</v>
      </c>
      <c r="L351" s="75">
        <f t="shared" si="229"/>
        <v>21</v>
      </c>
      <c r="M351" s="12" t="s">
        <v>96</v>
      </c>
      <c r="N351" s="62">
        <f t="shared" si="223"/>
        <v>44</v>
      </c>
      <c r="O351" s="62">
        <f t="shared" ref="O351:O382" si="235" xml:space="preserve"> (L351*10000) + (N351*100) + VLOOKUP( U351, $R$2:$T$56, 2, FALSE )</f>
        <v>214479</v>
      </c>
      <c r="P351" s="59" t="str">
        <f t="shared" si="234"/>
        <v>PROUH65 T0 RU120-MSO  (65 gal, JA13)</v>
      </c>
      <c r="Q351" s="156">
        <f t="shared" si="216"/>
        <v>1</v>
      </c>
      <c r="R351" s="148" t="s">
        <v>810</v>
      </c>
      <c r="S351" s="14">
        <v>65</v>
      </c>
      <c r="T351" s="99"/>
      <c r="U351" s="80" t="s">
        <v>738</v>
      </c>
      <c r="V351" s="85" t="str">
        <f t="shared" si="205"/>
        <v>RheemPlugInShared65</v>
      </c>
      <c r="W351" s="118">
        <v>1</v>
      </c>
      <c r="X351" s="46">
        <v>3</v>
      </c>
      <c r="Y351" s="47">
        <v>44760</v>
      </c>
      <c r="Z351" s="44"/>
      <c r="AA351" s="127" t="str">
        <f t="shared" si="220"/>
        <v>2,     214479,   "PROUH65 T0 RU120-MSO  (65 gal, JA13)"</v>
      </c>
      <c r="AB351" s="129" t="str">
        <f t="shared" si="230"/>
        <v>Ruud</v>
      </c>
      <c r="AC351" s="144" t="s">
        <v>820</v>
      </c>
      <c r="AD351" s="154">
        <f t="shared" si="217"/>
        <v>1</v>
      </c>
      <c r="AE351" s="127" t="str">
        <f t="shared" si="221"/>
        <v xml:space="preserve">          case  PROUH65 T0 RU120-MSO  (65 gal, JA13)   :   "RuudPROUH65T0RU120MSO"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</row>
    <row r="352" spans="3:48" s="6" customFormat="1" ht="15" customHeight="1" x14ac:dyDescent="0.25">
      <c r="C352" s="147" t="str">
        <f t="shared" si="231"/>
        <v>Ruud</v>
      </c>
      <c r="D352" s="147" t="str">
        <f t="shared" si="232"/>
        <v>PROUH80 T0 RU120-M  (80 gal, JA13)</v>
      </c>
      <c r="E352" s="147">
        <f t="shared" si="225"/>
        <v>214580</v>
      </c>
      <c r="F352" s="55">
        <f t="shared" si="227"/>
        <v>80</v>
      </c>
      <c r="G352" s="6" t="str">
        <f t="shared" si="233"/>
        <v>RheemPlugInShared80</v>
      </c>
      <c r="H352" s="117">
        <f t="shared" si="228"/>
        <v>1</v>
      </c>
      <c r="I352" s="157" t="str">
        <f t="shared" si="226"/>
        <v>RuudPROUH80T0RU120M</v>
      </c>
      <c r="J352" s="91" t="s">
        <v>192</v>
      </c>
      <c r="K352" s="32">
        <v>3</v>
      </c>
      <c r="L352" s="75">
        <f t="shared" si="229"/>
        <v>21</v>
      </c>
      <c r="M352" s="12" t="s">
        <v>96</v>
      </c>
      <c r="N352" s="62">
        <f t="shared" si="223"/>
        <v>45</v>
      </c>
      <c r="O352" s="62">
        <f t="shared" si="235"/>
        <v>214580</v>
      </c>
      <c r="P352" s="59" t="str">
        <f t="shared" si="234"/>
        <v>PROUH80 T0 RU120-M  (80 gal, JA13)</v>
      </c>
      <c r="Q352" s="156">
        <f t="shared" si="216"/>
        <v>1</v>
      </c>
      <c r="R352" s="148" t="s">
        <v>811</v>
      </c>
      <c r="S352" s="14">
        <v>80</v>
      </c>
      <c r="T352" s="99"/>
      <c r="U352" s="80" t="s">
        <v>739</v>
      </c>
      <c r="V352" s="85" t="str">
        <f t="shared" si="205"/>
        <v>RheemPlugInShared80</v>
      </c>
      <c r="W352" s="118">
        <v>1</v>
      </c>
      <c r="X352" s="46" t="s">
        <v>13</v>
      </c>
      <c r="Y352" s="47">
        <v>44760</v>
      </c>
      <c r="Z352" s="44"/>
      <c r="AA352" s="127" t="str">
        <f t="shared" si="220"/>
        <v>2,     214580,   "PROUH80 T0 RU120-M  (80 gal, JA13)"</v>
      </c>
      <c r="AB352" s="129" t="str">
        <f t="shared" si="230"/>
        <v>Ruud</v>
      </c>
      <c r="AC352" s="147" t="s">
        <v>821</v>
      </c>
      <c r="AD352" s="154">
        <f t="shared" si="217"/>
        <v>1</v>
      </c>
      <c r="AE352" s="127" t="str">
        <f t="shared" si="221"/>
        <v xml:space="preserve">          case  PROUH80 T0 RU120-M  (80 gal, JA13)   :   "RuudPROUH80T0RU120M"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</row>
    <row r="353" spans="3:1039" s="6" customFormat="1" ht="15" customHeight="1" x14ac:dyDescent="0.25">
      <c r="C353" s="147" t="str">
        <f t="shared" si="231"/>
        <v>Ruud</v>
      </c>
      <c r="D353" s="147" t="str">
        <f t="shared" si="232"/>
        <v>PROUH80 T0 RU120-MSO  (80 gal, JA13)</v>
      </c>
      <c r="E353" s="147">
        <f t="shared" si="225"/>
        <v>214680</v>
      </c>
      <c r="F353" s="55">
        <f t="shared" si="227"/>
        <v>80</v>
      </c>
      <c r="G353" s="6" t="str">
        <f t="shared" si="233"/>
        <v>RheemPlugInShared80</v>
      </c>
      <c r="H353" s="117">
        <f t="shared" si="228"/>
        <v>1</v>
      </c>
      <c r="I353" s="157" t="str">
        <f t="shared" si="226"/>
        <v>RuudPROUH80T0RU120MSO</v>
      </c>
      <c r="J353" s="91" t="s">
        <v>192</v>
      </c>
      <c r="K353" s="32">
        <v>3</v>
      </c>
      <c r="L353" s="75">
        <f t="shared" si="229"/>
        <v>21</v>
      </c>
      <c r="M353" s="12" t="s">
        <v>96</v>
      </c>
      <c r="N353" s="62">
        <f t="shared" si="223"/>
        <v>46</v>
      </c>
      <c r="O353" s="62">
        <f t="shared" si="235"/>
        <v>214680</v>
      </c>
      <c r="P353" s="59" t="str">
        <f t="shared" si="234"/>
        <v>PROUH80 T0 RU120-MSO  (80 gal, JA13)</v>
      </c>
      <c r="Q353" s="156">
        <f t="shared" si="216"/>
        <v>1</v>
      </c>
      <c r="R353" s="148" t="s">
        <v>812</v>
      </c>
      <c r="S353" s="14">
        <v>80</v>
      </c>
      <c r="T353" s="99"/>
      <c r="U353" s="80" t="s">
        <v>739</v>
      </c>
      <c r="V353" s="85" t="str">
        <f t="shared" si="205"/>
        <v>RheemPlugInShared80</v>
      </c>
      <c r="W353" s="118">
        <v>1</v>
      </c>
      <c r="X353" s="46" t="s">
        <v>13</v>
      </c>
      <c r="Y353" s="47">
        <v>44760</v>
      </c>
      <c r="Z353" s="44"/>
      <c r="AA353" s="127" t="str">
        <f t="shared" si="220"/>
        <v>2,     214680,   "PROUH80 T0 RU120-MSO  (80 gal, JA13)"</v>
      </c>
      <c r="AB353" s="129" t="str">
        <f t="shared" si="230"/>
        <v>Ruud</v>
      </c>
      <c r="AC353" s="144" t="s">
        <v>822</v>
      </c>
      <c r="AD353" s="154">
        <f t="shared" si="217"/>
        <v>1</v>
      </c>
      <c r="AE353" s="127" t="str">
        <f t="shared" si="221"/>
        <v xml:space="preserve">          case  PROUH80 T0 RU120-MSO  (80 gal, JA13)   :   "RuudPROUH80T0RU120MSO"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</row>
    <row r="354" spans="3:1039" s="6" customFormat="1" ht="15" customHeight="1" x14ac:dyDescent="0.25">
      <c r="C354" s="6" t="str">
        <f t="shared" si="210"/>
        <v>Ruud</v>
      </c>
      <c r="D354" s="6" t="str">
        <f t="shared" si="211"/>
        <v>HB50RU  (50 gal)</v>
      </c>
      <c r="E354" s="6">
        <f t="shared" si="225"/>
        <v>210121</v>
      </c>
      <c r="F354" s="55">
        <f t="shared" si="173"/>
        <v>50</v>
      </c>
      <c r="G354" s="6" t="str">
        <f t="shared" si="212"/>
        <v>RheemHB50</v>
      </c>
      <c r="H354" s="117">
        <f t="shared" si="208"/>
        <v>0</v>
      </c>
      <c r="I354" s="157" t="str">
        <f t="shared" si="226"/>
        <v>RuudHB50RU</v>
      </c>
      <c r="J354" s="91" t="s">
        <v>192</v>
      </c>
      <c r="K354" s="32">
        <v>1</v>
      </c>
      <c r="L354" s="75">
        <f t="shared" si="209"/>
        <v>21</v>
      </c>
      <c r="M354" s="12" t="s">
        <v>96</v>
      </c>
      <c r="N354" s="61">
        <v>1</v>
      </c>
      <c r="O354" s="62">
        <f t="shared" si="235"/>
        <v>210121</v>
      </c>
      <c r="P354" s="59" t="str">
        <f t="shared" si="213"/>
        <v>HB50RU  (50 gal)</v>
      </c>
      <c r="Q354" s="156">
        <f t="shared" si="216"/>
        <v>1</v>
      </c>
      <c r="R354" s="13" t="s">
        <v>148</v>
      </c>
      <c r="S354" s="14">
        <v>50</v>
      </c>
      <c r="T354" s="30" t="s">
        <v>91</v>
      </c>
      <c r="U354" s="80" t="s">
        <v>91</v>
      </c>
      <c r="V354" s="85" t="str">
        <f t="shared" si="205"/>
        <v>RheemHB50</v>
      </c>
      <c r="W354" s="116">
        <v>0</v>
      </c>
      <c r="X354" s="46">
        <f>[1]ESTAR_to_AWHS!I151</f>
        <v>3</v>
      </c>
      <c r="Y354" s="47">
        <f>[1]ESTAR_to_AWHS!J151</f>
        <v>42505</v>
      </c>
      <c r="Z354" s="44" t="s">
        <v>88</v>
      </c>
      <c r="AA354" s="127" t="str">
        <f t="shared" si="220"/>
        <v>2,     210121,   "HB50RU  (50 gal)"</v>
      </c>
      <c r="AB354" s="129" t="str">
        <f>AB343</f>
        <v>Ruud</v>
      </c>
      <c r="AC354" t="s">
        <v>636</v>
      </c>
      <c r="AD354" s="154">
        <f t="shared" si="217"/>
        <v>1</v>
      </c>
      <c r="AE354" s="127" t="str">
        <f t="shared" si="221"/>
        <v xml:space="preserve">          case  HB50RU  (50 gal)   :   "RuudHB50RU"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</row>
    <row r="355" spans="3:1039" s="6" customFormat="1" ht="15" customHeight="1" x14ac:dyDescent="0.25">
      <c r="C355" s="6" t="str">
        <f t="shared" si="210"/>
        <v>Ruud</v>
      </c>
      <c r="D355" s="6" t="str">
        <f t="shared" si="211"/>
        <v>PROUH50 T2 RU245  (50 gal)</v>
      </c>
      <c r="E355" s="6">
        <f t="shared" si="225"/>
        <v>210221</v>
      </c>
      <c r="F355" s="55">
        <f t="shared" si="173"/>
        <v>50</v>
      </c>
      <c r="G355" s="6" t="str">
        <f t="shared" si="212"/>
        <v>RheemHB50</v>
      </c>
      <c r="H355" s="117">
        <f t="shared" si="208"/>
        <v>0</v>
      </c>
      <c r="I355" s="157" t="str">
        <f t="shared" si="226"/>
        <v>RuudPROUH50RU245</v>
      </c>
      <c r="J355" s="91" t="s">
        <v>192</v>
      </c>
      <c r="K355" s="32">
        <v>1</v>
      </c>
      <c r="L355" s="75">
        <f t="shared" si="209"/>
        <v>21</v>
      </c>
      <c r="M355" s="12" t="s">
        <v>96</v>
      </c>
      <c r="N355" s="62">
        <f t="shared" ref="N355:N365" si="236">N354+1</f>
        <v>2</v>
      </c>
      <c r="O355" s="62">
        <f t="shared" si="235"/>
        <v>210221</v>
      </c>
      <c r="P355" s="59" t="str">
        <f t="shared" si="213"/>
        <v>PROUH50 T2 RU245  (50 gal)</v>
      </c>
      <c r="Q355" s="156">
        <f t="shared" si="216"/>
        <v>1</v>
      </c>
      <c r="R355" s="13" t="s">
        <v>149</v>
      </c>
      <c r="S355" s="14">
        <v>50</v>
      </c>
      <c r="T355" s="30" t="s">
        <v>91</v>
      </c>
      <c r="U355" s="80" t="s">
        <v>91</v>
      </c>
      <c r="V355" s="85" t="str">
        <f t="shared" si="205"/>
        <v>RheemHB50</v>
      </c>
      <c r="W355" s="116">
        <v>0</v>
      </c>
      <c r="X355" s="46" t="str">
        <f>[1]ESTAR_to_AWHS!I152</f>
        <v>1-2</v>
      </c>
      <c r="Y355" s="47">
        <f>[1]ESTAR_to_AWHS!J152</f>
        <v>42505</v>
      </c>
      <c r="Z355" s="44" t="s">
        <v>88</v>
      </c>
      <c r="AA355" s="127" t="str">
        <f t="shared" si="220"/>
        <v>2,     210221,   "PROUH50 T2 RU245  (50 gal)"</v>
      </c>
      <c r="AB355" s="129" t="str">
        <f t="shared" si="230"/>
        <v>Ruud</v>
      </c>
      <c r="AC355" s="6" t="s">
        <v>644</v>
      </c>
      <c r="AD355" s="154">
        <f t="shared" si="217"/>
        <v>1</v>
      </c>
      <c r="AE355" s="127" t="str">
        <f t="shared" si="221"/>
        <v xml:space="preserve">          case  PROUH50 T2 RU245  (50 gal)   :   "RuudPROUH50RU245"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</row>
    <row r="356" spans="3:1039" s="6" customFormat="1" ht="15" customHeight="1" x14ac:dyDescent="0.25">
      <c r="C356" s="6" t="str">
        <f t="shared" si="210"/>
        <v>Ruud</v>
      </c>
      <c r="D356" s="6" t="str">
        <f t="shared" si="211"/>
        <v>PROUH50 T2 RU350 D  (50 gal)</v>
      </c>
      <c r="E356" s="6">
        <f t="shared" si="225"/>
        <v>210339</v>
      </c>
      <c r="F356" s="55">
        <f t="shared" si="173"/>
        <v>50</v>
      </c>
      <c r="G356" s="6" t="str">
        <f t="shared" si="212"/>
        <v>RheemHBDR4550</v>
      </c>
      <c r="H356" s="117">
        <f t="shared" si="208"/>
        <v>0</v>
      </c>
      <c r="I356" s="157" t="str">
        <f t="shared" si="226"/>
        <v>RuudPROUH50RU350D</v>
      </c>
      <c r="J356" s="91" t="s">
        <v>192</v>
      </c>
      <c r="K356" s="32">
        <v>3</v>
      </c>
      <c r="L356" s="75">
        <f t="shared" si="209"/>
        <v>21</v>
      </c>
      <c r="M356" s="12" t="s">
        <v>96</v>
      </c>
      <c r="N356" s="62">
        <f t="shared" si="236"/>
        <v>3</v>
      </c>
      <c r="O356" s="62">
        <f t="shared" si="235"/>
        <v>210339</v>
      </c>
      <c r="P356" s="59" t="str">
        <f t="shared" si="213"/>
        <v>PROUH50 T2 RU350 D  (50 gal)</v>
      </c>
      <c r="Q356" s="156">
        <f t="shared" si="216"/>
        <v>1</v>
      </c>
      <c r="R356" s="13" t="s">
        <v>134</v>
      </c>
      <c r="S356" s="14">
        <v>50</v>
      </c>
      <c r="T356" s="99" t="s">
        <v>263</v>
      </c>
      <c r="U356" s="80" t="s">
        <v>263</v>
      </c>
      <c r="V356" s="85" t="str">
        <f t="shared" si="205"/>
        <v>RheemHBDR4550</v>
      </c>
      <c r="W356" s="116">
        <v>0</v>
      </c>
      <c r="X356" s="46" t="str">
        <f>[1]ESTAR_to_AWHS!I64</f>
        <v>2-3</v>
      </c>
      <c r="Y356" s="47">
        <f>[1]ESTAR_to_AWHS!J64</f>
        <v>42667</v>
      </c>
      <c r="Z356" s="44" t="s">
        <v>88</v>
      </c>
      <c r="AA356" s="127" t="str">
        <f t="shared" si="220"/>
        <v>2,     210339,   "PROUH50 T2 RU350 D  (50 gal)"</v>
      </c>
      <c r="AB356" s="129" t="str">
        <f t="shared" si="230"/>
        <v>Ruud</v>
      </c>
      <c r="AC356" s="6" t="s">
        <v>645</v>
      </c>
      <c r="AD356" s="154">
        <f t="shared" si="217"/>
        <v>1</v>
      </c>
      <c r="AE356" s="127" t="str">
        <f t="shared" si="221"/>
        <v xml:space="preserve">          case  PROUH50 T2 RU350 D  (50 gal)   :   "RuudPROUH50RU350D"</v>
      </c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  <c r="AMM356"/>
      <c r="AMN356"/>
      <c r="AMO356"/>
      <c r="AMP356"/>
      <c r="AMQ356"/>
      <c r="AMR356"/>
      <c r="AMS356"/>
      <c r="AMT356"/>
      <c r="AMU356"/>
      <c r="AMV356"/>
      <c r="AMW356"/>
      <c r="AMX356"/>
      <c r="AMY356"/>
    </row>
    <row r="357" spans="3:1039" s="6" customFormat="1" ht="15" customHeight="1" x14ac:dyDescent="0.25">
      <c r="C357" s="6" t="str">
        <f t="shared" si="210"/>
        <v>Ruud</v>
      </c>
      <c r="D357" s="6" t="str">
        <f t="shared" si="211"/>
        <v>PROUH65 T2 RU350 D  (65 gal)</v>
      </c>
      <c r="E357" s="6">
        <f t="shared" si="225"/>
        <v>210440</v>
      </c>
      <c r="F357" s="55">
        <f t="shared" si="173"/>
        <v>65</v>
      </c>
      <c r="G357" s="6" t="str">
        <f t="shared" si="212"/>
        <v>RheemHBDR4565</v>
      </c>
      <c r="H357" s="117">
        <f t="shared" si="208"/>
        <v>0</v>
      </c>
      <c r="I357" s="157" t="str">
        <f t="shared" si="226"/>
        <v>RuudPROUH65RU350D</v>
      </c>
      <c r="J357" s="91" t="s">
        <v>192</v>
      </c>
      <c r="K357" s="32">
        <v>3</v>
      </c>
      <c r="L357" s="75">
        <f t="shared" si="209"/>
        <v>21</v>
      </c>
      <c r="M357" s="12" t="s">
        <v>96</v>
      </c>
      <c r="N357" s="62">
        <f t="shared" si="236"/>
        <v>4</v>
      </c>
      <c r="O357" s="62">
        <f t="shared" si="235"/>
        <v>210440</v>
      </c>
      <c r="P357" s="59" t="str">
        <f t="shared" si="213"/>
        <v>PROUH65 T2 RU350 D  (65 gal)</v>
      </c>
      <c r="Q357" s="156">
        <f t="shared" si="216"/>
        <v>1</v>
      </c>
      <c r="R357" s="13" t="s">
        <v>135</v>
      </c>
      <c r="S357" s="14">
        <v>65</v>
      </c>
      <c r="T357" s="99" t="s">
        <v>264</v>
      </c>
      <c r="U357" s="80" t="s">
        <v>264</v>
      </c>
      <c r="V357" s="85" t="str">
        <f t="shared" si="205"/>
        <v>RheemHBDR4565</v>
      </c>
      <c r="W357" s="116">
        <v>0</v>
      </c>
      <c r="X357" s="46" t="str">
        <f>[1]ESTAR_to_AWHS!I65</f>
        <v>2-3</v>
      </c>
      <c r="Y357" s="47">
        <f>[1]ESTAR_to_AWHS!J65</f>
        <v>42667</v>
      </c>
      <c r="Z357" s="44" t="s">
        <v>88</v>
      </c>
      <c r="AA357" s="127" t="str">
        <f t="shared" si="220"/>
        <v>2,     210440,   "PROUH65 T2 RU350 D  (65 gal)"</v>
      </c>
      <c r="AB357" s="129" t="str">
        <f t="shared" si="230"/>
        <v>Ruud</v>
      </c>
      <c r="AC357" s="6" t="s">
        <v>651</v>
      </c>
      <c r="AD357" s="154">
        <f t="shared" si="217"/>
        <v>1</v>
      </c>
      <c r="AE357" s="127" t="str">
        <f t="shared" si="221"/>
        <v xml:space="preserve">          case  PROUH65 T2 RU350 D  (65 gal)   :   "RuudPROUH65RU350D"</v>
      </c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  <c r="AMK357"/>
      <c r="AML357"/>
      <c r="AMM357"/>
      <c r="AMN357"/>
      <c r="AMO357"/>
      <c r="AMP357"/>
      <c r="AMQ357"/>
      <c r="AMR357"/>
      <c r="AMS357"/>
      <c r="AMT357"/>
      <c r="AMU357"/>
      <c r="AMV357"/>
      <c r="AMW357"/>
      <c r="AMX357"/>
      <c r="AMY357"/>
    </row>
    <row r="358" spans="3:1039" s="6" customFormat="1" ht="15" customHeight="1" x14ac:dyDescent="0.25">
      <c r="C358" s="6" t="str">
        <f t="shared" si="210"/>
        <v>Ruud</v>
      </c>
      <c r="D358" s="6" t="str">
        <f t="shared" si="211"/>
        <v>PROUH80 T2 RU245  (80 gal)</v>
      </c>
      <c r="E358" s="6">
        <f t="shared" si="225"/>
        <v>210534</v>
      </c>
      <c r="F358" s="55">
        <f t="shared" si="173"/>
        <v>80</v>
      </c>
      <c r="G358" s="6" t="str">
        <f t="shared" si="212"/>
        <v>AOSmithSHPT80</v>
      </c>
      <c r="H358" s="117">
        <f t="shared" si="208"/>
        <v>0</v>
      </c>
      <c r="I358" s="157" t="str">
        <f t="shared" si="226"/>
        <v>RuudPROUH80RU245</v>
      </c>
      <c r="J358" s="91" t="s">
        <v>192</v>
      </c>
      <c r="K358" s="32">
        <v>1</v>
      </c>
      <c r="L358" s="75">
        <f t="shared" si="209"/>
        <v>21</v>
      </c>
      <c r="M358" s="12" t="s">
        <v>96</v>
      </c>
      <c r="N358" s="62">
        <f t="shared" si="236"/>
        <v>5</v>
      </c>
      <c r="O358" s="62">
        <f t="shared" si="235"/>
        <v>210534</v>
      </c>
      <c r="P358" s="59" t="str">
        <f t="shared" si="213"/>
        <v>PROUH80 T2 RU245  (80 gal)</v>
      </c>
      <c r="Q358" s="156">
        <f t="shared" si="216"/>
        <v>1</v>
      </c>
      <c r="R358" s="13" t="s">
        <v>150</v>
      </c>
      <c r="S358" s="14">
        <v>80</v>
      </c>
      <c r="T358" s="100" t="s">
        <v>161</v>
      </c>
      <c r="U358" s="80" t="s">
        <v>161</v>
      </c>
      <c r="V358" s="85" t="str">
        <f t="shared" si="205"/>
        <v>AOSmithSHPT80</v>
      </c>
      <c r="W358" s="116">
        <v>0</v>
      </c>
      <c r="X358" s="46">
        <f>[1]ESTAR_to_AWHS!I153</f>
        <v>3</v>
      </c>
      <c r="Y358" s="47">
        <f>[1]ESTAR_to_AWHS!J153</f>
        <v>42505</v>
      </c>
      <c r="Z358" s="44" t="s">
        <v>88</v>
      </c>
      <c r="AA358" s="127" t="str">
        <f t="shared" si="220"/>
        <v>2,     210534,   "PROUH80 T2 RU245  (80 gal)"</v>
      </c>
      <c r="AB358" s="129" t="str">
        <f t="shared" si="230"/>
        <v>Ruud</v>
      </c>
      <c r="AC358" t="s">
        <v>657</v>
      </c>
      <c r="AD358" s="154">
        <f t="shared" si="217"/>
        <v>1</v>
      </c>
      <c r="AE358" s="127" t="str">
        <f t="shared" si="221"/>
        <v xml:space="preserve">          case  PROUH80 T2 RU245  (80 gal)   :   "RuudPROUH80RU245"</v>
      </c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</row>
    <row r="359" spans="3:1039" s="6" customFormat="1" ht="15" customHeight="1" x14ac:dyDescent="0.25">
      <c r="C359" s="6" t="str">
        <f t="shared" si="210"/>
        <v>Ruud</v>
      </c>
      <c r="D359" s="6" t="str">
        <f t="shared" si="211"/>
        <v>PROUH80 T2 RU350 D  (80 gal)</v>
      </c>
      <c r="E359" s="6">
        <f t="shared" si="225"/>
        <v>210641</v>
      </c>
      <c r="F359" s="55">
        <f t="shared" si="173"/>
        <v>80</v>
      </c>
      <c r="G359" s="6" t="str">
        <f t="shared" si="212"/>
        <v>RheemHBDR4580</v>
      </c>
      <c r="H359" s="117">
        <f t="shared" si="208"/>
        <v>0</v>
      </c>
      <c r="I359" s="157" t="str">
        <f t="shared" si="226"/>
        <v>RuudPROUH80RU350D</v>
      </c>
      <c r="J359" s="91" t="s">
        <v>192</v>
      </c>
      <c r="K359" s="32">
        <v>3</v>
      </c>
      <c r="L359" s="75">
        <f t="shared" si="209"/>
        <v>21</v>
      </c>
      <c r="M359" s="12" t="s">
        <v>96</v>
      </c>
      <c r="N359" s="62">
        <f t="shared" si="236"/>
        <v>6</v>
      </c>
      <c r="O359" s="62">
        <f t="shared" si="235"/>
        <v>210641</v>
      </c>
      <c r="P359" s="59" t="str">
        <f t="shared" si="213"/>
        <v>PROUH80 T2 RU350 D  (80 gal)</v>
      </c>
      <c r="Q359" s="156">
        <f t="shared" si="216"/>
        <v>1</v>
      </c>
      <c r="R359" s="13" t="s">
        <v>136</v>
      </c>
      <c r="S359" s="14">
        <v>80</v>
      </c>
      <c r="T359" s="99" t="s">
        <v>265</v>
      </c>
      <c r="U359" s="80" t="s">
        <v>265</v>
      </c>
      <c r="V359" s="85" t="str">
        <f t="shared" si="205"/>
        <v>RheemHBDR4580</v>
      </c>
      <c r="W359" s="116">
        <v>0</v>
      </c>
      <c r="X359" s="46">
        <f>[1]ESTAR_to_AWHS!I66</f>
        <v>4</v>
      </c>
      <c r="Y359" s="47">
        <f>[1]ESTAR_to_AWHS!J66</f>
        <v>42667</v>
      </c>
      <c r="Z359" s="44" t="s">
        <v>88</v>
      </c>
      <c r="AA359" s="127" t="str">
        <f t="shared" si="220"/>
        <v>2,     210641,   "PROUH80 T2 RU350 D  (80 gal)"</v>
      </c>
      <c r="AB359" s="129" t="str">
        <f t="shared" si="230"/>
        <v>Ruud</v>
      </c>
      <c r="AC359" t="s">
        <v>658</v>
      </c>
      <c r="AD359" s="154">
        <f t="shared" si="217"/>
        <v>1</v>
      </c>
      <c r="AE359" s="127" t="str">
        <f t="shared" si="221"/>
        <v xml:space="preserve">          case  PROUH80 T2 RU350 D  (80 gal)   :   "RuudPROUH80RU350D"</v>
      </c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  <c r="AMM359"/>
      <c r="AMN359"/>
      <c r="AMO359"/>
      <c r="AMP359"/>
      <c r="AMQ359"/>
      <c r="AMR359"/>
      <c r="AMS359"/>
      <c r="AMT359"/>
      <c r="AMU359"/>
      <c r="AMV359"/>
      <c r="AMW359"/>
      <c r="AMX359"/>
      <c r="AMY359"/>
    </row>
    <row r="360" spans="3:1039" s="6" customFormat="1" ht="15" customHeight="1" x14ac:dyDescent="0.25">
      <c r="C360" s="6" t="str">
        <f t="shared" si="210"/>
        <v>Ruud</v>
      </c>
      <c r="D360" s="6" t="str">
        <f t="shared" si="211"/>
        <v>PROUH50 T2 RU350 D15  (50 gal)</v>
      </c>
      <c r="E360" s="6">
        <f t="shared" si="225"/>
        <v>210742</v>
      </c>
      <c r="F360" s="55">
        <f t="shared" si="173"/>
        <v>50</v>
      </c>
      <c r="G360" s="6" t="str">
        <f t="shared" si="212"/>
        <v>RheemHBDR2250</v>
      </c>
      <c r="H360" s="117">
        <f t="shared" si="208"/>
        <v>0</v>
      </c>
      <c r="I360" s="157" t="str">
        <f t="shared" si="226"/>
        <v>RuudPROUH50RU350D15</v>
      </c>
      <c r="J360" s="91" t="s">
        <v>192</v>
      </c>
      <c r="K360" s="32">
        <v>3</v>
      </c>
      <c r="L360" s="75">
        <f t="shared" si="209"/>
        <v>21</v>
      </c>
      <c r="M360" s="12" t="s">
        <v>96</v>
      </c>
      <c r="N360" s="62">
        <f t="shared" si="236"/>
        <v>7</v>
      </c>
      <c r="O360" s="62">
        <f t="shared" si="235"/>
        <v>210742</v>
      </c>
      <c r="P360" s="59" t="str">
        <f t="shared" si="213"/>
        <v>PROUH50 T2 RU350 D15  (50 gal)</v>
      </c>
      <c r="Q360" s="156">
        <f t="shared" si="216"/>
        <v>1</v>
      </c>
      <c r="R360" s="13" t="s">
        <v>258</v>
      </c>
      <c r="S360" s="14">
        <v>50</v>
      </c>
      <c r="T360" s="99" t="s">
        <v>220</v>
      </c>
      <c r="U360" s="80" t="s">
        <v>220</v>
      </c>
      <c r="V360" s="85" t="str">
        <f t="shared" si="205"/>
        <v>RheemHBDR2250</v>
      </c>
      <c r="W360" s="116">
        <v>0</v>
      </c>
      <c r="X360" s="46" t="s">
        <v>8</v>
      </c>
      <c r="Y360" s="47"/>
      <c r="Z360" s="44"/>
      <c r="AA360" s="127" t="str">
        <f t="shared" si="220"/>
        <v>2,     210742,   "PROUH50 T2 RU350 D15  (50 gal)"</v>
      </c>
      <c r="AB360" s="129" t="str">
        <f t="shared" si="230"/>
        <v>Ruud</v>
      </c>
      <c r="AC360" s="6" t="s">
        <v>646</v>
      </c>
      <c r="AD360" s="154">
        <f t="shared" si="217"/>
        <v>1</v>
      </c>
      <c r="AE360" s="127" t="str">
        <f t="shared" si="221"/>
        <v xml:space="preserve">          case  PROUH50 T2 RU350 D15  (50 gal)   :   "RuudPROUH50RU350D15"</v>
      </c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  <c r="AMK360"/>
      <c r="AML360"/>
      <c r="AMM360"/>
      <c r="AMN360"/>
      <c r="AMO360"/>
      <c r="AMP360"/>
      <c r="AMQ360"/>
      <c r="AMR360"/>
      <c r="AMS360"/>
      <c r="AMT360"/>
      <c r="AMU360"/>
      <c r="AMV360"/>
      <c r="AMW360"/>
      <c r="AMX360"/>
      <c r="AMY360"/>
    </row>
    <row r="361" spans="3:1039" s="6" customFormat="1" ht="15" customHeight="1" x14ac:dyDescent="0.25">
      <c r="C361" s="6" t="str">
        <f t="shared" si="210"/>
        <v>Ruud</v>
      </c>
      <c r="D361" s="6" t="str">
        <f t="shared" si="211"/>
        <v>PROUH50 T2 RU350 DCB  (50 gal)</v>
      </c>
      <c r="E361" s="6">
        <f t="shared" si="225"/>
        <v>210839</v>
      </c>
      <c r="F361" s="55">
        <f t="shared" si="173"/>
        <v>50</v>
      </c>
      <c r="G361" s="6" t="str">
        <f t="shared" si="212"/>
        <v>RheemHBDR4550</v>
      </c>
      <c r="H361" s="117">
        <f t="shared" si="208"/>
        <v>0</v>
      </c>
      <c r="I361" s="157" t="str">
        <f t="shared" si="226"/>
        <v>RuudPROUH50RU350DCB</v>
      </c>
      <c r="J361" s="91" t="s">
        <v>192</v>
      </c>
      <c r="K361" s="32">
        <v>3</v>
      </c>
      <c r="L361" s="75">
        <f t="shared" si="209"/>
        <v>21</v>
      </c>
      <c r="M361" s="12" t="s">
        <v>96</v>
      </c>
      <c r="N361" s="62">
        <f t="shared" si="236"/>
        <v>8</v>
      </c>
      <c r="O361" s="62">
        <f t="shared" si="235"/>
        <v>210839</v>
      </c>
      <c r="P361" s="59" t="str">
        <f t="shared" si="213"/>
        <v>PROUH50 T2 RU350 DCB  (50 gal)</v>
      </c>
      <c r="Q361" s="156">
        <f t="shared" si="216"/>
        <v>1</v>
      </c>
      <c r="R361" s="13" t="s">
        <v>250</v>
      </c>
      <c r="S361" s="14">
        <v>50</v>
      </c>
      <c r="T361" s="99" t="s">
        <v>263</v>
      </c>
      <c r="U361" s="80" t="s">
        <v>263</v>
      </c>
      <c r="V361" s="85" t="str">
        <f t="shared" ref="V361:V382" si="237">VLOOKUP( U361, $R$2:$T$56, 3, FALSE )</f>
        <v>RheemHBDR4550</v>
      </c>
      <c r="W361" s="116">
        <v>0</v>
      </c>
      <c r="X361" s="46" t="s">
        <v>8</v>
      </c>
      <c r="Y361" s="47"/>
      <c r="Z361" s="44"/>
      <c r="AA361" s="127" t="str">
        <f t="shared" si="220"/>
        <v>2,     210839,   "PROUH50 T2 RU350 DCB  (50 gal)"</v>
      </c>
      <c r="AB361" s="129" t="str">
        <f t="shared" si="230"/>
        <v>Ruud</v>
      </c>
      <c r="AC361" s="6" t="s">
        <v>647</v>
      </c>
      <c r="AD361" s="154">
        <f t="shared" si="217"/>
        <v>1</v>
      </c>
      <c r="AE361" s="127" t="str">
        <f t="shared" si="221"/>
        <v xml:space="preserve">          case  PROUH50 T2 RU350 DCB  (50 gal)   :   "RuudPROUH50RU350DCB"</v>
      </c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  <c r="AMK361"/>
      <c r="AML361"/>
      <c r="AMM361"/>
      <c r="AMN361"/>
      <c r="AMO361"/>
      <c r="AMP361"/>
      <c r="AMQ361"/>
      <c r="AMR361"/>
      <c r="AMS361"/>
      <c r="AMT361"/>
      <c r="AMU361"/>
      <c r="AMV361"/>
      <c r="AMW361"/>
      <c r="AMX361"/>
      <c r="AMY361"/>
    </row>
    <row r="362" spans="3:1039" s="6" customFormat="1" ht="15" customHeight="1" x14ac:dyDescent="0.25">
      <c r="C362" s="6" t="str">
        <f t="shared" si="210"/>
        <v>Ruud</v>
      </c>
      <c r="D362" s="6" t="str">
        <f t="shared" si="211"/>
        <v>PROUH65 T2 RU350 D15  (65 gal)</v>
      </c>
      <c r="E362" s="6">
        <f t="shared" si="225"/>
        <v>210943</v>
      </c>
      <c r="F362" s="55">
        <f t="shared" si="173"/>
        <v>65</v>
      </c>
      <c r="G362" s="6" t="str">
        <f t="shared" si="212"/>
        <v>RheemHBDR2265</v>
      </c>
      <c r="H362" s="117">
        <f t="shared" si="208"/>
        <v>0</v>
      </c>
      <c r="I362" s="157" t="str">
        <f t="shared" si="226"/>
        <v>RuudPROUH65RU350D15</v>
      </c>
      <c r="J362" s="91" t="s">
        <v>192</v>
      </c>
      <c r="K362" s="32">
        <v>3</v>
      </c>
      <c r="L362" s="75">
        <f t="shared" si="209"/>
        <v>21</v>
      </c>
      <c r="M362" s="12" t="s">
        <v>96</v>
      </c>
      <c r="N362" s="62">
        <f t="shared" si="236"/>
        <v>9</v>
      </c>
      <c r="O362" s="62">
        <f t="shared" si="235"/>
        <v>210943</v>
      </c>
      <c r="P362" s="59" t="str">
        <f t="shared" si="213"/>
        <v>PROUH65 T2 RU350 D15  (65 gal)</v>
      </c>
      <c r="Q362" s="156">
        <f t="shared" si="216"/>
        <v>1</v>
      </c>
      <c r="R362" s="13" t="s">
        <v>251</v>
      </c>
      <c r="S362" s="14">
        <v>65</v>
      </c>
      <c r="T362" s="99" t="s">
        <v>221</v>
      </c>
      <c r="U362" s="80" t="s">
        <v>221</v>
      </c>
      <c r="V362" s="85" t="str">
        <f t="shared" si="237"/>
        <v>RheemHBDR2265</v>
      </c>
      <c r="W362" s="116">
        <v>0</v>
      </c>
      <c r="X362" s="46" t="s">
        <v>8</v>
      </c>
      <c r="Y362" s="47"/>
      <c r="Z362" s="44"/>
      <c r="AA362" s="127" t="str">
        <f t="shared" si="220"/>
        <v>2,     210943,   "PROUH65 T2 RU350 D15  (65 gal)"</v>
      </c>
      <c r="AB362" s="129" t="str">
        <f t="shared" si="230"/>
        <v>Ruud</v>
      </c>
      <c r="AC362" s="6" t="s">
        <v>652</v>
      </c>
      <c r="AD362" s="154">
        <f t="shared" si="217"/>
        <v>1</v>
      </c>
      <c r="AE362" s="127" t="str">
        <f t="shared" si="221"/>
        <v xml:space="preserve">          case  PROUH65 T2 RU350 D15  (65 gal)   :   "RuudPROUH65RU350D15"</v>
      </c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  <c r="AMK362"/>
      <c r="AML362"/>
      <c r="AMM362"/>
      <c r="AMN362"/>
      <c r="AMO362"/>
      <c r="AMP362"/>
      <c r="AMQ362"/>
      <c r="AMR362"/>
      <c r="AMS362"/>
      <c r="AMT362"/>
      <c r="AMU362"/>
      <c r="AMV362"/>
      <c r="AMW362"/>
      <c r="AMX362"/>
      <c r="AMY362"/>
    </row>
    <row r="363" spans="3:1039" s="6" customFormat="1" ht="15" customHeight="1" x14ac:dyDescent="0.25">
      <c r="C363" s="6" t="str">
        <f t="shared" si="210"/>
        <v>Ruud</v>
      </c>
      <c r="D363" s="6" t="str">
        <f t="shared" si="211"/>
        <v>PROUH65 T2 RU350 DCB  (65 gal)</v>
      </c>
      <c r="E363" s="6">
        <f t="shared" si="225"/>
        <v>211040</v>
      </c>
      <c r="F363" s="55">
        <f t="shared" si="173"/>
        <v>65</v>
      </c>
      <c r="G363" s="6" t="str">
        <f t="shared" si="212"/>
        <v>RheemHBDR4565</v>
      </c>
      <c r="H363" s="117">
        <f t="shared" si="208"/>
        <v>0</v>
      </c>
      <c r="I363" s="157" t="str">
        <f t="shared" si="226"/>
        <v>RuudPROUH65RU350DCB</v>
      </c>
      <c r="J363" s="91" t="s">
        <v>192</v>
      </c>
      <c r="K363" s="32">
        <v>3</v>
      </c>
      <c r="L363" s="75">
        <f t="shared" si="209"/>
        <v>21</v>
      </c>
      <c r="M363" s="12" t="s">
        <v>96</v>
      </c>
      <c r="N363" s="62">
        <f t="shared" si="236"/>
        <v>10</v>
      </c>
      <c r="O363" s="62">
        <f t="shared" si="235"/>
        <v>211040</v>
      </c>
      <c r="P363" s="59" t="str">
        <f t="shared" si="213"/>
        <v>PROUH65 T2 RU350 DCB  (65 gal)</v>
      </c>
      <c r="Q363" s="156">
        <f t="shared" si="216"/>
        <v>1</v>
      </c>
      <c r="R363" s="13" t="s">
        <v>252</v>
      </c>
      <c r="S363" s="14">
        <v>65</v>
      </c>
      <c r="T363" s="99" t="s">
        <v>264</v>
      </c>
      <c r="U363" s="80" t="s">
        <v>264</v>
      </c>
      <c r="V363" s="85" t="str">
        <f t="shared" si="237"/>
        <v>RheemHBDR4565</v>
      </c>
      <c r="W363" s="116">
        <v>0</v>
      </c>
      <c r="X363" s="46" t="s">
        <v>8</v>
      </c>
      <c r="Y363" s="47"/>
      <c r="Z363" s="44"/>
      <c r="AA363" s="127" t="str">
        <f t="shared" si="220"/>
        <v>2,     211040,   "PROUH65 T2 RU350 DCB  (65 gal)"</v>
      </c>
      <c r="AB363" s="129" t="str">
        <f t="shared" si="230"/>
        <v>Ruud</v>
      </c>
      <c r="AC363" s="6" t="s">
        <v>653</v>
      </c>
      <c r="AD363" s="154">
        <f t="shared" si="217"/>
        <v>1</v>
      </c>
      <c r="AE363" s="127" t="str">
        <f t="shared" si="221"/>
        <v xml:space="preserve">          case  PROUH65 T2 RU350 DCB  (65 gal)   :   "RuudPROUH65RU350DCB"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H363"/>
      <c r="NI363"/>
      <c r="NJ363"/>
      <c r="NK363"/>
      <c r="NL363"/>
      <c r="NM363"/>
      <c r="NN363"/>
      <c r="NO363"/>
      <c r="NP363"/>
      <c r="NQ363"/>
      <c r="NR363"/>
      <c r="NS363"/>
      <c r="NT363"/>
      <c r="NU363"/>
      <c r="NV363"/>
      <c r="NW363"/>
      <c r="NX363"/>
      <c r="NY363"/>
      <c r="NZ363"/>
      <c r="OA363"/>
      <c r="OB363"/>
      <c r="OC363"/>
      <c r="OD363"/>
      <c r="OE363"/>
      <c r="OF363"/>
      <c r="OG363"/>
      <c r="OH363"/>
      <c r="OI363"/>
      <c r="OJ363"/>
      <c r="OK363"/>
      <c r="OL363"/>
      <c r="OM363"/>
      <c r="ON363"/>
      <c r="OO363"/>
      <c r="OP363"/>
      <c r="OQ363"/>
      <c r="OR363"/>
      <c r="OS363"/>
      <c r="OT363"/>
      <c r="OU363"/>
      <c r="OV363"/>
      <c r="OW363"/>
      <c r="OX363"/>
      <c r="OY363"/>
      <c r="OZ363"/>
      <c r="PA363"/>
      <c r="PB363"/>
      <c r="PC363"/>
      <c r="PD363"/>
      <c r="PE363"/>
      <c r="PF363"/>
      <c r="PG363"/>
      <c r="PH363"/>
      <c r="PI363"/>
      <c r="PJ363"/>
      <c r="PK363"/>
      <c r="PL363"/>
      <c r="PM363"/>
      <c r="PN363"/>
      <c r="PO363"/>
      <c r="PP363"/>
      <c r="PQ363"/>
      <c r="PR363"/>
      <c r="PS363"/>
      <c r="PT363"/>
      <c r="PU363"/>
      <c r="PV363"/>
      <c r="PW363"/>
      <c r="PX363"/>
      <c r="PY363"/>
      <c r="PZ363"/>
      <c r="QA363"/>
      <c r="QB363"/>
      <c r="QC363"/>
      <c r="QD363"/>
      <c r="QE363"/>
      <c r="QF363"/>
      <c r="QG363"/>
      <c r="QH363"/>
      <c r="QI363"/>
      <c r="QJ363"/>
      <c r="QK363"/>
      <c r="QL363"/>
      <c r="QM363"/>
      <c r="QN363"/>
      <c r="QO363"/>
      <c r="QP363"/>
      <c r="QQ363"/>
      <c r="QR363"/>
      <c r="QS363"/>
      <c r="QT363"/>
      <c r="QU363"/>
      <c r="QV363"/>
      <c r="QW363"/>
      <c r="QX363"/>
      <c r="QY363"/>
      <c r="QZ363"/>
      <c r="RA363"/>
      <c r="RB363"/>
      <c r="RC363"/>
      <c r="RD363"/>
      <c r="RE363"/>
      <c r="RF363"/>
      <c r="RG363"/>
      <c r="RH363"/>
      <c r="RI363"/>
      <c r="RJ363"/>
      <c r="RK363"/>
      <c r="RL363"/>
      <c r="RM363"/>
      <c r="RN363"/>
      <c r="RO363"/>
      <c r="RP363"/>
      <c r="RQ363"/>
      <c r="RR363"/>
      <c r="RS363"/>
      <c r="RT363"/>
      <c r="RU363"/>
      <c r="RV363"/>
      <c r="RW363"/>
      <c r="RX363"/>
      <c r="RY363"/>
      <c r="RZ363"/>
      <c r="SA363"/>
      <c r="SB363"/>
      <c r="SC363"/>
      <c r="SD363"/>
      <c r="SE363"/>
      <c r="SF363"/>
      <c r="SG363"/>
      <c r="SH363"/>
      <c r="SI363"/>
      <c r="SJ363"/>
      <c r="SK363"/>
      <c r="SL363"/>
      <c r="SM363"/>
      <c r="SN363"/>
      <c r="SO363"/>
      <c r="SP363"/>
      <c r="SQ363"/>
      <c r="SR363"/>
      <c r="SS363"/>
      <c r="ST363"/>
      <c r="SU363"/>
      <c r="SV363"/>
      <c r="SW363"/>
      <c r="SX363"/>
      <c r="SY363"/>
      <c r="SZ363"/>
      <c r="TA363"/>
      <c r="TB363"/>
      <c r="TC363"/>
      <c r="TD363"/>
      <c r="TE363"/>
      <c r="TF363"/>
      <c r="TG363"/>
      <c r="TH363"/>
      <c r="TI363"/>
      <c r="TJ363"/>
      <c r="TK363"/>
      <c r="TL363"/>
      <c r="TM363"/>
      <c r="TN363"/>
      <c r="TO363"/>
      <c r="TP363"/>
      <c r="TQ363"/>
      <c r="TR363"/>
      <c r="TS363"/>
      <c r="TT363"/>
      <c r="TU363"/>
      <c r="TV363"/>
      <c r="TW363"/>
      <c r="TX363"/>
      <c r="TY363"/>
      <c r="TZ363"/>
      <c r="UA363"/>
      <c r="UB363"/>
      <c r="UC363"/>
      <c r="UD363"/>
      <c r="UE363"/>
      <c r="UF363"/>
      <c r="UG363"/>
      <c r="UH363"/>
      <c r="UI363"/>
      <c r="UJ363"/>
      <c r="UK363"/>
      <c r="UL363"/>
      <c r="UM363"/>
      <c r="UN363"/>
      <c r="UO363"/>
      <c r="UP363"/>
      <c r="UQ363"/>
      <c r="UR363"/>
      <c r="US363"/>
      <c r="UT363"/>
      <c r="UU363"/>
      <c r="UV363"/>
      <c r="UW363"/>
      <c r="UX363"/>
      <c r="UY363"/>
      <c r="UZ363"/>
      <c r="VA363"/>
      <c r="VB363"/>
      <c r="VC363"/>
      <c r="VD363"/>
      <c r="VE363"/>
      <c r="VF363"/>
      <c r="VG363"/>
      <c r="VH363"/>
      <c r="VI363"/>
      <c r="VJ363"/>
      <c r="VK363"/>
      <c r="VL363"/>
      <c r="VM363"/>
      <c r="VN363"/>
      <c r="VO363"/>
      <c r="VP363"/>
      <c r="VQ363"/>
      <c r="VR363"/>
      <c r="VS363"/>
      <c r="VT363"/>
      <c r="VU363"/>
      <c r="VV363"/>
      <c r="VW363"/>
      <c r="VX363"/>
      <c r="VY363"/>
      <c r="VZ363"/>
      <c r="WA363"/>
      <c r="WB363"/>
      <c r="WC363"/>
      <c r="WD363"/>
      <c r="WE363"/>
      <c r="WF363"/>
      <c r="WG363"/>
      <c r="WH363"/>
      <c r="WI363"/>
      <c r="WJ363"/>
      <c r="WK363"/>
      <c r="WL363"/>
      <c r="WM363"/>
      <c r="WN363"/>
      <c r="WO363"/>
      <c r="WP363"/>
      <c r="WQ363"/>
      <c r="WR363"/>
      <c r="WS363"/>
      <c r="WT363"/>
      <c r="WU363"/>
      <c r="WV363"/>
      <c r="WW363"/>
      <c r="WX363"/>
      <c r="WY363"/>
      <c r="WZ363"/>
      <c r="XA363"/>
      <c r="XB363"/>
      <c r="XC363"/>
      <c r="XD363"/>
      <c r="XE363"/>
      <c r="XF363"/>
      <c r="XG363"/>
      <c r="XH363"/>
      <c r="XI363"/>
      <c r="XJ363"/>
      <c r="XK363"/>
      <c r="XL363"/>
      <c r="XM363"/>
      <c r="XN363"/>
      <c r="XO363"/>
      <c r="XP363"/>
      <c r="XQ363"/>
      <c r="XR363"/>
      <c r="XS363"/>
      <c r="XT363"/>
      <c r="XU363"/>
      <c r="XV363"/>
      <c r="XW363"/>
      <c r="XX363"/>
      <c r="XY363"/>
      <c r="XZ363"/>
      <c r="YA363"/>
      <c r="YB363"/>
      <c r="YC363"/>
      <c r="YD363"/>
      <c r="YE363"/>
      <c r="YF363"/>
      <c r="YG363"/>
      <c r="YH363"/>
      <c r="YI363"/>
      <c r="YJ363"/>
      <c r="YK363"/>
      <c r="YL363"/>
      <c r="YM363"/>
      <c r="YN363"/>
      <c r="YO363"/>
      <c r="YP363"/>
      <c r="YQ363"/>
      <c r="YR363"/>
      <c r="YS363"/>
      <c r="YT363"/>
      <c r="YU363"/>
      <c r="YV363"/>
      <c r="YW363"/>
      <c r="YX363"/>
      <c r="YY363"/>
      <c r="YZ363"/>
      <c r="ZA363"/>
      <c r="ZB363"/>
      <c r="ZC363"/>
      <c r="ZD363"/>
      <c r="ZE363"/>
      <c r="ZF363"/>
      <c r="ZG363"/>
      <c r="ZH363"/>
      <c r="ZI363"/>
      <c r="ZJ363"/>
      <c r="ZK363"/>
      <c r="ZL363"/>
      <c r="ZM363"/>
      <c r="ZN363"/>
      <c r="ZO363"/>
      <c r="ZP363"/>
      <c r="ZQ363"/>
      <c r="ZR363"/>
      <c r="ZS363"/>
      <c r="ZT363"/>
      <c r="ZU363"/>
      <c r="ZV363"/>
      <c r="ZW363"/>
      <c r="ZX363"/>
      <c r="ZY363"/>
      <c r="ZZ363"/>
      <c r="AAA363"/>
      <c r="AAB363"/>
      <c r="AAC363"/>
      <c r="AAD363"/>
      <c r="AAE363"/>
      <c r="AAF363"/>
      <c r="AAG363"/>
      <c r="AAH363"/>
      <c r="AAI363"/>
      <c r="AAJ363"/>
      <c r="AAK363"/>
      <c r="AAL363"/>
      <c r="AAM363"/>
      <c r="AAN363"/>
      <c r="AAO363"/>
      <c r="AAP363"/>
      <c r="AAQ363"/>
      <c r="AAR363"/>
      <c r="AAS363"/>
      <c r="AAT363"/>
      <c r="AAU363"/>
      <c r="AAV363"/>
      <c r="AAW363"/>
      <c r="AAX363"/>
      <c r="AAY363"/>
      <c r="AAZ363"/>
      <c r="ABA363"/>
      <c r="ABB363"/>
      <c r="ABC363"/>
      <c r="ABD363"/>
      <c r="ABE363"/>
      <c r="ABF363"/>
      <c r="ABG363"/>
      <c r="ABH363"/>
      <c r="ABI363"/>
      <c r="ABJ363"/>
      <c r="ABK363"/>
      <c r="ABL363"/>
      <c r="ABM363"/>
      <c r="ABN363"/>
      <c r="ABO363"/>
      <c r="ABP363"/>
      <c r="ABQ363"/>
      <c r="ABR363"/>
      <c r="ABS363"/>
      <c r="ABT363"/>
      <c r="ABU363"/>
      <c r="ABV363"/>
      <c r="ABW363"/>
      <c r="ABX363"/>
      <c r="ABY363"/>
      <c r="ABZ363"/>
      <c r="ACA363"/>
      <c r="ACB363"/>
      <c r="ACC363"/>
      <c r="ACD363"/>
      <c r="ACE363"/>
      <c r="ACF363"/>
      <c r="ACG363"/>
      <c r="ACH363"/>
      <c r="ACI363"/>
      <c r="ACJ363"/>
      <c r="ACK363"/>
      <c r="ACL363"/>
      <c r="ACM363"/>
      <c r="ACN363"/>
      <c r="ACO363"/>
      <c r="ACP363"/>
      <c r="ACQ363"/>
      <c r="ACR363"/>
      <c r="ACS363"/>
      <c r="ACT363"/>
      <c r="ACU363"/>
      <c r="ACV363"/>
      <c r="ACW363"/>
      <c r="ACX363"/>
      <c r="ACY363"/>
      <c r="ACZ363"/>
      <c r="ADA363"/>
      <c r="ADB363"/>
      <c r="ADC363"/>
      <c r="ADD363"/>
      <c r="ADE363"/>
      <c r="ADF363"/>
      <c r="ADG363"/>
      <c r="ADH363"/>
      <c r="ADI363"/>
      <c r="ADJ363"/>
      <c r="ADK363"/>
      <c r="ADL363"/>
      <c r="ADM363"/>
      <c r="ADN363"/>
      <c r="ADO363"/>
      <c r="ADP363"/>
      <c r="ADQ363"/>
      <c r="ADR363"/>
      <c r="ADS363"/>
      <c r="ADT363"/>
      <c r="ADU363"/>
      <c r="ADV363"/>
      <c r="ADW363"/>
      <c r="ADX363"/>
      <c r="ADY363"/>
      <c r="ADZ363"/>
      <c r="AEA363"/>
      <c r="AEB363"/>
      <c r="AEC363"/>
      <c r="AED363"/>
      <c r="AEE363"/>
      <c r="AEF363"/>
      <c r="AEG363"/>
      <c r="AEH363"/>
      <c r="AEI363"/>
      <c r="AEJ363"/>
      <c r="AEK363"/>
      <c r="AEL363"/>
      <c r="AEM363"/>
      <c r="AEN363"/>
      <c r="AEO363"/>
      <c r="AEP363"/>
      <c r="AEQ363"/>
      <c r="AER363"/>
      <c r="AES363"/>
      <c r="AET363"/>
      <c r="AEU363"/>
      <c r="AEV363"/>
      <c r="AEW363"/>
      <c r="AEX363"/>
      <c r="AEY363"/>
      <c r="AEZ363"/>
      <c r="AFA363"/>
      <c r="AFB363"/>
      <c r="AFC363"/>
      <c r="AFD363"/>
      <c r="AFE363"/>
      <c r="AFF363"/>
      <c r="AFG363"/>
      <c r="AFH363"/>
      <c r="AFI363"/>
      <c r="AFJ363"/>
      <c r="AFK363"/>
      <c r="AFL363"/>
      <c r="AFM363"/>
      <c r="AFN363"/>
      <c r="AFO363"/>
      <c r="AFP363"/>
      <c r="AFQ363"/>
      <c r="AFR363"/>
      <c r="AFS363"/>
      <c r="AFT363"/>
      <c r="AFU363"/>
      <c r="AFV363"/>
      <c r="AFW363"/>
      <c r="AFX363"/>
      <c r="AFY363"/>
      <c r="AFZ363"/>
      <c r="AGA363"/>
      <c r="AGB363"/>
      <c r="AGC363"/>
      <c r="AGD363"/>
      <c r="AGE363"/>
      <c r="AGF363"/>
      <c r="AGG363"/>
      <c r="AGH363"/>
      <c r="AGI363"/>
      <c r="AGJ363"/>
      <c r="AGK363"/>
      <c r="AGL363"/>
      <c r="AGM363"/>
      <c r="AGN363"/>
      <c r="AGO363"/>
      <c r="AGP363"/>
      <c r="AGQ363"/>
      <c r="AGR363"/>
      <c r="AGS363"/>
      <c r="AGT363"/>
      <c r="AGU363"/>
      <c r="AGV363"/>
      <c r="AGW363"/>
      <c r="AGX363"/>
      <c r="AGY363"/>
      <c r="AGZ363"/>
      <c r="AHA363"/>
      <c r="AHB363"/>
      <c r="AHC363"/>
      <c r="AHD363"/>
      <c r="AHE363"/>
      <c r="AHF363"/>
      <c r="AHG363"/>
      <c r="AHH363"/>
      <c r="AHI363"/>
      <c r="AHJ363"/>
      <c r="AHK363"/>
      <c r="AHL363"/>
      <c r="AHM363"/>
      <c r="AHN363"/>
      <c r="AHO363"/>
      <c r="AHP363"/>
      <c r="AHQ363"/>
      <c r="AHR363"/>
      <c r="AHS363"/>
      <c r="AHT363"/>
      <c r="AHU363"/>
      <c r="AHV363"/>
      <c r="AHW363"/>
      <c r="AHX363"/>
      <c r="AHY363"/>
      <c r="AHZ363"/>
      <c r="AIA363"/>
      <c r="AIB363"/>
      <c r="AIC363"/>
      <c r="AID363"/>
      <c r="AIE363"/>
      <c r="AIF363"/>
      <c r="AIG363"/>
      <c r="AIH363"/>
      <c r="AII363"/>
      <c r="AIJ363"/>
      <c r="AIK363"/>
      <c r="AIL363"/>
      <c r="AIM363"/>
      <c r="AIN363"/>
      <c r="AIO363"/>
      <c r="AIP363"/>
      <c r="AIQ363"/>
      <c r="AIR363"/>
      <c r="AIS363"/>
      <c r="AIT363"/>
      <c r="AIU363"/>
      <c r="AIV363"/>
      <c r="AIW363"/>
      <c r="AIX363"/>
      <c r="AIY363"/>
      <c r="AIZ363"/>
      <c r="AJA363"/>
      <c r="AJB363"/>
      <c r="AJC363"/>
      <c r="AJD363"/>
      <c r="AJE363"/>
      <c r="AJF363"/>
      <c r="AJG363"/>
      <c r="AJH363"/>
      <c r="AJI363"/>
      <c r="AJJ363"/>
      <c r="AJK363"/>
      <c r="AJL363"/>
      <c r="AJM363"/>
      <c r="AJN363"/>
      <c r="AJO363"/>
      <c r="AJP363"/>
      <c r="AJQ363"/>
      <c r="AJR363"/>
      <c r="AJS363"/>
      <c r="AJT363"/>
      <c r="AJU363"/>
      <c r="AJV363"/>
      <c r="AJW363"/>
      <c r="AJX363"/>
      <c r="AJY363"/>
      <c r="AJZ363"/>
      <c r="AKA363"/>
      <c r="AKB363"/>
      <c r="AKC363"/>
      <c r="AKD363"/>
      <c r="AKE363"/>
      <c r="AKF363"/>
      <c r="AKG363"/>
      <c r="AKH363"/>
      <c r="AKI363"/>
      <c r="AKJ363"/>
      <c r="AKK363"/>
      <c r="AKL363"/>
      <c r="AKM363"/>
      <c r="AKN363"/>
      <c r="AKO363"/>
      <c r="AKP363"/>
      <c r="AKQ363"/>
      <c r="AKR363"/>
      <c r="AKS363"/>
      <c r="AKT363"/>
      <c r="AKU363"/>
      <c r="AKV363"/>
      <c r="AKW363"/>
      <c r="AKX363"/>
      <c r="AKY363"/>
      <c r="AKZ363"/>
      <c r="ALA363"/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  <c r="ALX363"/>
      <c r="ALY363"/>
      <c r="ALZ363"/>
      <c r="AMA363"/>
      <c r="AMB363"/>
      <c r="AMC363"/>
      <c r="AMD363"/>
      <c r="AME363"/>
      <c r="AMF363"/>
      <c r="AMG363"/>
      <c r="AMH363"/>
      <c r="AMI363"/>
      <c r="AMJ363"/>
      <c r="AMK363"/>
      <c r="AML363"/>
      <c r="AMM363"/>
      <c r="AMN363"/>
      <c r="AMO363"/>
      <c r="AMP363"/>
      <c r="AMQ363"/>
      <c r="AMR363"/>
      <c r="AMS363"/>
      <c r="AMT363"/>
      <c r="AMU363"/>
      <c r="AMV363"/>
      <c r="AMW363"/>
      <c r="AMX363"/>
      <c r="AMY363"/>
    </row>
    <row r="364" spans="3:1039" s="6" customFormat="1" ht="15" customHeight="1" x14ac:dyDescent="0.25">
      <c r="C364" s="6" t="str">
        <f t="shared" si="210"/>
        <v>Ruud</v>
      </c>
      <c r="D364" s="6" t="str">
        <f t="shared" si="211"/>
        <v>PROUH80 T2 RU350 D15  (80 gal)</v>
      </c>
      <c r="E364" s="6">
        <f t="shared" si="225"/>
        <v>211144</v>
      </c>
      <c r="F364" s="55">
        <f t="shared" si="173"/>
        <v>80</v>
      </c>
      <c r="G364" s="6" t="str">
        <f t="shared" si="212"/>
        <v>RheemHBDR2280</v>
      </c>
      <c r="H364" s="117">
        <f t="shared" si="208"/>
        <v>0</v>
      </c>
      <c r="I364" s="157" t="str">
        <f t="shared" si="226"/>
        <v>RuudPROUH80RU350D15</v>
      </c>
      <c r="J364" s="91" t="s">
        <v>192</v>
      </c>
      <c r="K364" s="32">
        <v>3</v>
      </c>
      <c r="L364" s="75">
        <f t="shared" si="209"/>
        <v>21</v>
      </c>
      <c r="M364" s="12" t="s">
        <v>96</v>
      </c>
      <c r="N364" s="62">
        <f t="shared" si="236"/>
        <v>11</v>
      </c>
      <c r="O364" s="62">
        <f t="shared" si="235"/>
        <v>211144</v>
      </c>
      <c r="P364" s="59" t="str">
        <f t="shared" si="213"/>
        <v>PROUH80 T2 RU350 D15  (80 gal)</v>
      </c>
      <c r="Q364" s="156">
        <f t="shared" si="216"/>
        <v>1</v>
      </c>
      <c r="R364" s="13" t="s">
        <v>253</v>
      </c>
      <c r="S364" s="14">
        <v>80</v>
      </c>
      <c r="T364" s="99" t="s">
        <v>222</v>
      </c>
      <c r="U364" s="80" t="s">
        <v>222</v>
      </c>
      <c r="V364" s="85" t="str">
        <f t="shared" si="237"/>
        <v>RheemHBDR2280</v>
      </c>
      <c r="W364" s="116">
        <v>0</v>
      </c>
      <c r="X364" s="46" t="s">
        <v>255</v>
      </c>
      <c r="Y364" s="47"/>
      <c r="Z364" s="44"/>
      <c r="AA364" s="127" t="str">
        <f t="shared" si="220"/>
        <v>2,     211144,   "PROUH80 T2 RU350 D15  (80 gal)"</v>
      </c>
      <c r="AB364" s="129" t="str">
        <f t="shared" si="230"/>
        <v>Ruud</v>
      </c>
      <c r="AC364" t="s">
        <v>659</v>
      </c>
      <c r="AD364" s="154">
        <f t="shared" si="217"/>
        <v>1</v>
      </c>
      <c r="AE364" s="127" t="str">
        <f t="shared" si="221"/>
        <v xml:space="preserve">          case  PROUH80 T2 RU350 D15  (80 gal)   :   "RuudPROUH80RU350D15"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  <c r="AMK364"/>
      <c r="AML364"/>
      <c r="AMM364"/>
      <c r="AMN364"/>
      <c r="AMO364"/>
      <c r="AMP364"/>
      <c r="AMQ364"/>
      <c r="AMR364"/>
      <c r="AMS364"/>
      <c r="AMT364"/>
      <c r="AMU364"/>
      <c r="AMV364"/>
      <c r="AMW364"/>
      <c r="AMX364"/>
      <c r="AMY364"/>
    </row>
    <row r="365" spans="3:1039" s="6" customFormat="1" ht="15" customHeight="1" x14ac:dyDescent="0.25">
      <c r="C365" s="6" t="str">
        <f t="shared" si="210"/>
        <v>Ruud</v>
      </c>
      <c r="D365" s="6" t="str">
        <f t="shared" si="211"/>
        <v>PROUH80 T2 RU350 DCB  (80 gal)</v>
      </c>
      <c r="E365" s="6">
        <f t="shared" si="225"/>
        <v>211241</v>
      </c>
      <c r="F365" s="55">
        <f t="shared" si="173"/>
        <v>80</v>
      </c>
      <c r="G365" s="6" t="str">
        <f t="shared" si="212"/>
        <v>RheemHBDR4580</v>
      </c>
      <c r="H365" s="117">
        <f t="shared" si="208"/>
        <v>0</v>
      </c>
      <c r="I365" s="157" t="str">
        <f t="shared" si="226"/>
        <v>RuudPROUH80RU350DCB</v>
      </c>
      <c r="J365" s="91" t="s">
        <v>192</v>
      </c>
      <c r="K365" s="32">
        <v>3</v>
      </c>
      <c r="L365" s="75">
        <f t="shared" si="209"/>
        <v>21</v>
      </c>
      <c r="M365" s="12" t="s">
        <v>96</v>
      </c>
      <c r="N365" s="62">
        <f t="shared" si="236"/>
        <v>12</v>
      </c>
      <c r="O365" s="62">
        <f t="shared" si="235"/>
        <v>211241</v>
      </c>
      <c r="P365" s="59" t="str">
        <f t="shared" si="213"/>
        <v>PROUH80 T2 RU350 DCB  (80 gal)</v>
      </c>
      <c r="Q365" s="156">
        <f t="shared" si="216"/>
        <v>1</v>
      </c>
      <c r="R365" s="13" t="s">
        <v>254</v>
      </c>
      <c r="S365" s="14">
        <v>80</v>
      </c>
      <c r="T365" s="99" t="s">
        <v>265</v>
      </c>
      <c r="U365" s="80" t="s">
        <v>265</v>
      </c>
      <c r="V365" s="85" t="str">
        <f t="shared" si="237"/>
        <v>RheemHBDR4580</v>
      </c>
      <c r="W365" s="116">
        <v>0</v>
      </c>
      <c r="X365" s="46" t="s">
        <v>255</v>
      </c>
      <c r="Y365" s="47"/>
      <c r="Z365" s="44"/>
      <c r="AA365" s="127" t="str">
        <f t="shared" si="220"/>
        <v>2,     211241,   "PROUH80 T2 RU350 DCB  (80 gal)"</v>
      </c>
      <c r="AB365" s="129" t="str">
        <f t="shared" si="230"/>
        <v>Ruud</v>
      </c>
      <c r="AC365" t="s">
        <v>660</v>
      </c>
      <c r="AD365" s="154">
        <f t="shared" si="217"/>
        <v>1</v>
      </c>
      <c r="AE365" s="127" t="str">
        <f t="shared" si="221"/>
        <v xml:space="preserve">          case  PROUH80 T2 RU350 DCB  (80 gal)   :   "RuudPROUH80RU350DCB"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  <c r="AMK365"/>
      <c r="AML365"/>
      <c r="AMM365"/>
      <c r="AMN365"/>
      <c r="AMO365"/>
      <c r="AMP365"/>
      <c r="AMQ365"/>
      <c r="AMR365"/>
      <c r="AMS365"/>
      <c r="AMT365"/>
      <c r="AMU365"/>
      <c r="AMV365"/>
      <c r="AMW365"/>
      <c r="AMX365"/>
      <c r="AMY365"/>
    </row>
    <row r="366" spans="3:1039" s="6" customFormat="1" ht="15" customHeight="1" x14ac:dyDescent="0.25">
      <c r="C366" s="6" t="str">
        <f t="shared" si="210"/>
        <v>Sanden</v>
      </c>
      <c r="D366" s="6" t="str">
        <f t="shared" si="211"/>
        <v>GS3-45HPA-US &amp; SAN-43SSAQA  (43 gal)</v>
      </c>
      <c r="E366" s="6">
        <f t="shared" si="225"/>
        <v>220116</v>
      </c>
      <c r="F366" s="55">
        <f t="shared" si="173"/>
        <v>43</v>
      </c>
      <c r="G366" s="6" t="str">
        <f t="shared" si="212"/>
        <v>Sanden40</v>
      </c>
      <c r="H366" s="117">
        <f t="shared" si="208"/>
        <v>0</v>
      </c>
      <c r="I366" s="157" t="str">
        <f t="shared" si="226"/>
        <v>SandenGS3_SAN43SSAQA</v>
      </c>
      <c r="J366" s="91" t="s">
        <v>192</v>
      </c>
      <c r="K366" s="32">
        <v>3</v>
      </c>
      <c r="L366" s="75">
        <f t="shared" si="209"/>
        <v>22</v>
      </c>
      <c r="M366" s="12" t="s">
        <v>97</v>
      </c>
      <c r="N366" s="61">
        <v>1</v>
      </c>
      <c r="O366" s="62">
        <f t="shared" si="235"/>
        <v>220116</v>
      </c>
      <c r="P366" s="59" t="str">
        <f t="shared" si="213"/>
        <v>GS3-45HPA-US &amp; SAN-43SSAQA  (43 gal)</v>
      </c>
      <c r="Q366" s="156">
        <f t="shared" si="216"/>
        <v>1</v>
      </c>
      <c r="R366" s="93" t="s">
        <v>207</v>
      </c>
      <c r="S366" s="14">
        <v>43</v>
      </c>
      <c r="T366" s="30" t="s">
        <v>162</v>
      </c>
      <c r="U366" s="80" t="s">
        <v>162</v>
      </c>
      <c r="V366" s="85" t="str">
        <f t="shared" si="237"/>
        <v>Sanden40</v>
      </c>
      <c r="W366" s="116">
        <v>0</v>
      </c>
      <c r="X366" s="46">
        <v>4</v>
      </c>
      <c r="Y366" s="47">
        <v>42804</v>
      </c>
      <c r="Z366" s="44"/>
      <c r="AA366" s="127" t="str">
        <f t="shared" si="220"/>
        <v>2,     220116,   "GS3-45HPA-US &amp; SAN-43SSAQA  (43 gal)"</v>
      </c>
      <c r="AB366" s="128" t="str">
        <f>M366</f>
        <v>Sanden</v>
      </c>
      <c r="AC366" t="s">
        <v>666</v>
      </c>
      <c r="AD366" s="154">
        <f t="shared" si="217"/>
        <v>1</v>
      </c>
      <c r="AE366" s="127" t="str">
        <f t="shared" si="221"/>
        <v xml:space="preserve">          case  GS3-45HPA-US &amp; SAN-43SSAQA  (43 gal)   :   "SandenGS3_SAN43SSAQA"</v>
      </c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  <c r="AMK366"/>
      <c r="AML366"/>
      <c r="AMM366"/>
      <c r="AMN366"/>
      <c r="AMO366"/>
      <c r="AMP366"/>
      <c r="AMQ366"/>
      <c r="AMR366"/>
      <c r="AMS366"/>
      <c r="AMT366"/>
      <c r="AMU366"/>
      <c r="AMV366"/>
      <c r="AMW366"/>
      <c r="AMX366"/>
      <c r="AMY366"/>
    </row>
    <row r="367" spans="3:1039" s="6" customFormat="1" ht="15" customHeight="1" x14ac:dyDescent="0.25">
      <c r="C367" s="6" t="str">
        <f t="shared" si="210"/>
        <v>Sanden</v>
      </c>
      <c r="D367" s="6" t="str">
        <f t="shared" si="211"/>
        <v>GS3-45HPA-US &amp; GAUS-160QTA  (43 gal)</v>
      </c>
      <c r="E367" s="6">
        <f t="shared" si="225"/>
        <v>220216</v>
      </c>
      <c r="F367" s="55">
        <f t="shared" si="173"/>
        <v>43</v>
      </c>
      <c r="G367" s="6" t="str">
        <f t="shared" si="212"/>
        <v>Sanden40</v>
      </c>
      <c r="H367" s="117">
        <f t="shared" si="208"/>
        <v>0</v>
      </c>
      <c r="I367" s="157" t="str">
        <f t="shared" si="226"/>
        <v>SandenGS3_GAUS160QTA</v>
      </c>
      <c r="J367" s="91" t="s">
        <v>192</v>
      </c>
      <c r="K367" s="32">
        <v>3</v>
      </c>
      <c r="L367" s="75">
        <f t="shared" si="209"/>
        <v>22</v>
      </c>
      <c r="M367" s="12" t="s">
        <v>97</v>
      </c>
      <c r="N367" s="62">
        <f>N366+1</f>
        <v>2</v>
      </c>
      <c r="O367" s="62">
        <f t="shared" si="235"/>
        <v>220216</v>
      </c>
      <c r="P367" s="59" t="str">
        <f t="shared" si="213"/>
        <v>GS3-45HPA-US &amp; GAUS-160QTA  (43 gal)</v>
      </c>
      <c r="Q367" s="156">
        <f t="shared" si="216"/>
        <v>1</v>
      </c>
      <c r="R367" s="93" t="s">
        <v>208</v>
      </c>
      <c r="S367" s="14">
        <v>43</v>
      </c>
      <c r="T367" s="30" t="s">
        <v>162</v>
      </c>
      <c r="U367" s="80" t="s">
        <v>162</v>
      </c>
      <c r="V367" s="85" t="str">
        <f t="shared" si="237"/>
        <v>Sanden40</v>
      </c>
      <c r="W367" s="116">
        <v>0</v>
      </c>
      <c r="X367" s="46">
        <f>[1]ESTAR_to_AWHS!I68</f>
        <v>3</v>
      </c>
      <c r="Y367" s="47">
        <v>42804</v>
      </c>
      <c r="Z367" s="44"/>
      <c r="AA367" s="127" t="str">
        <f t="shared" si="220"/>
        <v>2,     220216,   "GS3-45HPA-US &amp; GAUS-160QTA  (43 gal)"</v>
      </c>
      <c r="AB367" s="129" t="str">
        <f t="shared" si="230"/>
        <v>Sanden</v>
      </c>
      <c r="AC367" t="s">
        <v>664</v>
      </c>
      <c r="AD367" s="154">
        <f t="shared" si="217"/>
        <v>1</v>
      </c>
      <c r="AE367" s="127" t="str">
        <f t="shared" si="221"/>
        <v xml:space="preserve">          case  GS3-45HPA-US &amp; GAUS-160QTA  (43 gal)   :   "SandenGS3_GAUS160QTA"</v>
      </c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H367"/>
      <c r="NI367"/>
      <c r="NJ367"/>
      <c r="NK367"/>
      <c r="NL367"/>
      <c r="NM367"/>
      <c r="NN367"/>
      <c r="NO367"/>
      <c r="NP367"/>
      <c r="NQ367"/>
      <c r="NR367"/>
      <c r="NS367"/>
      <c r="NT367"/>
      <c r="NU367"/>
      <c r="NV367"/>
      <c r="NW367"/>
      <c r="NX367"/>
      <c r="NY367"/>
      <c r="NZ367"/>
      <c r="OA367"/>
      <c r="OB367"/>
      <c r="OC367"/>
      <c r="OD367"/>
      <c r="OE367"/>
      <c r="OF367"/>
      <c r="OG367"/>
      <c r="OH367"/>
      <c r="OI367"/>
      <c r="OJ367"/>
      <c r="OK367"/>
      <c r="OL367"/>
      <c r="OM367"/>
      <c r="ON367"/>
      <c r="OO367"/>
      <c r="OP367"/>
      <c r="OQ367"/>
      <c r="OR367"/>
      <c r="OS367"/>
      <c r="OT367"/>
      <c r="OU367"/>
      <c r="OV367"/>
      <c r="OW367"/>
      <c r="OX367"/>
      <c r="OY367"/>
      <c r="OZ367"/>
      <c r="PA367"/>
      <c r="PB367"/>
      <c r="PC367"/>
      <c r="PD367"/>
      <c r="PE367"/>
      <c r="PF367"/>
      <c r="PG367"/>
      <c r="PH367"/>
      <c r="PI367"/>
      <c r="PJ367"/>
      <c r="PK367"/>
      <c r="PL367"/>
      <c r="PM367"/>
      <c r="PN367"/>
      <c r="PO367"/>
      <c r="PP367"/>
      <c r="PQ367"/>
      <c r="PR367"/>
      <c r="PS367"/>
      <c r="PT367"/>
      <c r="PU367"/>
      <c r="PV367"/>
      <c r="PW367"/>
      <c r="PX367"/>
      <c r="PY367"/>
      <c r="PZ367"/>
      <c r="QA367"/>
      <c r="QB367"/>
      <c r="QC367"/>
      <c r="QD367"/>
      <c r="QE367"/>
      <c r="QF367"/>
      <c r="QG367"/>
      <c r="QH367"/>
      <c r="QI367"/>
      <c r="QJ367"/>
      <c r="QK367"/>
      <c r="QL367"/>
      <c r="QM367"/>
      <c r="QN367"/>
      <c r="QO367"/>
      <c r="QP367"/>
      <c r="QQ367"/>
      <c r="QR367"/>
      <c r="QS367"/>
      <c r="QT367"/>
      <c r="QU367"/>
      <c r="QV367"/>
      <c r="QW367"/>
      <c r="QX367"/>
      <c r="QY367"/>
      <c r="QZ367"/>
      <c r="RA367"/>
      <c r="RB367"/>
      <c r="RC367"/>
      <c r="RD367"/>
      <c r="RE367"/>
      <c r="RF367"/>
      <c r="RG367"/>
      <c r="RH367"/>
      <c r="RI367"/>
      <c r="RJ367"/>
      <c r="RK367"/>
      <c r="RL367"/>
      <c r="RM367"/>
      <c r="RN367"/>
      <c r="RO367"/>
      <c r="RP367"/>
      <c r="RQ367"/>
      <c r="RR367"/>
      <c r="RS367"/>
      <c r="RT367"/>
      <c r="RU367"/>
      <c r="RV367"/>
      <c r="RW367"/>
      <c r="RX367"/>
      <c r="RY367"/>
      <c r="RZ367"/>
      <c r="SA367"/>
      <c r="SB367"/>
      <c r="SC367"/>
      <c r="SD367"/>
      <c r="SE367"/>
      <c r="SF367"/>
      <c r="SG367"/>
      <c r="SH367"/>
      <c r="SI367"/>
      <c r="SJ367"/>
      <c r="SK367"/>
      <c r="SL367"/>
      <c r="SM367"/>
      <c r="SN367"/>
      <c r="SO367"/>
      <c r="SP367"/>
      <c r="SQ367"/>
      <c r="SR367"/>
      <c r="SS367"/>
      <c r="ST367"/>
      <c r="SU367"/>
      <c r="SV367"/>
      <c r="SW367"/>
      <c r="SX367"/>
      <c r="SY367"/>
      <c r="SZ367"/>
      <c r="TA367"/>
      <c r="TB367"/>
      <c r="TC367"/>
      <c r="TD367"/>
      <c r="TE367"/>
      <c r="TF367"/>
      <c r="TG367"/>
      <c r="TH367"/>
      <c r="TI367"/>
      <c r="TJ367"/>
      <c r="TK367"/>
      <c r="TL367"/>
      <c r="TM367"/>
      <c r="TN367"/>
      <c r="TO367"/>
      <c r="TP367"/>
      <c r="TQ367"/>
      <c r="TR367"/>
      <c r="TS367"/>
      <c r="TT367"/>
      <c r="TU367"/>
      <c r="TV367"/>
      <c r="TW367"/>
      <c r="TX367"/>
      <c r="TY367"/>
      <c r="TZ367"/>
      <c r="UA367"/>
      <c r="UB367"/>
      <c r="UC367"/>
      <c r="UD367"/>
      <c r="UE367"/>
      <c r="UF367"/>
      <c r="UG367"/>
      <c r="UH367"/>
      <c r="UI367"/>
      <c r="UJ367"/>
      <c r="UK367"/>
      <c r="UL367"/>
      <c r="UM367"/>
      <c r="UN367"/>
      <c r="UO367"/>
      <c r="UP367"/>
      <c r="UQ367"/>
      <c r="UR367"/>
      <c r="US367"/>
      <c r="UT367"/>
      <c r="UU367"/>
      <c r="UV367"/>
      <c r="UW367"/>
      <c r="UX367"/>
      <c r="UY367"/>
      <c r="UZ367"/>
      <c r="VA367"/>
      <c r="VB367"/>
      <c r="VC367"/>
      <c r="VD367"/>
      <c r="VE367"/>
      <c r="VF367"/>
      <c r="VG367"/>
      <c r="VH367"/>
      <c r="VI367"/>
      <c r="VJ367"/>
      <c r="VK367"/>
      <c r="VL367"/>
      <c r="VM367"/>
      <c r="VN367"/>
      <c r="VO367"/>
      <c r="VP367"/>
      <c r="VQ367"/>
      <c r="VR367"/>
      <c r="VS367"/>
      <c r="VT367"/>
      <c r="VU367"/>
      <c r="VV367"/>
      <c r="VW367"/>
      <c r="VX367"/>
      <c r="VY367"/>
      <c r="VZ367"/>
      <c r="WA367"/>
      <c r="WB367"/>
      <c r="WC367"/>
      <c r="WD367"/>
      <c r="WE367"/>
      <c r="WF367"/>
      <c r="WG367"/>
      <c r="WH367"/>
      <c r="WI367"/>
      <c r="WJ367"/>
      <c r="WK367"/>
      <c r="WL367"/>
      <c r="WM367"/>
      <c r="WN367"/>
      <c r="WO367"/>
      <c r="WP367"/>
      <c r="WQ367"/>
      <c r="WR367"/>
      <c r="WS367"/>
      <c r="WT367"/>
      <c r="WU367"/>
      <c r="WV367"/>
      <c r="WW367"/>
      <c r="WX367"/>
      <c r="WY367"/>
      <c r="WZ367"/>
      <c r="XA367"/>
      <c r="XB367"/>
      <c r="XC367"/>
      <c r="XD367"/>
      <c r="XE367"/>
      <c r="XF367"/>
      <c r="XG367"/>
      <c r="XH367"/>
      <c r="XI367"/>
      <c r="XJ367"/>
      <c r="XK367"/>
      <c r="XL367"/>
      <c r="XM367"/>
      <c r="XN367"/>
      <c r="XO367"/>
      <c r="XP367"/>
      <c r="XQ367"/>
      <c r="XR367"/>
      <c r="XS367"/>
      <c r="XT367"/>
      <c r="XU367"/>
      <c r="XV367"/>
      <c r="XW367"/>
      <c r="XX367"/>
      <c r="XY367"/>
      <c r="XZ367"/>
      <c r="YA367"/>
      <c r="YB367"/>
      <c r="YC367"/>
      <c r="YD367"/>
      <c r="YE367"/>
      <c r="YF367"/>
      <c r="YG367"/>
      <c r="YH367"/>
      <c r="YI367"/>
      <c r="YJ367"/>
      <c r="YK367"/>
      <c r="YL367"/>
      <c r="YM367"/>
      <c r="YN367"/>
      <c r="YO367"/>
      <c r="YP367"/>
      <c r="YQ367"/>
      <c r="YR367"/>
      <c r="YS367"/>
      <c r="YT367"/>
      <c r="YU367"/>
      <c r="YV367"/>
      <c r="YW367"/>
      <c r="YX367"/>
      <c r="YY367"/>
      <c r="YZ367"/>
      <c r="ZA367"/>
      <c r="ZB367"/>
      <c r="ZC367"/>
      <c r="ZD367"/>
      <c r="ZE367"/>
      <c r="ZF367"/>
      <c r="ZG367"/>
      <c r="ZH367"/>
      <c r="ZI367"/>
      <c r="ZJ367"/>
      <c r="ZK367"/>
      <c r="ZL367"/>
      <c r="ZM367"/>
      <c r="ZN367"/>
      <c r="ZO367"/>
      <c r="ZP367"/>
      <c r="ZQ367"/>
      <c r="ZR367"/>
      <c r="ZS367"/>
      <c r="ZT367"/>
      <c r="ZU367"/>
      <c r="ZV367"/>
      <c r="ZW367"/>
      <c r="ZX367"/>
      <c r="ZY367"/>
      <c r="ZZ367"/>
      <c r="AAA367"/>
      <c r="AAB367"/>
      <c r="AAC367"/>
      <c r="AAD367"/>
      <c r="AAE367"/>
      <c r="AAF367"/>
      <c r="AAG367"/>
      <c r="AAH367"/>
      <c r="AAI367"/>
      <c r="AAJ367"/>
      <c r="AAK367"/>
      <c r="AAL367"/>
      <c r="AAM367"/>
      <c r="AAN367"/>
      <c r="AAO367"/>
      <c r="AAP367"/>
      <c r="AAQ367"/>
      <c r="AAR367"/>
      <c r="AAS367"/>
      <c r="AAT367"/>
      <c r="AAU367"/>
      <c r="AAV367"/>
      <c r="AAW367"/>
      <c r="AAX367"/>
      <c r="AAY367"/>
      <c r="AAZ367"/>
      <c r="ABA367"/>
      <c r="ABB367"/>
      <c r="ABC367"/>
      <c r="ABD367"/>
      <c r="ABE367"/>
      <c r="ABF367"/>
      <c r="ABG367"/>
      <c r="ABH367"/>
      <c r="ABI367"/>
      <c r="ABJ367"/>
      <c r="ABK367"/>
      <c r="ABL367"/>
      <c r="ABM367"/>
      <c r="ABN367"/>
      <c r="ABO367"/>
      <c r="ABP367"/>
      <c r="ABQ367"/>
      <c r="ABR367"/>
      <c r="ABS367"/>
      <c r="ABT367"/>
      <c r="ABU367"/>
      <c r="ABV367"/>
      <c r="ABW367"/>
      <c r="ABX367"/>
      <c r="ABY367"/>
      <c r="ABZ367"/>
      <c r="ACA367"/>
      <c r="ACB367"/>
      <c r="ACC367"/>
      <c r="ACD367"/>
      <c r="ACE367"/>
      <c r="ACF367"/>
      <c r="ACG367"/>
      <c r="ACH367"/>
      <c r="ACI367"/>
      <c r="ACJ367"/>
      <c r="ACK367"/>
      <c r="ACL367"/>
      <c r="ACM367"/>
      <c r="ACN367"/>
      <c r="ACO367"/>
      <c r="ACP367"/>
      <c r="ACQ367"/>
      <c r="ACR367"/>
      <c r="ACS367"/>
      <c r="ACT367"/>
      <c r="ACU367"/>
      <c r="ACV367"/>
      <c r="ACW367"/>
      <c r="ACX367"/>
      <c r="ACY367"/>
      <c r="ACZ367"/>
      <c r="ADA367"/>
      <c r="ADB367"/>
      <c r="ADC367"/>
      <c r="ADD367"/>
      <c r="ADE367"/>
      <c r="ADF367"/>
      <c r="ADG367"/>
      <c r="ADH367"/>
      <c r="ADI367"/>
      <c r="ADJ367"/>
      <c r="ADK367"/>
      <c r="ADL367"/>
      <c r="ADM367"/>
      <c r="ADN367"/>
      <c r="ADO367"/>
      <c r="ADP367"/>
      <c r="ADQ367"/>
      <c r="ADR367"/>
      <c r="ADS367"/>
      <c r="ADT367"/>
      <c r="ADU367"/>
      <c r="ADV367"/>
      <c r="ADW367"/>
      <c r="ADX367"/>
      <c r="ADY367"/>
      <c r="ADZ367"/>
      <c r="AEA367"/>
      <c r="AEB367"/>
      <c r="AEC367"/>
      <c r="AED367"/>
      <c r="AEE367"/>
      <c r="AEF367"/>
      <c r="AEG367"/>
      <c r="AEH367"/>
      <c r="AEI367"/>
      <c r="AEJ367"/>
      <c r="AEK367"/>
      <c r="AEL367"/>
      <c r="AEM367"/>
      <c r="AEN367"/>
      <c r="AEO367"/>
      <c r="AEP367"/>
      <c r="AEQ367"/>
      <c r="AER367"/>
      <c r="AES367"/>
      <c r="AET367"/>
      <c r="AEU367"/>
      <c r="AEV367"/>
      <c r="AEW367"/>
      <c r="AEX367"/>
      <c r="AEY367"/>
      <c r="AEZ367"/>
      <c r="AFA367"/>
      <c r="AFB367"/>
      <c r="AFC367"/>
      <c r="AFD367"/>
      <c r="AFE367"/>
      <c r="AFF367"/>
      <c r="AFG367"/>
      <c r="AFH367"/>
      <c r="AFI367"/>
      <c r="AFJ367"/>
      <c r="AFK367"/>
      <c r="AFL367"/>
      <c r="AFM367"/>
      <c r="AFN367"/>
      <c r="AFO367"/>
      <c r="AFP367"/>
      <c r="AFQ367"/>
      <c r="AFR367"/>
      <c r="AFS367"/>
      <c r="AFT367"/>
      <c r="AFU367"/>
      <c r="AFV367"/>
      <c r="AFW367"/>
      <c r="AFX367"/>
      <c r="AFY367"/>
      <c r="AFZ367"/>
      <c r="AGA367"/>
      <c r="AGB367"/>
      <c r="AGC367"/>
      <c r="AGD367"/>
      <c r="AGE367"/>
      <c r="AGF367"/>
      <c r="AGG367"/>
      <c r="AGH367"/>
      <c r="AGI367"/>
      <c r="AGJ367"/>
      <c r="AGK367"/>
      <c r="AGL367"/>
      <c r="AGM367"/>
      <c r="AGN367"/>
      <c r="AGO367"/>
      <c r="AGP367"/>
      <c r="AGQ367"/>
      <c r="AGR367"/>
      <c r="AGS367"/>
      <c r="AGT367"/>
      <c r="AGU367"/>
      <c r="AGV367"/>
      <c r="AGW367"/>
      <c r="AGX367"/>
      <c r="AGY367"/>
      <c r="AGZ367"/>
      <c r="AHA367"/>
      <c r="AHB367"/>
      <c r="AHC367"/>
      <c r="AHD367"/>
      <c r="AHE367"/>
      <c r="AHF367"/>
      <c r="AHG367"/>
      <c r="AHH367"/>
      <c r="AHI367"/>
      <c r="AHJ367"/>
      <c r="AHK367"/>
      <c r="AHL367"/>
      <c r="AHM367"/>
      <c r="AHN367"/>
      <c r="AHO367"/>
      <c r="AHP367"/>
      <c r="AHQ367"/>
      <c r="AHR367"/>
      <c r="AHS367"/>
      <c r="AHT367"/>
      <c r="AHU367"/>
      <c r="AHV367"/>
      <c r="AHW367"/>
      <c r="AHX367"/>
      <c r="AHY367"/>
      <c r="AHZ367"/>
      <c r="AIA367"/>
      <c r="AIB367"/>
      <c r="AIC367"/>
      <c r="AID367"/>
      <c r="AIE367"/>
      <c r="AIF367"/>
      <c r="AIG367"/>
      <c r="AIH367"/>
      <c r="AII367"/>
      <c r="AIJ367"/>
      <c r="AIK367"/>
      <c r="AIL367"/>
      <c r="AIM367"/>
      <c r="AIN367"/>
      <c r="AIO367"/>
      <c r="AIP367"/>
      <c r="AIQ367"/>
      <c r="AIR367"/>
      <c r="AIS367"/>
      <c r="AIT367"/>
      <c r="AIU367"/>
      <c r="AIV367"/>
      <c r="AIW367"/>
      <c r="AIX367"/>
      <c r="AIY367"/>
      <c r="AIZ367"/>
      <c r="AJA367"/>
      <c r="AJB367"/>
      <c r="AJC367"/>
      <c r="AJD367"/>
      <c r="AJE367"/>
      <c r="AJF367"/>
      <c r="AJG367"/>
      <c r="AJH367"/>
      <c r="AJI367"/>
      <c r="AJJ367"/>
      <c r="AJK367"/>
      <c r="AJL367"/>
      <c r="AJM367"/>
      <c r="AJN367"/>
      <c r="AJO367"/>
      <c r="AJP367"/>
      <c r="AJQ367"/>
      <c r="AJR367"/>
      <c r="AJS367"/>
      <c r="AJT367"/>
      <c r="AJU367"/>
      <c r="AJV367"/>
      <c r="AJW367"/>
      <c r="AJX367"/>
      <c r="AJY367"/>
      <c r="AJZ367"/>
      <c r="AKA367"/>
      <c r="AKB367"/>
      <c r="AKC367"/>
      <c r="AKD367"/>
      <c r="AKE367"/>
      <c r="AKF367"/>
      <c r="AKG367"/>
      <c r="AKH367"/>
      <c r="AKI367"/>
      <c r="AKJ367"/>
      <c r="AKK367"/>
      <c r="AKL367"/>
      <c r="AKM367"/>
      <c r="AKN367"/>
      <c r="AKO367"/>
      <c r="AKP367"/>
      <c r="AKQ367"/>
      <c r="AKR367"/>
      <c r="AKS367"/>
      <c r="AKT367"/>
      <c r="AKU367"/>
      <c r="AKV367"/>
      <c r="AKW367"/>
      <c r="AKX367"/>
      <c r="AKY367"/>
      <c r="AKZ367"/>
      <c r="ALA367"/>
      <c r="ALB367"/>
      <c r="ALC367"/>
      <c r="ALD367"/>
      <c r="ALE367"/>
      <c r="ALF367"/>
      <c r="ALG367"/>
      <c r="ALH367"/>
      <c r="ALI367"/>
      <c r="ALJ367"/>
      <c r="ALK367"/>
      <c r="ALL367"/>
      <c r="ALM367"/>
      <c r="ALN367"/>
      <c r="ALO367"/>
      <c r="ALP367"/>
      <c r="ALQ367"/>
      <c r="ALR367"/>
      <c r="ALS367"/>
      <c r="ALT367"/>
      <c r="ALU367"/>
      <c r="ALV367"/>
      <c r="ALW367"/>
      <c r="ALX367"/>
      <c r="ALY367"/>
      <c r="ALZ367"/>
      <c r="AMA367"/>
      <c r="AMB367"/>
      <c r="AMC367"/>
      <c r="AMD367"/>
      <c r="AME367"/>
      <c r="AMF367"/>
      <c r="AMG367"/>
      <c r="AMH367"/>
      <c r="AMI367"/>
      <c r="AMJ367"/>
      <c r="AMK367"/>
      <c r="AML367"/>
      <c r="AMM367"/>
      <c r="AMN367"/>
      <c r="AMO367"/>
      <c r="AMP367"/>
      <c r="AMQ367"/>
      <c r="AMR367"/>
      <c r="AMS367"/>
      <c r="AMT367"/>
      <c r="AMU367"/>
      <c r="AMV367"/>
      <c r="AMW367"/>
      <c r="AMX367"/>
      <c r="AMY367"/>
    </row>
    <row r="368" spans="3:1039" s="6" customFormat="1" ht="15" customHeight="1" x14ac:dyDescent="0.25">
      <c r="C368" s="6" t="str">
        <f t="shared" si="210"/>
        <v>Sanden</v>
      </c>
      <c r="D368" s="6" t="str">
        <f t="shared" si="211"/>
        <v>GS3-45HPA-US &amp; SAN-83SSAQA  (83 gal)</v>
      </c>
      <c r="E368" s="6">
        <f t="shared" si="225"/>
        <v>220317</v>
      </c>
      <c r="F368" s="55">
        <f t="shared" ref="F368:F374" si="238">S368</f>
        <v>83</v>
      </c>
      <c r="G368" s="6" t="str">
        <f t="shared" si="212"/>
        <v>Sanden80</v>
      </c>
      <c r="H368" s="117">
        <f t="shared" si="208"/>
        <v>0</v>
      </c>
      <c r="I368" s="157" t="str">
        <f t="shared" si="226"/>
        <v>SandenGS3_SAN83SSAQA</v>
      </c>
      <c r="J368" s="91" t="s">
        <v>192</v>
      </c>
      <c r="K368" s="32">
        <v>3</v>
      </c>
      <c r="L368" s="75">
        <f t="shared" si="209"/>
        <v>22</v>
      </c>
      <c r="M368" s="12" t="s">
        <v>97</v>
      </c>
      <c r="N368" s="62">
        <f t="shared" ref="N368:N371" si="239">N367+1</f>
        <v>3</v>
      </c>
      <c r="O368" s="62">
        <f t="shared" si="235"/>
        <v>220317</v>
      </c>
      <c r="P368" s="59" t="str">
        <f t="shared" si="213"/>
        <v>GS3-45HPA-US &amp; SAN-83SSAQA  (83 gal)</v>
      </c>
      <c r="Q368" s="156">
        <f t="shared" si="216"/>
        <v>1</v>
      </c>
      <c r="R368" s="93" t="s">
        <v>209</v>
      </c>
      <c r="S368" s="14">
        <v>83</v>
      </c>
      <c r="T368" s="30" t="s">
        <v>163</v>
      </c>
      <c r="U368" s="80" t="s">
        <v>163</v>
      </c>
      <c r="V368" s="85" t="str">
        <f t="shared" si="237"/>
        <v>Sanden80</v>
      </c>
      <c r="W368" s="116">
        <v>0</v>
      </c>
      <c r="X368" s="46"/>
      <c r="Y368" s="47"/>
      <c r="Z368" s="44"/>
      <c r="AA368" s="127" t="str">
        <f t="shared" si="220"/>
        <v>2,     220317,   "GS3-45HPA-US &amp; SAN-83SSAQA  (83 gal)"</v>
      </c>
      <c r="AB368" s="129" t="str">
        <f t="shared" si="230"/>
        <v>Sanden</v>
      </c>
      <c r="AC368" t="s">
        <v>667</v>
      </c>
      <c r="AD368" s="154">
        <f t="shared" si="217"/>
        <v>1</v>
      </c>
      <c r="AE368" s="127" t="str">
        <f t="shared" si="221"/>
        <v xml:space="preserve">          case  GS3-45HPA-US &amp; SAN-83SSAQA  (83 gal)   :   "SandenGS3_SAN83SSAQA"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  <c r="QH368"/>
      <c r="QI368"/>
      <c r="QJ368"/>
      <c r="QK368"/>
      <c r="QL368"/>
      <c r="QM368"/>
      <c r="QN368"/>
      <c r="QO368"/>
      <c r="QP368"/>
      <c r="QQ368"/>
      <c r="QR368"/>
      <c r="QS368"/>
      <c r="QT368"/>
      <c r="QU368"/>
      <c r="QV368"/>
      <c r="QW368"/>
      <c r="QX368"/>
      <c r="QY368"/>
      <c r="QZ368"/>
      <c r="RA368"/>
      <c r="RB368"/>
      <c r="RC368"/>
      <c r="RD368"/>
      <c r="RE368"/>
      <c r="RF368"/>
      <c r="RG368"/>
      <c r="RH368"/>
      <c r="RI368"/>
      <c r="RJ368"/>
      <c r="RK368"/>
      <c r="RL368"/>
      <c r="RM368"/>
      <c r="RN368"/>
      <c r="RO368"/>
      <c r="RP368"/>
      <c r="RQ368"/>
      <c r="RR368"/>
      <c r="RS368"/>
      <c r="RT368"/>
      <c r="RU368"/>
      <c r="RV368"/>
      <c r="RW368"/>
      <c r="RX368"/>
      <c r="RY368"/>
      <c r="RZ368"/>
      <c r="SA368"/>
      <c r="SB368"/>
      <c r="SC368"/>
      <c r="SD368"/>
      <c r="SE368"/>
      <c r="SF368"/>
      <c r="SG368"/>
      <c r="SH368"/>
      <c r="SI368"/>
      <c r="SJ368"/>
      <c r="SK368"/>
      <c r="SL368"/>
      <c r="SM368"/>
      <c r="SN368"/>
      <c r="SO368"/>
      <c r="SP368"/>
      <c r="SQ368"/>
      <c r="SR368"/>
      <c r="SS368"/>
      <c r="ST368"/>
      <c r="SU368"/>
      <c r="SV368"/>
      <c r="SW368"/>
      <c r="SX368"/>
      <c r="SY368"/>
      <c r="SZ368"/>
      <c r="TA368"/>
      <c r="TB368"/>
      <c r="TC368"/>
      <c r="TD368"/>
      <c r="TE368"/>
      <c r="TF368"/>
      <c r="TG368"/>
      <c r="TH368"/>
      <c r="TI368"/>
      <c r="TJ368"/>
      <c r="TK368"/>
      <c r="TL368"/>
      <c r="TM368"/>
      <c r="TN368"/>
      <c r="TO368"/>
      <c r="TP368"/>
      <c r="TQ368"/>
      <c r="TR368"/>
      <c r="TS368"/>
      <c r="TT368"/>
      <c r="TU368"/>
      <c r="TV368"/>
      <c r="TW368"/>
      <c r="TX368"/>
      <c r="TY368"/>
      <c r="TZ368"/>
      <c r="UA368"/>
      <c r="UB368"/>
      <c r="UC368"/>
      <c r="UD368"/>
      <c r="UE368"/>
      <c r="UF368"/>
      <c r="UG368"/>
      <c r="UH368"/>
      <c r="UI368"/>
      <c r="UJ368"/>
      <c r="UK368"/>
      <c r="UL368"/>
      <c r="UM368"/>
      <c r="UN368"/>
      <c r="UO368"/>
      <c r="UP368"/>
      <c r="UQ368"/>
      <c r="UR368"/>
      <c r="US368"/>
      <c r="UT368"/>
      <c r="UU368"/>
      <c r="UV368"/>
      <c r="UW368"/>
      <c r="UX368"/>
      <c r="UY368"/>
      <c r="UZ368"/>
      <c r="VA368"/>
      <c r="VB368"/>
      <c r="VC368"/>
      <c r="VD368"/>
      <c r="VE368"/>
      <c r="VF368"/>
      <c r="VG368"/>
      <c r="VH368"/>
      <c r="VI368"/>
      <c r="VJ368"/>
      <c r="VK368"/>
      <c r="VL368"/>
      <c r="VM368"/>
      <c r="VN368"/>
      <c r="VO368"/>
      <c r="VP368"/>
      <c r="VQ368"/>
      <c r="VR368"/>
      <c r="VS368"/>
      <c r="VT368"/>
      <c r="VU368"/>
      <c r="VV368"/>
      <c r="VW368"/>
      <c r="VX368"/>
      <c r="VY368"/>
      <c r="VZ368"/>
      <c r="WA368"/>
      <c r="WB368"/>
      <c r="WC368"/>
      <c r="WD368"/>
      <c r="WE368"/>
      <c r="WF368"/>
      <c r="WG368"/>
      <c r="WH368"/>
      <c r="WI368"/>
      <c r="WJ368"/>
      <c r="WK368"/>
      <c r="WL368"/>
      <c r="WM368"/>
      <c r="WN368"/>
      <c r="WO368"/>
      <c r="WP368"/>
      <c r="WQ368"/>
      <c r="WR368"/>
      <c r="WS368"/>
      <c r="WT368"/>
      <c r="WU368"/>
      <c r="WV368"/>
      <c r="WW368"/>
      <c r="WX368"/>
      <c r="WY368"/>
      <c r="WZ368"/>
      <c r="XA368"/>
      <c r="XB368"/>
      <c r="XC368"/>
      <c r="XD368"/>
      <c r="XE368"/>
      <c r="XF368"/>
      <c r="XG368"/>
      <c r="XH368"/>
      <c r="XI368"/>
      <c r="XJ368"/>
      <c r="XK368"/>
      <c r="XL368"/>
      <c r="XM368"/>
      <c r="XN368"/>
      <c r="XO368"/>
      <c r="XP368"/>
      <c r="XQ368"/>
      <c r="XR368"/>
      <c r="XS368"/>
      <c r="XT368"/>
      <c r="XU368"/>
      <c r="XV368"/>
      <c r="XW368"/>
      <c r="XX368"/>
      <c r="XY368"/>
      <c r="XZ368"/>
      <c r="YA368"/>
      <c r="YB368"/>
      <c r="YC368"/>
      <c r="YD368"/>
      <c r="YE368"/>
      <c r="YF368"/>
      <c r="YG368"/>
      <c r="YH368"/>
      <c r="YI368"/>
      <c r="YJ368"/>
      <c r="YK368"/>
      <c r="YL368"/>
      <c r="YM368"/>
      <c r="YN368"/>
      <c r="YO368"/>
      <c r="YP368"/>
      <c r="YQ368"/>
      <c r="YR368"/>
      <c r="YS368"/>
      <c r="YT368"/>
      <c r="YU368"/>
      <c r="YV368"/>
      <c r="YW368"/>
      <c r="YX368"/>
      <c r="YY368"/>
      <c r="YZ368"/>
      <c r="ZA368"/>
      <c r="ZB368"/>
      <c r="ZC368"/>
      <c r="ZD368"/>
      <c r="ZE368"/>
      <c r="ZF368"/>
      <c r="ZG368"/>
      <c r="ZH368"/>
      <c r="ZI368"/>
      <c r="ZJ368"/>
      <c r="ZK368"/>
      <c r="ZL368"/>
      <c r="ZM368"/>
      <c r="ZN368"/>
      <c r="ZO368"/>
      <c r="ZP368"/>
      <c r="ZQ368"/>
      <c r="ZR368"/>
      <c r="ZS368"/>
      <c r="ZT368"/>
      <c r="ZU368"/>
      <c r="ZV368"/>
      <c r="ZW368"/>
      <c r="ZX368"/>
      <c r="ZY368"/>
      <c r="ZZ368"/>
      <c r="AAA368"/>
      <c r="AAB368"/>
      <c r="AAC368"/>
      <c r="AAD368"/>
      <c r="AAE368"/>
      <c r="AAF368"/>
      <c r="AAG368"/>
      <c r="AAH368"/>
      <c r="AAI368"/>
      <c r="AAJ368"/>
      <c r="AAK368"/>
      <c r="AAL368"/>
      <c r="AAM368"/>
      <c r="AAN368"/>
      <c r="AAO368"/>
      <c r="AAP368"/>
      <c r="AAQ368"/>
      <c r="AAR368"/>
      <c r="AAS368"/>
      <c r="AAT368"/>
      <c r="AAU368"/>
      <c r="AAV368"/>
      <c r="AAW368"/>
      <c r="AAX368"/>
      <c r="AAY368"/>
      <c r="AAZ368"/>
      <c r="ABA368"/>
      <c r="ABB368"/>
      <c r="ABC368"/>
      <c r="ABD368"/>
      <c r="ABE368"/>
      <c r="ABF368"/>
      <c r="ABG368"/>
      <c r="ABH368"/>
      <c r="ABI368"/>
      <c r="ABJ368"/>
      <c r="ABK368"/>
      <c r="ABL368"/>
      <c r="ABM368"/>
      <c r="ABN368"/>
      <c r="ABO368"/>
      <c r="ABP368"/>
      <c r="ABQ368"/>
      <c r="ABR368"/>
      <c r="ABS368"/>
      <c r="ABT368"/>
      <c r="ABU368"/>
      <c r="ABV368"/>
      <c r="ABW368"/>
      <c r="ABX368"/>
      <c r="ABY368"/>
      <c r="ABZ368"/>
      <c r="ACA368"/>
      <c r="ACB368"/>
      <c r="ACC368"/>
      <c r="ACD368"/>
      <c r="ACE368"/>
      <c r="ACF368"/>
      <c r="ACG368"/>
      <c r="ACH368"/>
      <c r="ACI368"/>
      <c r="ACJ368"/>
      <c r="ACK368"/>
      <c r="ACL368"/>
      <c r="ACM368"/>
      <c r="ACN368"/>
      <c r="ACO368"/>
      <c r="ACP368"/>
      <c r="ACQ368"/>
      <c r="ACR368"/>
      <c r="ACS368"/>
      <c r="ACT368"/>
      <c r="ACU368"/>
      <c r="ACV368"/>
      <c r="ACW368"/>
      <c r="ACX368"/>
      <c r="ACY368"/>
      <c r="ACZ368"/>
      <c r="ADA368"/>
      <c r="ADB368"/>
      <c r="ADC368"/>
      <c r="ADD368"/>
      <c r="ADE368"/>
      <c r="ADF368"/>
      <c r="ADG368"/>
      <c r="ADH368"/>
      <c r="ADI368"/>
      <c r="ADJ368"/>
      <c r="ADK368"/>
      <c r="ADL368"/>
      <c r="ADM368"/>
      <c r="ADN368"/>
      <c r="ADO368"/>
      <c r="ADP368"/>
      <c r="ADQ368"/>
      <c r="ADR368"/>
      <c r="ADS368"/>
      <c r="ADT368"/>
      <c r="ADU368"/>
      <c r="ADV368"/>
      <c r="ADW368"/>
      <c r="ADX368"/>
      <c r="ADY368"/>
      <c r="ADZ368"/>
      <c r="AEA368"/>
      <c r="AEB368"/>
      <c r="AEC368"/>
      <c r="AED368"/>
      <c r="AEE368"/>
      <c r="AEF368"/>
      <c r="AEG368"/>
      <c r="AEH368"/>
      <c r="AEI368"/>
      <c r="AEJ368"/>
      <c r="AEK368"/>
      <c r="AEL368"/>
      <c r="AEM368"/>
      <c r="AEN368"/>
      <c r="AEO368"/>
      <c r="AEP368"/>
      <c r="AEQ368"/>
      <c r="AER368"/>
      <c r="AES368"/>
      <c r="AET368"/>
      <c r="AEU368"/>
      <c r="AEV368"/>
      <c r="AEW368"/>
      <c r="AEX368"/>
      <c r="AEY368"/>
      <c r="AEZ368"/>
      <c r="AFA368"/>
      <c r="AFB368"/>
      <c r="AFC368"/>
      <c r="AFD368"/>
      <c r="AFE368"/>
      <c r="AFF368"/>
      <c r="AFG368"/>
      <c r="AFH368"/>
      <c r="AFI368"/>
      <c r="AFJ368"/>
      <c r="AFK368"/>
      <c r="AFL368"/>
      <c r="AFM368"/>
      <c r="AFN368"/>
      <c r="AFO368"/>
      <c r="AFP368"/>
      <c r="AFQ368"/>
      <c r="AFR368"/>
      <c r="AFS368"/>
      <c r="AFT368"/>
      <c r="AFU368"/>
      <c r="AFV368"/>
      <c r="AFW368"/>
      <c r="AFX368"/>
      <c r="AFY368"/>
      <c r="AFZ368"/>
      <c r="AGA368"/>
      <c r="AGB368"/>
      <c r="AGC368"/>
      <c r="AGD368"/>
      <c r="AGE368"/>
      <c r="AGF368"/>
      <c r="AGG368"/>
      <c r="AGH368"/>
      <c r="AGI368"/>
      <c r="AGJ368"/>
      <c r="AGK368"/>
      <c r="AGL368"/>
      <c r="AGM368"/>
      <c r="AGN368"/>
      <c r="AGO368"/>
      <c r="AGP368"/>
      <c r="AGQ368"/>
      <c r="AGR368"/>
      <c r="AGS368"/>
      <c r="AGT368"/>
      <c r="AGU368"/>
      <c r="AGV368"/>
      <c r="AGW368"/>
      <c r="AGX368"/>
      <c r="AGY368"/>
      <c r="AGZ368"/>
      <c r="AHA368"/>
      <c r="AHB368"/>
      <c r="AHC368"/>
      <c r="AHD368"/>
      <c r="AHE368"/>
      <c r="AHF368"/>
      <c r="AHG368"/>
      <c r="AHH368"/>
      <c r="AHI368"/>
      <c r="AHJ368"/>
      <c r="AHK368"/>
      <c r="AHL368"/>
      <c r="AHM368"/>
      <c r="AHN368"/>
      <c r="AHO368"/>
      <c r="AHP368"/>
      <c r="AHQ368"/>
      <c r="AHR368"/>
      <c r="AHS368"/>
      <c r="AHT368"/>
      <c r="AHU368"/>
      <c r="AHV368"/>
      <c r="AHW368"/>
      <c r="AHX368"/>
      <c r="AHY368"/>
      <c r="AHZ368"/>
      <c r="AIA368"/>
      <c r="AIB368"/>
      <c r="AIC368"/>
      <c r="AID368"/>
      <c r="AIE368"/>
      <c r="AIF368"/>
      <c r="AIG368"/>
      <c r="AIH368"/>
      <c r="AII368"/>
      <c r="AIJ368"/>
      <c r="AIK368"/>
      <c r="AIL368"/>
      <c r="AIM368"/>
      <c r="AIN368"/>
      <c r="AIO368"/>
      <c r="AIP368"/>
      <c r="AIQ368"/>
      <c r="AIR368"/>
      <c r="AIS368"/>
      <c r="AIT368"/>
      <c r="AIU368"/>
      <c r="AIV368"/>
      <c r="AIW368"/>
      <c r="AIX368"/>
      <c r="AIY368"/>
      <c r="AIZ368"/>
      <c r="AJA368"/>
      <c r="AJB368"/>
      <c r="AJC368"/>
      <c r="AJD368"/>
      <c r="AJE368"/>
      <c r="AJF368"/>
      <c r="AJG368"/>
      <c r="AJH368"/>
      <c r="AJI368"/>
      <c r="AJJ368"/>
      <c r="AJK368"/>
      <c r="AJL368"/>
      <c r="AJM368"/>
      <c r="AJN368"/>
      <c r="AJO368"/>
      <c r="AJP368"/>
      <c r="AJQ368"/>
      <c r="AJR368"/>
      <c r="AJS368"/>
      <c r="AJT368"/>
      <c r="AJU368"/>
      <c r="AJV368"/>
      <c r="AJW368"/>
      <c r="AJX368"/>
      <c r="AJY368"/>
      <c r="AJZ368"/>
      <c r="AKA368"/>
      <c r="AKB368"/>
      <c r="AKC368"/>
      <c r="AKD368"/>
      <c r="AKE368"/>
      <c r="AKF368"/>
      <c r="AKG368"/>
      <c r="AKH368"/>
      <c r="AKI368"/>
      <c r="AKJ368"/>
      <c r="AKK368"/>
      <c r="AKL368"/>
      <c r="AKM368"/>
      <c r="AKN368"/>
      <c r="AKO368"/>
      <c r="AKP368"/>
      <c r="AKQ368"/>
      <c r="AKR368"/>
      <c r="AKS368"/>
      <c r="AKT368"/>
      <c r="AKU368"/>
      <c r="AKV368"/>
      <c r="AKW368"/>
      <c r="AKX368"/>
      <c r="AKY368"/>
      <c r="AKZ368"/>
      <c r="ALA368"/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  <c r="ALX368"/>
      <c r="ALY368"/>
      <c r="ALZ368"/>
      <c r="AMA368"/>
      <c r="AMB368"/>
      <c r="AMC368"/>
      <c r="AMD368"/>
      <c r="AME368"/>
      <c r="AMF368"/>
      <c r="AMG368"/>
      <c r="AMH368"/>
      <c r="AMI368"/>
      <c r="AMJ368"/>
      <c r="AMK368"/>
      <c r="AML368"/>
      <c r="AMM368"/>
      <c r="AMN368"/>
      <c r="AMO368"/>
      <c r="AMP368"/>
      <c r="AMQ368"/>
      <c r="AMR368"/>
      <c r="AMS368"/>
      <c r="AMT368"/>
      <c r="AMU368"/>
      <c r="AMV368"/>
      <c r="AMW368"/>
      <c r="AMX368"/>
      <c r="AMY368"/>
    </row>
    <row r="369" spans="3:1042" s="6" customFormat="1" ht="15" customHeight="1" x14ac:dyDescent="0.25">
      <c r="C369" s="6" t="str">
        <f t="shared" si="210"/>
        <v>Sanden</v>
      </c>
      <c r="D369" s="6" t="str">
        <f t="shared" si="211"/>
        <v>GS3-45HPA-US &amp; GAUS-315EQTD  (83 gal)</v>
      </c>
      <c r="E369" s="6">
        <f t="shared" si="225"/>
        <v>220417</v>
      </c>
      <c r="F369" s="55">
        <f t="shared" si="238"/>
        <v>83</v>
      </c>
      <c r="G369" s="6" t="str">
        <f t="shared" si="212"/>
        <v>Sanden80</v>
      </c>
      <c r="H369" s="117">
        <f t="shared" si="208"/>
        <v>0</v>
      </c>
      <c r="I369" s="157" t="str">
        <f t="shared" si="226"/>
        <v>SandenGS3_GAUS315EQTD</v>
      </c>
      <c r="J369" s="91" t="s">
        <v>192</v>
      </c>
      <c r="K369" s="32">
        <v>3</v>
      </c>
      <c r="L369" s="75">
        <f t="shared" si="209"/>
        <v>22</v>
      </c>
      <c r="M369" s="12" t="s">
        <v>97</v>
      </c>
      <c r="N369" s="62">
        <f t="shared" si="239"/>
        <v>4</v>
      </c>
      <c r="O369" s="62">
        <f t="shared" si="235"/>
        <v>220417</v>
      </c>
      <c r="P369" s="59" t="str">
        <f t="shared" si="213"/>
        <v>GS3-45HPA-US &amp; GAUS-315EQTD  (83 gal)</v>
      </c>
      <c r="Q369" s="156">
        <f t="shared" si="216"/>
        <v>1</v>
      </c>
      <c r="R369" s="93" t="s">
        <v>210</v>
      </c>
      <c r="S369" s="14">
        <v>83</v>
      </c>
      <c r="T369" s="30" t="s">
        <v>163</v>
      </c>
      <c r="U369" s="80" t="s">
        <v>163</v>
      </c>
      <c r="V369" s="85" t="str">
        <f t="shared" si="237"/>
        <v>Sanden80</v>
      </c>
      <c r="W369" s="116">
        <v>0</v>
      </c>
      <c r="X369" s="46"/>
      <c r="Y369" s="47"/>
      <c r="Z369" s="44"/>
      <c r="AA369" s="127" t="str">
        <f t="shared" si="220"/>
        <v>2,     220417,   "GS3-45HPA-US &amp; GAUS-315EQTD  (83 gal)"</v>
      </c>
      <c r="AB369" s="129" t="str">
        <f t="shared" si="230"/>
        <v>Sanden</v>
      </c>
      <c r="AC369" t="s">
        <v>665</v>
      </c>
      <c r="AD369" s="154">
        <f t="shared" si="217"/>
        <v>1</v>
      </c>
      <c r="AE369" s="127" t="str">
        <f t="shared" si="221"/>
        <v xml:space="preserve">          case  GS3-45HPA-US &amp; GAUS-315EQTD  (83 gal)   :   "SandenGS3_GAUS315EQTD"</v>
      </c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H369"/>
      <c r="NI369"/>
      <c r="NJ369"/>
      <c r="NK369"/>
      <c r="NL369"/>
      <c r="NM369"/>
      <c r="NN369"/>
      <c r="NO369"/>
      <c r="NP369"/>
      <c r="NQ369"/>
      <c r="NR369"/>
      <c r="NS369"/>
      <c r="NT369"/>
      <c r="NU369"/>
      <c r="NV369"/>
      <c r="NW369"/>
      <c r="NX369"/>
      <c r="NY369"/>
      <c r="NZ369"/>
      <c r="OA369"/>
      <c r="OB369"/>
      <c r="OC369"/>
      <c r="OD369"/>
      <c r="OE369"/>
      <c r="OF369"/>
      <c r="OG369"/>
      <c r="OH369"/>
      <c r="OI369"/>
      <c r="OJ369"/>
      <c r="OK369"/>
      <c r="OL369"/>
      <c r="OM369"/>
      <c r="ON369"/>
      <c r="OO369"/>
      <c r="OP369"/>
      <c r="OQ369"/>
      <c r="OR369"/>
      <c r="OS369"/>
      <c r="OT369"/>
      <c r="OU369"/>
      <c r="OV369"/>
      <c r="OW369"/>
      <c r="OX369"/>
      <c r="OY369"/>
      <c r="OZ369"/>
      <c r="PA369"/>
      <c r="PB369"/>
      <c r="PC369"/>
      <c r="PD369"/>
      <c r="PE369"/>
      <c r="PF369"/>
      <c r="PG369"/>
      <c r="PH369"/>
      <c r="PI369"/>
      <c r="PJ369"/>
      <c r="PK369"/>
      <c r="PL369"/>
      <c r="PM369"/>
      <c r="PN369"/>
      <c r="PO369"/>
      <c r="PP369"/>
      <c r="PQ369"/>
      <c r="PR369"/>
      <c r="PS369"/>
      <c r="PT369"/>
      <c r="PU369"/>
      <c r="PV369"/>
      <c r="PW369"/>
      <c r="PX369"/>
      <c r="PY369"/>
      <c r="PZ369"/>
      <c r="QA369"/>
      <c r="QB369"/>
      <c r="QC369"/>
      <c r="QD369"/>
      <c r="QE369"/>
      <c r="QF369"/>
      <c r="QG369"/>
      <c r="QH369"/>
      <c r="QI369"/>
      <c r="QJ369"/>
      <c r="QK369"/>
      <c r="QL369"/>
      <c r="QM369"/>
      <c r="QN369"/>
      <c r="QO369"/>
      <c r="QP369"/>
      <c r="QQ369"/>
      <c r="QR369"/>
      <c r="QS369"/>
      <c r="QT369"/>
      <c r="QU369"/>
      <c r="QV369"/>
      <c r="QW369"/>
      <c r="QX369"/>
      <c r="QY369"/>
      <c r="QZ369"/>
      <c r="RA369"/>
      <c r="RB369"/>
      <c r="RC369"/>
      <c r="RD369"/>
      <c r="RE369"/>
      <c r="RF369"/>
      <c r="RG369"/>
      <c r="RH369"/>
      <c r="RI369"/>
      <c r="RJ369"/>
      <c r="RK369"/>
      <c r="RL369"/>
      <c r="RM369"/>
      <c r="RN369"/>
      <c r="RO369"/>
      <c r="RP369"/>
      <c r="RQ369"/>
      <c r="RR369"/>
      <c r="RS369"/>
      <c r="RT369"/>
      <c r="RU369"/>
      <c r="RV369"/>
      <c r="RW369"/>
      <c r="RX369"/>
      <c r="RY369"/>
      <c r="RZ369"/>
      <c r="SA369"/>
      <c r="SB369"/>
      <c r="SC369"/>
      <c r="SD369"/>
      <c r="SE369"/>
      <c r="SF369"/>
      <c r="SG369"/>
      <c r="SH369"/>
      <c r="SI369"/>
      <c r="SJ369"/>
      <c r="SK369"/>
      <c r="SL369"/>
      <c r="SM369"/>
      <c r="SN369"/>
      <c r="SO369"/>
      <c r="SP369"/>
      <c r="SQ369"/>
      <c r="SR369"/>
      <c r="SS369"/>
      <c r="ST369"/>
      <c r="SU369"/>
      <c r="SV369"/>
      <c r="SW369"/>
      <c r="SX369"/>
      <c r="SY369"/>
      <c r="SZ369"/>
      <c r="TA369"/>
      <c r="TB369"/>
      <c r="TC369"/>
      <c r="TD369"/>
      <c r="TE369"/>
      <c r="TF369"/>
      <c r="TG369"/>
      <c r="TH369"/>
      <c r="TI369"/>
      <c r="TJ369"/>
      <c r="TK369"/>
      <c r="TL369"/>
      <c r="TM369"/>
      <c r="TN369"/>
      <c r="TO369"/>
      <c r="TP369"/>
      <c r="TQ369"/>
      <c r="TR369"/>
      <c r="TS369"/>
      <c r="TT369"/>
      <c r="TU369"/>
      <c r="TV369"/>
      <c r="TW369"/>
      <c r="TX369"/>
      <c r="TY369"/>
      <c r="TZ369"/>
      <c r="UA369"/>
      <c r="UB369"/>
      <c r="UC369"/>
      <c r="UD369"/>
      <c r="UE369"/>
      <c r="UF369"/>
      <c r="UG369"/>
      <c r="UH369"/>
      <c r="UI369"/>
      <c r="UJ369"/>
      <c r="UK369"/>
      <c r="UL369"/>
      <c r="UM369"/>
      <c r="UN369"/>
      <c r="UO369"/>
      <c r="UP369"/>
      <c r="UQ369"/>
      <c r="UR369"/>
      <c r="US369"/>
      <c r="UT369"/>
      <c r="UU369"/>
      <c r="UV369"/>
      <c r="UW369"/>
      <c r="UX369"/>
      <c r="UY369"/>
      <c r="UZ369"/>
      <c r="VA369"/>
      <c r="VB369"/>
      <c r="VC369"/>
      <c r="VD369"/>
      <c r="VE369"/>
      <c r="VF369"/>
      <c r="VG369"/>
      <c r="VH369"/>
      <c r="VI369"/>
      <c r="VJ369"/>
      <c r="VK369"/>
      <c r="VL369"/>
      <c r="VM369"/>
      <c r="VN369"/>
      <c r="VO369"/>
      <c r="VP369"/>
      <c r="VQ369"/>
      <c r="VR369"/>
      <c r="VS369"/>
      <c r="VT369"/>
      <c r="VU369"/>
      <c r="VV369"/>
      <c r="VW369"/>
      <c r="VX369"/>
      <c r="VY369"/>
      <c r="VZ369"/>
      <c r="WA369"/>
      <c r="WB369"/>
      <c r="WC369"/>
      <c r="WD369"/>
      <c r="WE369"/>
      <c r="WF369"/>
      <c r="WG369"/>
      <c r="WH369"/>
      <c r="WI369"/>
      <c r="WJ369"/>
      <c r="WK369"/>
      <c r="WL369"/>
      <c r="WM369"/>
      <c r="WN369"/>
      <c r="WO369"/>
      <c r="WP369"/>
      <c r="WQ369"/>
      <c r="WR369"/>
      <c r="WS369"/>
      <c r="WT369"/>
      <c r="WU369"/>
      <c r="WV369"/>
      <c r="WW369"/>
      <c r="WX369"/>
      <c r="WY369"/>
      <c r="WZ369"/>
      <c r="XA369"/>
      <c r="XB369"/>
      <c r="XC369"/>
      <c r="XD369"/>
      <c r="XE369"/>
      <c r="XF369"/>
      <c r="XG369"/>
      <c r="XH369"/>
      <c r="XI369"/>
      <c r="XJ369"/>
      <c r="XK369"/>
      <c r="XL369"/>
      <c r="XM369"/>
      <c r="XN369"/>
      <c r="XO369"/>
      <c r="XP369"/>
      <c r="XQ369"/>
      <c r="XR369"/>
      <c r="XS369"/>
      <c r="XT369"/>
      <c r="XU369"/>
      <c r="XV369"/>
      <c r="XW369"/>
      <c r="XX369"/>
      <c r="XY369"/>
      <c r="XZ369"/>
      <c r="YA369"/>
      <c r="YB369"/>
      <c r="YC369"/>
      <c r="YD369"/>
      <c r="YE369"/>
      <c r="YF369"/>
      <c r="YG369"/>
      <c r="YH369"/>
      <c r="YI369"/>
      <c r="YJ369"/>
      <c r="YK369"/>
      <c r="YL369"/>
      <c r="YM369"/>
      <c r="YN369"/>
      <c r="YO369"/>
      <c r="YP369"/>
      <c r="YQ369"/>
      <c r="YR369"/>
      <c r="YS369"/>
      <c r="YT369"/>
      <c r="YU369"/>
      <c r="YV369"/>
      <c r="YW369"/>
      <c r="YX369"/>
      <c r="YY369"/>
      <c r="YZ369"/>
      <c r="ZA369"/>
      <c r="ZB369"/>
      <c r="ZC369"/>
      <c r="ZD369"/>
      <c r="ZE369"/>
      <c r="ZF369"/>
      <c r="ZG369"/>
      <c r="ZH369"/>
      <c r="ZI369"/>
      <c r="ZJ369"/>
      <c r="ZK369"/>
      <c r="ZL369"/>
      <c r="ZM369"/>
      <c r="ZN369"/>
      <c r="ZO369"/>
      <c r="ZP369"/>
      <c r="ZQ369"/>
      <c r="ZR369"/>
      <c r="ZS369"/>
      <c r="ZT369"/>
      <c r="ZU369"/>
      <c r="ZV369"/>
      <c r="ZW369"/>
      <c r="ZX369"/>
      <c r="ZY369"/>
      <c r="ZZ369"/>
      <c r="AAA369"/>
      <c r="AAB369"/>
      <c r="AAC369"/>
      <c r="AAD369"/>
      <c r="AAE369"/>
      <c r="AAF369"/>
      <c r="AAG369"/>
      <c r="AAH369"/>
      <c r="AAI369"/>
      <c r="AAJ369"/>
      <c r="AAK369"/>
      <c r="AAL369"/>
      <c r="AAM369"/>
      <c r="AAN369"/>
      <c r="AAO369"/>
      <c r="AAP369"/>
      <c r="AAQ369"/>
      <c r="AAR369"/>
      <c r="AAS369"/>
      <c r="AAT369"/>
      <c r="AAU369"/>
      <c r="AAV369"/>
      <c r="AAW369"/>
      <c r="AAX369"/>
      <c r="AAY369"/>
      <c r="AAZ369"/>
      <c r="ABA369"/>
      <c r="ABB369"/>
      <c r="ABC369"/>
      <c r="ABD369"/>
      <c r="ABE369"/>
      <c r="ABF369"/>
      <c r="ABG369"/>
      <c r="ABH369"/>
      <c r="ABI369"/>
      <c r="ABJ369"/>
      <c r="ABK369"/>
      <c r="ABL369"/>
      <c r="ABM369"/>
      <c r="ABN369"/>
      <c r="ABO369"/>
      <c r="ABP369"/>
      <c r="ABQ369"/>
      <c r="ABR369"/>
      <c r="ABS369"/>
      <c r="ABT369"/>
      <c r="ABU369"/>
      <c r="ABV369"/>
      <c r="ABW369"/>
      <c r="ABX369"/>
      <c r="ABY369"/>
      <c r="ABZ369"/>
      <c r="ACA369"/>
      <c r="ACB369"/>
      <c r="ACC369"/>
      <c r="ACD369"/>
      <c r="ACE369"/>
      <c r="ACF369"/>
      <c r="ACG369"/>
      <c r="ACH369"/>
      <c r="ACI369"/>
      <c r="ACJ369"/>
      <c r="ACK369"/>
      <c r="ACL369"/>
      <c r="ACM369"/>
      <c r="ACN369"/>
      <c r="ACO369"/>
      <c r="ACP369"/>
      <c r="ACQ369"/>
      <c r="ACR369"/>
      <c r="ACS369"/>
      <c r="ACT369"/>
      <c r="ACU369"/>
      <c r="ACV369"/>
      <c r="ACW369"/>
      <c r="ACX369"/>
      <c r="ACY369"/>
      <c r="ACZ369"/>
      <c r="ADA369"/>
      <c r="ADB369"/>
      <c r="ADC369"/>
      <c r="ADD369"/>
      <c r="ADE369"/>
      <c r="ADF369"/>
      <c r="ADG369"/>
      <c r="ADH369"/>
      <c r="ADI369"/>
      <c r="ADJ369"/>
      <c r="ADK369"/>
      <c r="ADL369"/>
      <c r="ADM369"/>
      <c r="ADN369"/>
      <c r="ADO369"/>
      <c r="ADP369"/>
      <c r="ADQ369"/>
      <c r="ADR369"/>
      <c r="ADS369"/>
      <c r="ADT369"/>
      <c r="ADU369"/>
      <c r="ADV369"/>
      <c r="ADW369"/>
      <c r="ADX369"/>
      <c r="ADY369"/>
      <c r="ADZ369"/>
      <c r="AEA369"/>
      <c r="AEB369"/>
      <c r="AEC369"/>
      <c r="AED369"/>
      <c r="AEE369"/>
      <c r="AEF369"/>
      <c r="AEG369"/>
      <c r="AEH369"/>
      <c r="AEI369"/>
      <c r="AEJ369"/>
      <c r="AEK369"/>
      <c r="AEL369"/>
      <c r="AEM369"/>
      <c r="AEN369"/>
      <c r="AEO369"/>
      <c r="AEP369"/>
      <c r="AEQ369"/>
      <c r="AER369"/>
      <c r="AES369"/>
      <c r="AET369"/>
      <c r="AEU369"/>
      <c r="AEV369"/>
      <c r="AEW369"/>
      <c r="AEX369"/>
      <c r="AEY369"/>
      <c r="AEZ369"/>
      <c r="AFA369"/>
      <c r="AFB369"/>
      <c r="AFC369"/>
      <c r="AFD369"/>
      <c r="AFE369"/>
      <c r="AFF369"/>
      <c r="AFG369"/>
      <c r="AFH369"/>
      <c r="AFI369"/>
      <c r="AFJ369"/>
      <c r="AFK369"/>
      <c r="AFL369"/>
      <c r="AFM369"/>
      <c r="AFN369"/>
      <c r="AFO369"/>
      <c r="AFP369"/>
      <c r="AFQ369"/>
      <c r="AFR369"/>
      <c r="AFS369"/>
      <c r="AFT369"/>
      <c r="AFU369"/>
      <c r="AFV369"/>
      <c r="AFW369"/>
      <c r="AFX369"/>
      <c r="AFY369"/>
      <c r="AFZ369"/>
      <c r="AGA369"/>
      <c r="AGB369"/>
      <c r="AGC369"/>
      <c r="AGD369"/>
      <c r="AGE369"/>
      <c r="AGF369"/>
      <c r="AGG369"/>
      <c r="AGH369"/>
      <c r="AGI369"/>
      <c r="AGJ369"/>
      <c r="AGK369"/>
      <c r="AGL369"/>
      <c r="AGM369"/>
      <c r="AGN369"/>
      <c r="AGO369"/>
      <c r="AGP369"/>
      <c r="AGQ369"/>
      <c r="AGR369"/>
      <c r="AGS369"/>
      <c r="AGT369"/>
      <c r="AGU369"/>
      <c r="AGV369"/>
      <c r="AGW369"/>
      <c r="AGX369"/>
      <c r="AGY369"/>
      <c r="AGZ369"/>
      <c r="AHA369"/>
      <c r="AHB369"/>
      <c r="AHC369"/>
      <c r="AHD369"/>
      <c r="AHE369"/>
      <c r="AHF369"/>
      <c r="AHG369"/>
      <c r="AHH369"/>
      <c r="AHI369"/>
      <c r="AHJ369"/>
      <c r="AHK369"/>
      <c r="AHL369"/>
      <c r="AHM369"/>
      <c r="AHN369"/>
      <c r="AHO369"/>
      <c r="AHP369"/>
      <c r="AHQ369"/>
      <c r="AHR369"/>
      <c r="AHS369"/>
      <c r="AHT369"/>
      <c r="AHU369"/>
      <c r="AHV369"/>
      <c r="AHW369"/>
      <c r="AHX369"/>
      <c r="AHY369"/>
      <c r="AHZ369"/>
      <c r="AIA369"/>
      <c r="AIB369"/>
      <c r="AIC369"/>
      <c r="AID369"/>
      <c r="AIE369"/>
      <c r="AIF369"/>
      <c r="AIG369"/>
      <c r="AIH369"/>
      <c r="AII369"/>
      <c r="AIJ369"/>
      <c r="AIK369"/>
      <c r="AIL369"/>
      <c r="AIM369"/>
      <c r="AIN369"/>
      <c r="AIO369"/>
      <c r="AIP369"/>
      <c r="AIQ369"/>
      <c r="AIR369"/>
      <c r="AIS369"/>
      <c r="AIT369"/>
      <c r="AIU369"/>
      <c r="AIV369"/>
      <c r="AIW369"/>
      <c r="AIX369"/>
      <c r="AIY369"/>
      <c r="AIZ369"/>
      <c r="AJA369"/>
      <c r="AJB369"/>
      <c r="AJC369"/>
      <c r="AJD369"/>
      <c r="AJE369"/>
      <c r="AJF369"/>
      <c r="AJG369"/>
      <c r="AJH369"/>
      <c r="AJI369"/>
      <c r="AJJ369"/>
      <c r="AJK369"/>
      <c r="AJL369"/>
      <c r="AJM369"/>
      <c r="AJN369"/>
      <c r="AJO369"/>
      <c r="AJP369"/>
      <c r="AJQ369"/>
      <c r="AJR369"/>
      <c r="AJS369"/>
      <c r="AJT369"/>
      <c r="AJU369"/>
      <c r="AJV369"/>
      <c r="AJW369"/>
      <c r="AJX369"/>
      <c r="AJY369"/>
      <c r="AJZ369"/>
      <c r="AKA369"/>
      <c r="AKB369"/>
      <c r="AKC369"/>
      <c r="AKD369"/>
      <c r="AKE369"/>
      <c r="AKF369"/>
      <c r="AKG369"/>
      <c r="AKH369"/>
      <c r="AKI369"/>
      <c r="AKJ369"/>
      <c r="AKK369"/>
      <c r="AKL369"/>
      <c r="AKM369"/>
      <c r="AKN369"/>
      <c r="AKO369"/>
      <c r="AKP369"/>
      <c r="AKQ369"/>
      <c r="AKR369"/>
      <c r="AKS369"/>
      <c r="AKT369"/>
      <c r="AKU369"/>
      <c r="AKV369"/>
      <c r="AKW369"/>
      <c r="AKX369"/>
      <c r="AKY369"/>
      <c r="AKZ369"/>
      <c r="ALA369"/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  <c r="ALX369"/>
      <c r="ALY369"/>
      <c r="ALZ369"/>
      <c r="AMA369"/>
      <c r="AMB369"/>
      <c r="AMC369"/>
      <c r="AMD369"/>
      <c r="AME369"/>
      <c r="AMF369"/>
      <c r="AMG369"/>
      <c r="AMH369"/>
      <c r="AMI369"/>
      <c r="AMJ369"/>
      <c r="AMK369"/>
      <c r="AML369"/>
      <c r="AMM369"/>
      <c r="AMN369"/>
      <c r="AMO369"/>
      <c r="AMP369"/>
      <c r="AMQ369"/>
      <c r="AMR369"/>
      <c r="AMS369"/>
      <c r="AMT369"/>
      <c r="AMU369"/>
      <c r="AMV369"/>
      <c r="AMW369"/>
      <c r="AMX369"/>
      <c r="AMY369"/>
    </row>
    <row r="370" spans="3:1042" s="6" customFormat="1" ht="15" customHeight="1" x14ac:dyDescent="0.25">
      <c r="C370" s="6" t="str">
        <f t="shared" si="210"/>
        <v>Sanden</v>
      </c>
      <c r="D370" s="6" t="str">
        <f t="shared" si="211"/>
        <v>GUS-45HPA-US &amp; SAN-83SSAQA  (83 gal)</v>
      </c>
      <c r="E370" s="6">
        <f t="shared" si="225"/>
        <v>220517</v>
      </c>
      <c r="F370" s="55">
        <f t="shared" si="238"/>
        <v>83</v>
      </c>
      <c r="G370" s="6" t="str">
        <f t="shared" si="212"/>
        <v>Sanden80</v>
      </c>
      <c r="H370" s="117">
        <f t="shared" si="208"/>
        <v>0</v>
      </c>
      <c r="I370" s="157" t="str">
        <f t="shared" si="226"/>
        <v>SandenGUS_SAN83SSAQA</v>
      </c>
      <c r="J370" s="91" t="s">
        <v>192</v>
      </c>
      <c r="K370" s="32">
        <v>3</v>
      </c>
      <c r="L370" s="75">
        <f t="shared" si="209"/>
        <v>22</v>
      </c>
      <c r="M370" s="12" t="s">
        <v>97</v>
      </c>
      <c r="N370" s="62">
        <f t="shared" si="239"/>
        <v>5</v>
      </c>
      <c r="O370" s="62">
        <f t="shared" si="235"/>
        <v>220517</v>
      </c>
      <c r="P370" s="59" t="str">
        <f t="shared" si="213"/>
        <v>GUS-45HPA-US &amp; SAN-83SSAQA  (83 gal)</v>
      </c>
      <c r="Q370" s="156">
        <f t="shared" si="216"/>
        <v>1</v>
      </c>
      <c r="R370" s="93" t="s">
        <v>211</v>
      </c>
      <c r="S370" s="14">
        <v>83</v>
      </c>
      <c r="T370" s="30" t="s">
        <v>163</v>
      </c>
      <c r="U370" s="80" t="s">
        <v>163</v>
      </c>
      <c r="V370" s="85" t="str">
        <f t="shared" si="237"/>
        <v>Sanden80</v>
      </c>
      <c r="W370" s="116">
        <v>0</v>
      </c>
      <c r="X370" s="46"/>
      <c r="Y370" s="47"/>
      <c r="Z370" s="44"/>
      <c r="AA370" s="127" t="str">
        <f t="shared" si="220"/>
        <v>2,     220517,   "GUS-45HPA-US &amp; SAN-83SSAQA  (83 gal)"</v>
      </c>
      <c r="AB370" s="129" t="str">
        <f t="shared" si="230"/>
        <v>Sanden</v>
      </c>
      <c r="AC370" t="s">
        <v>669</v>
      </c>
      <c r="AD370" s="154">
        <f t="shared" si="217"/>
        <v>1</v>
      </c>
      <c r="AE370" s="127" t="str">
        <f t="shared" si="221"/>
        <v xml:space="preserve">          case  GUS-45HPA-US &amp; SAN-83SSAQA  (83 gal)   :   "SandenGUS_SAN83SSAQA"</v>
      </c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  <c r="AMK370"/>
      <c r="AML370"/>
      <c r="AMM370"/>
      <c r="AMN370"/>
      <c r="AMO370"/>
      <c r="AMP370"/>
      <c r="AMQ370"/>
      <c r="AMR370"/>
      <c r="AMS370"/>
      <c r="AMT370"/>
      <c r="AMU370"/>
      <c r="AMV370"/>
      <c r="AMW370"/>
      <c r="AMX370"/>
      <c r="AMY370"/>
    </row>
    <row r="371" spans="3:1042" s="6" customFormat="1" ht="15" customHeight="1" x14ac:dyDescent="0.25">
      <c r="C371" s="6" t="str">
        <f t="shared" si="210"/>
        <v>Sanden</v>
      </c>
      <c r="D371" s="6" t="str">
        <f t="shared" si="211"/>
        <v>GUS-45HPA-US &amp; GAUS-315EQTD  (83 gal)</v>
      </c>
      <c r="E371" s="6">
        <f t="shared" si="225"/>
        <v>220617</v>
      </c>
      <c r="F371" s="55">
        <f t="shared" si="238"/>
        <v>83</v>
      </c>
      <c r="G371" s="6" t="str">
        <f t="shared" si="212"/>
        <v>Sanden80</v>
      </c>
      <c r="H371" s="117">
        <f t="shared" si="208"/>
        <v>0</v>
      </c>
      <c r="I371" s="157" t="str">
        <f t="shared" si="226"/>
        <v>SandenGUS_GAUS315EQTD</v>
      </c>
      <c r="J371" s="91" t="s">
        <v>192</v>
      </c>
      <c r="K371" s="32">
        <v>3</v>
      </c>
      <c r="L371" s="75">
        <f t="shared" si="209"/>
        <v>22</v>
      </c>
      <c r="M371" s="12" t="s">
        <v>97</v>
      </c>
      <c r="N371" s="62">
        <f t="shared" si="239"/>
        <v>6</v>
      </c>
      <c r="O371" s="62">
        <f t="shared" si="235"/>
        <v>220617</v>
      </c>
      <c r="P371" s="59" t="str">
        <f t="shared" si="213"/>
        <v>GUS-45HPA-US &amp; GAUS-315EQTD  (83 gal)</v>
      </c>
      <c r="Q371" s="156">
        <f t="shared" si="216"/>
        <v>1</v>
      </c>
      <c r="R371" s="93" t="s">
        <v>212</v>
      </c>
      <c r="S371" s="14">
        <v>83</v>
      </c>
      <c r="T371" s="30" t="s">
        <v>163</v>
      </c>
      <c r="U371" s="80" t="s">
        <v>163</v>
      </c>
      <c r="V371" s="85" t="str">
        <f t="shared" si="237"/>
        <v>Sanden80</v>
      </c>
      <c r="W371" s="116">
        <v>0</v>
      </c>
      <c r="X371" s="46"/>
      <c r="Y371" s="47"/>
      <c r="Z371" s="44"/>
      <c r="AA371" s="127" t="str">
        <f t="shared" si="220"/>
        <v>2,     220617,   "GUS-45HPA-US &amp; GAUS-315EQTD  (83 gal)"</v>
      </c>
      <c r="AB371" s="129" t="str">
        <f t="shared" si="230"/>
        <v>Sanden</v>
      </c>
      <c r="AC371" t="s">
        <v>668</v>
      </c>
      <c r="AD371" s="154">
        <f t="shared" si="217"/>
        <v>1</v>
      </c>
      <c r="AE371" s="127" t="str">
        <f t="shared" si="221"/>
        <v xml:space="preserve">          case  GUS-45HPA-US &amp; GAUS-315EQTD  (83 gal)   :   "SandenGUS_GAUS315EQTD"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  <c r="AMK371"/>
      <c r="AML371"/>
      <c r="AMM371"/>
      <c r="AMN371"/>
      <c r="AMO371"/>
      <c r="AMP371"/>
      <c r="AMQ371"/>
      <c r="AMR371"/>
      <c r="AMS371"/>
      <c r="AMT371"/>
      <c r="AMU371"/>
      <c r="AMV371"/>
      <c r="AMW371"/>
      <c r="AMX371"/>
      <c r="AMY371"/>
    </row>
    <row r="372" spans="3:1042" s="6" customFormat="1" ht="15" customHeight="1" x14ac:dyDescent="0.25">
      <c r="C372" s="150" t="str">
        <f t="shared" ref="C372:C374" si="240">M372</f>
        <v>State</v>
      </c>
      <c r="D372" s="150" t="str">
        <f t="shared" ref="D372:D374" si="241">P372</f>
        <v>HPSX-50 DHPT 2**  (50 gal, JA13)</v>
      </c>
      <c r="E372" s="150">
        <f t="shared" ref="E372:E374" si="242">O372</f>
        <v>231683</v>
      </c>
      <c r="F372" s="55">
        <f t="shared" si="238"/>
        <v>50</v>
      </c>
      <c r="G372" s="6" t="str">
        <f t="shared" ref="G372:G374" si="243">V372</f>
        <v>AOSmithHPTS50</v>
      </c>
      <c r="H372" s="117">
        <f t="shared" ref="H372:H374" si="244">W372</f>
        <v>1</v>
      </c>
      <c r="I372" s="157" t="str">
        <f t="shared" ref="I372:I374" si="245">AC372</f>
        <v>StateHPSX50DHPT2xx</v>
      </c>
      <c r="J372" s="91" t="s">
        <v>192</v>
      </c>
      <c r="K372" s="32">
        <v>4</v>
      </c>
      <c r="L372" s="75">
        <f t="shared" ref="L372:L374" si="246">VLOOKUP( M372, $M$2:$N$21, 2, FALSE )</f>
        <v>23</v>
      </c>
      <c r="M372" s="160" t="s">
        <v>39</v>
      </c>
      <c r="N372" s="61">
        <v>16</v>
      </c>
      <c r="O372" s="62">
        <f t="shared" ref="O372:O374" si="247" xml:space="preserve"> (L372*10000) + (N372*100) + VLOOKUP( U372, $R$2:$T$56, 2, FALSE )</f>
        <v>231683</v>
      </c>
      <c r="P372" s="59" t="str">
        <f t="shared" ref="P372:P374" si="248">R372 &amp; "  (" &amp; S372 &amp; " gal" &amp; IF(W372&gt;0, ", JA13)", ")")</f>
        <v>HPSX-50 DHPT 2**  (50 gal, JA13)</v>
      </c>
      <c r="Q372" s="156">
        <f t="shared" si="216"/>
        <v>1</v>
      </c>
      <c r="R372" s="26" t="s">
        <v>863</v>
      </c>
      <c r="S372" s="27">
        <v>50</v>
      </c>
      <c r="T372" s="161" t="s">
        <v>827</v>
      </c>
      <c r="U372" s="80" t="s">
        <v>827</v>
      </c>
      <c r="V372" s="85" t="str">
        <f t="shared" si="237"/>
        <v>AOSmithHPTS50</v>
      </c>
      <c r="W372" s="118">
        <v>1</v>
      </c>
      <c r="X372" s="42" t="s">
        <v>8</v>
      </c>
      <c r="Y372" s="153">
        <v>44728</v>
      </c>
      <c r="Z372" s="44" t="s">
        <v>80</v>
      </c>
      <c r="AA372" s="127" t="str">
        <f t="shared" si="220"/>
        <v>2,     231683,   "HPSX-50 DHPT 2**  (50 gal, JA13)"</v>
      </c>
      <c r="AB372" s="128" t="str">
        <f>M372</f>
        <v>State</v>
      </c>
      <c r="AC372" s="162" t="s">
        <v>866</v>
      </c>
      <c r="AD372" s="154">
        <f t="shared" si="217"/>
        <v>1</v>
      </c>
      <c r="AE372" s="127" t="str">
        <f t="shared" si="221"/>
        <v xml:space="preserve">          case  HPSX-50 DHPT 2**  (50 gal, JA13)   :   "StateHPSX50DHPT2xx"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</row>
    <row r="373" spans="3:1042" s="6" customFormat="1" ht="15" customHeight="1" x14ac:dyDescent="0.25">
      <c r="C373" s="150" t="str">
        <f t="shared" si="240"/>
        <v>State</v>
      </c>
      <c r="D373" s="150" t="str">
        <f t="shared" si="241"/>
        <v>HPSX-66-DHPT 2**  (66 gal, JA13)</v>
      </c>
      <c r="E373" s="150">
        <f t="shared" si="242"/>
        <v>231784</v>
      </c>
      <c r="F373" s="55">
        <f t="shared" si="238"/>
        <v>66</v>
      </c>
      <c r="G373" s="6" t="str">
        <f t="shared" si="243"/>
        <v>AOSmithHPTS66</v>
      </c>
      <c r="H373" s="117">
        <f t="shared" si="244"/>
        <v>1</v>
      </c>
      <c r="I373" s="157" t="str">
        <f t="shared" si="245"/>
        <v>StateHPSX66DHPT2xx</v>
      </c>
      <c r="J373" s="91" t="s">
        <v>192</v>
      </c>
      <c r="K373" s="33">
        <v>4</v>
      </c>
      <c r="L373" s="75">
        <f t="shared" si="246"/>
        <v>23</v>
      </c>
      <c r="M373" s="18" t="s">
        <v>39</v>
      </c>
      <c r="N373" s="62">
        <f t="shared" ref="N373:N374" si="249">N372+1</f>
        <v>17</v>
      </c>
      <c r="O373" s="62">
        <f t="shared" si="247"/>
        <v>231784</v>
      </c>
      <c r="P373" s="59" t="str">
        <f t="shared" si="248"/>
        <v>HPSX-66-DHPT 2**  (66 gal, JA13)</v>
      </c>
      <c r="Q373" s="156">
        <f t="shared" si="216"/>
        <v>1</v>
      </c>
      <c r="R373" s="151" t="s">
        <v>864</v>
      </c>
      <c r="S373" s="152">
        <v>66</v>
      </c>
      <c r="T373" s="161" t="s">
        <v>828</v>
      </c>
      <c r="U373" s="80" t="s">
        <v>828</v>
      </c>
      <c r="V373" s="85" t="str">
        <f t="shared" si="237"/>
        <v>AOSmithHPTS66</v>
      </c>
      <c r="W373" s="118">
        <v>1</v>
      </c>
      <c r="X373" s="42">
        <v>3</v>
      </c>
      <c r="Y373" s="153">
        <v>44728</v>
      </c>
      <c r="Z373" s="44" t="s">
        <v>80</v>
      </c>
      <c r="AA373" s="127" t="str">
        <f t="shared" si="220"/>
        <v>2,     231784,   "HPSX-66-DHPT 2**  (66 gal, JA13)"</v>
      </c>
      <c r="AB373" s="129" t="str">
        <f t="shared" si="230"/>
        <v>State</v>
      </c>
      <c r="AC373" s="162" t="s">
        <v>867</v>
      </c>
      <c r="AD373" s="154">
        <f t="shared" si="217"/>
        <v>1</v>
      </c>
      <c r="AE373" s="127" t="str">
        <f t="shared" si="221"/>
        <v xml:space="preserve">          case  HPSX-66-DHPT 2**  (66 gal, JA13)   :   "StateHPSX66DHPT2xx"</v>
      </c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G373" s="28"/>
      <c r="DH373" s="28"/>
      <c r="DI373" s="28"/>
      <c r="DJ373" s="28"/>
      <c r="DK373" s="28"/>
      <c r="DL373" s="28"/>
      <c r="DM373" s="28"/>
      <c r="DN373" s="28"/>
      <c r="DO373" s="28"/>
      <c r="DP373" s="28"/>
      <c r="DQ373" s="28"/>
      <c r="DR373" s="28"/>
      <c r="DS373" s="28"/>
      <c r="DT373" s="28"/>
      <c r="DU373" s="28"/>
      <c r="DV373" s="28"/>
      <c r="DW373" s="28"/>
      <c r="DX373" s="28"/>
      <c r="DY373" s="28"/>
      <c r="DZ373" s="28"/>
      <c r="EA373" s="28"/>
      <c r="EB373" s="28"/>
      <c r="EC373" s="28"/>
      <c r="ED373" s="28"/>
      <c r="EE373" s="28"/>
      <c r="EF373" s="28"/>
      <c r="EG373" s="28"/>
      <c r="EH373" s="28"/>
      <c r="EI373" s="28"/>
      <c r="EJ373" s="28"/>
      <c r="EK373" s="28"/>
      <c r="EL373" s="28"/>
      <c r="EM373" s="28"/>
      <c r="EN373" s="28"/>
      <c r="EO373" s="28"/>
      <c r="EP373" s="28"/>
      <c r="EQ373" s="28"/>
      <c r="ER373" s="28"/>
      <c r="ES373" s="28"/>
      <c r="ET373" s="28"/>
      <c r="EU373" s="28"/>
      <c r="EV373" s="28"/>
      <c r="EW373" s="28"/>
      <c r="EX373" s="28"/>
      <c r="EY373" s="28"/>
      <c r="EZ373" s="28"/>
      <c r="FA373" s="28"/>
      <c r="FB373" s="28"/>
      <c r="FC373" s="28"/>
      <c r="FD373" s="28"/>
      <c r="FE373" s="28"/>
      <c r="FF373" s="28"/>
      <c r="FG373" s="28"/>
      <c r="FH373" s="28"/>
      <c r="FI373" s="28"/>
      <c r="FJ373" s="28"/>
      <c r="FK373" s="28"/>
      <c r="FL373" s="28"/>
      <c r="FM373" s="28"/>
      <c r="FN373" s="28"/>
      <c r="FO373" s="28"/>
      <c r="FP373" s="28"/>
      <c r="FQ373" s="28"/>
      <c r="FR373" s="28"/>
      <c r="FS373" s="28"/>
      <c r="FT373" s="28"/>
      <c r="FU373" s="28"/>
      <c r="FV373" s="28"/>
      <c r="FW373" s="28"/>
      <c r="FX373" s="28"/>
      <c r="FY373" s="28"/>
      <c r="FZ373" s="28"/>
      <c r="GA373" s="28"/>
      <c r="GB373" s="28"/>
      <c r="GC373" s="28"/>
      <c r="GD373" s="28"/>
      <c r="GE373" s="28"/>
      <c r="GF373" s="28"/>
      <c r="GG373" s="28"/>
      <c r="GH373" s="28"/>
      <c r="GI373" s="28"/>
      <c r="GJ373" s="28"/>
      <c r="GK373" s="28"/>
      <c r="GL373" s="28"/>
      <c r="GM373" s="28"/>
      <c r="GN373" s="28"/>
      <c r="GO373" s="28"/>
      <c r="GP373" s="28"/>
      <c r="GQ373" s="28"/>
      <c r="GR373" s="28"/>
      <c r="GS373" s="28"/>
      <c r="GT373" s="28"/>
      <c r="GU373" s="28"/>
      <c r="GV373" s="28"/>
      <c r="GW373" s="28"/>
      <c r="GX373" s="28"/>
      <c r="GY373" s="28"/>
      <c r="GZ373" s="28"/>
      <c r="HA373" s="28"/>
      <c r="HB373" s="28"/>
      <c r="HC373" s="28"/>
      <c r="HD373" s="28"/>
      <c r="HE373" s="28"/>
      <c r="HF373" s="28"/>
      <c r="HG373" s="28"/>
      <c r="HH373" s="28"/>
      <c r="HI373" s="28"/>
      <c r="HJ373" s="28"/>
      <c r="HK373" s="28"/>
      <c r="HL373" s="28"/>
      <c r="HM373" s="28"/>
      <c r="HN373" s="28"/>
      <c r="HO373" s="28"/>
      <c r="HP373" s="28"/>
      <c r="HQ373" s="28"/>
      <c r="HR373" s="28"/>
      <c r="HS373" s="28"/>
      <c r="HT373" s="28"/>
      <c r="HU373" s="28"/>
      <c r="HV373" s="28"/>
      <c r="HW373" s="28"/>
      <c r="HX373" s="28"/>
      <c r="HY373" s="28"/>
      <c r="HZ373" s="28"/>
      <c r="IA373" s="28"/>
      <c r="IB373" s="28"/>
      <c r="IC373" s="28"/>
      <c r="ID373" s="28"/>
      <c r="IE373" s="28"/>
      <c r="IF373" s="28"/>
      <c r="IG373" s="28"/>
      <c r="IH373" s="28"/>
      <c r="II373" s="28"/>
      <c r="IJ373" s="28"/>
      <c r="IK373" s="28"/>
      <c r="IL373" s="28"/>
      <c r="IM373" s="28"/>
      <c r="IN373" s="28"/>
      <c r="IO373" s="28"/>
      <c r="IP373" s="28"/>
      <c r="IQ373" s="28"/>
      <c r="IR373" s="28"/>
      <c r="IS373" s="28"/>
      <c r="IT373" s="28"/>
      <c r="IU373" s="28"/>
      <c r="IV373" s="28"/>
      <c r="IW373" s="28"/>
      <c r="IX373" s="28"/>
      <c r="IY373" s="28"/>
      <c r="IZ373" s="28"/>
      <c r="JA373" s="28"/>
      <c r="JB373" s="28"/>
      <c r="JC373" s="28"/>
      <c r="JD373" s="28"/>
      <c r="JE373" s="28"/>
      <c r="JF373" s="28"/>
      <c r="JG373" s="28"/>
      <c r="JH373" s="28"/>
      <c r="JI373" s="28"/>
      <c r="JJ373" s="28"/>
      <c r="JK373" s="28"/>
      <c r="JL373" s="28"/>
      <c r="JM373" s="28"/>
      <c r="JN373" s="28"/>
      <c r="JO373" s="28"/>
      <c r="JP373" s="28"/>
      <c r="JQ373" s="28"/>
      <c r="JR373" s="28"/>
      <c r="JS373" s="28"/>
      <c r="JT373" s="28"/>
      <c r="JU373" s="28"/>
      <c r="JV373" s="28"/>
      <c r="JW373" s="28"/>
      <c r="JX373" s="28"/>
      <c r="JY373" s="28"/>
      <c r="JZ373" s="28"/>
      <c r="KA373" s="28"/>
      <c r="KB373" s="28"/>
      <c r="KC373" s="28"/>
      <c r="KD373" s="28"/>
      <c r="KE373" s="28"/>
      <c r="KF373" s="28"/>
      <c r="KG373" s="28"/>
      <c r="KH373" s="28"/>
      <c r="KI373" s="28"/>
      <c r="KJ373" s="28"/>
      <c r="KK373" s="28"/>
      <c r="KL373" s="28"/>
      <c r="KM373" s="28"/>
      <c r="KN373" s="28"/>
      <c r="KO373" s="28"/>
      <c r="KP373" s="28"/>
      <c r="KQ373" s="28"/>
      <c r="KR373" s="28"/>
      <c r="KS373" s="28"/>
      <c r="KT373" s="28"/>
      <c r="KU373" s="28"/>
      <c r="KV373" s="28"/>
      <c r="KW373" s="28"/>
      <c r="KX373" s="28"/>
      <c r="KY373" s="28"/>
      <c r="KZ373" s="28"/>
      <c r="LA373" s="28"/>
      <c r="LB373" s="28"/>
      <c r="LC373" s="28"/>
      <c r="LD373" s="28"/>
      <c r="LE373" s="28"/>
      <c r="LF373" s="28"/>
      <c r="LG373" s="28"/>
      <c r="LH373" s="28"/>
      <c r="LI373" s="28"/>
      <c r="LJ373" s="28"/>
      <c r="LK373" s="28"/>
      <c r="LL373" s="28"/>
      <c r="LM373" s="28"/>
      <c r="LN373" s="28"/>
      <c r="LO373" s="28"/>
      <c r="LP373" s="28"/>
      <c r="LQ373" s="28"/>
      <c r="LR373" s="28"/>
      <c r="LS373" s="28"/>
      <c r="LT373" s="28"/>
      <c r="LU373" s="28"/>
      <c r="LV373" s="28"/>
      <c r="LW373" s="28"/>
      <c r="LX373" s="28"/>
      <c r="LY373" s="28"/>
      <c r="LZ373" s="28"/>
      <c r="MA373" s="28"/>
      <c r="MB373" s="28"/>
      <c r="MC373" s="28"/>
      <c r="MD373" s="28"/>
      <c r="ME373" s="28"/>
      <c r="MF373" s="28"/>
      <c r="MG373" s="28"/>
      <c r="MH373" s="28"/>
      <c r="MI373" s="28"/>
      <c r="MJ373" s="28"/>
      <c r="MK373" s="28"/>
      <c r="ML373" s="28"/>
      <c r="MM373" s="28"/>
      <c r="MN373" s="28"/>
      <c r="MO373" s="28"/>
      <c r="MP373" s="28"/>
      <c r="MQ373" s="28"/>
      <c r="MR373" s="28"/>
      <c r="MS373" s="28"/>
      <c r="MT373" s="28"/>
      <c r="MU373" s="28"/>
      <c r="MV373" s="28"/>
      <c r="MW373" s="28"/>
      <c r="MX373" s="28"/>
      <c r="MY373" s="28"/>
      <c r="MZ373" s="28"/>
      <c r="NA373" s="28"/>
      <c r="NB373" s="28"/>
      <c r="NC373" s="28"/>
      <c r="ND373" s="28"/>
      <c r="NE373" s="28"/>
      <c r="NF373" s="28"/>
      <c r="NG373" s="28"/>
      <c r="NH373" s="28"/>
      <c r="NI373" s="28"/>
      <c r="NJ373" s="28"/>
      <c r="NK373" s="28"/>
      <c r="NL373" s="28"/>
      <c r="NM373" s="28"/>
      <c r="NN373" s="28"/>
      <c r="NO373" s="28"/>
      <c r="NP373" s="28"/>
      <c r="NQ373" s="28"/>
      <c r="NR373" s="28"/>
      <c r="NS373" s="28"/>
      <c r="NT373" s="28"/>
      <c r="NU373" s="28"/>
      <c r="NV373" s="28"/>
      <c r="NW373" s="28"/>
      <c r="NX373" s="28"/>
      <c r="NY373" s="28"/>
      <c r="NZ373" s="28"/>
      <c r="OA373" s="28"/>
      <c r="OB373" s="28"/>
      <c r="OC373" s="28"/>
      <c r="OD373" s="28"/>
      <c r="OE373" s="28"/>
      <c r="OF373" s="28"/>
      <c r="OG373" s="28"/>
      <c r="OH373" s="28"/>
      <c r="OI373" s="28"/>
      <c r="OJ373" s="28"/>
      <c r="OK373" s="28"/>
      <c r="OL373" s="28"/>
      <c r="OM373" s="28"/>
      <c r="ON373" s="28"/>
      <c r="OO373" s="28"/>
      <c r="OP373" s="28"/>
      <c r="OQ373" s="28"/>
      <c r="OR373" s="28"/>
      <c r="OS373" s="28"/>
      <c r="OT373" s="28"/>
      <c r="OU373" s="28"/>
      <c r="OV373" s="28"/>
      <c r="OW373" s="28"/>
      <c r="OX373" s="28"/>
      <c r="OY373" s="28"/>
      <c r="OZ373" s="28"/>
      <c r="PA373" s="28"/>
      <c r="PB373" s="28"/>
      <c r="PC373" s="28"/>
      <c r="PD373" s="28"/>
      <c r="PE373" s="28"/>
      <c r="PF373" s="28"/>
      <c r="PG373" s="28"/>
      <c r="PH373" s="28"/>
      <c r="PI373" s="28"/>
      <c r="PJ373" s="28"/>
      <c r="PK373" s="28"/>
      <c r="PL373" s="28"/>
      <c r="PM373" s="28"/>
      <c r="PN373" s="28"/>
      <c r="PO373" s="28"/>
      <c r="PP373" s="28"/>
      <c r="PQ373" s="28"/>
      <c r="PR373" s="28"/>
      <c r="PS373" s="28"/>
      <c r="PT373" s="28"/>
      <c r="PU373" s="28"/>
      <c r="PV373" s="28"/>
      <c r="PW373" s="28"/>
      <c r="PX373" s="28"/>
      <c r="PY373" s="28"/>
      <c r="PZ373" s="28"/>
      <c r="QA373" s="28"/>
      <c r="QB373" s="28"/>
      <c r="QC373" s="28"/>
      <c r="QD373" s="28"/>
      <c r="QE373" s="28"/>
      <c r="QF373" s="28"/>
      <c r="QG373" s="28"/>
      <c r="QH373" s="28"/>
      <c r="QI373" s="28"/>
      <c r="QJ373" s="28"/>
      <c r="QK373" s="28"/>
      <c r="QL373" s="28"/>
      <c r="QM373" s="28"/>
      <c r="QN373" s="28"/>
      <c r="QO373" s="28"/>
      <c r="QP373" s="28"/>
      <c r="QQ373" s="28"/>
      <c r="QR373" s="28"/>
      <c r="QS373" s="28"/>
      <c r="QT373" s="28"/>
      <c r="QU373" s="28"/>
      <c r="QV373" s="28"/>
      <c r="QW373" s="28"/>
      <c r="QX373" s="28"/>
      <c r="QY373" s="28"/>
      <c r="QZ373" s="28"/>
      <c r="RA373" s="28"/>
      <c r="RB373" s="28"/>
      <c r="RC373" s="28"/>
      <c r="RD373" s="28"/>
      <c r="RE373" s="28"/>
      <c r="RF373" s="28"/>
      <c r="RG373" s="28"/>
      <c r="RH373" s="28"/>
      <c r="RI373" s="28"/>
      <c r="RJ373" s="28"/>
      <c r="RK373" s="28"/>
      <c r="RL373" s="28"/>
      <c r="RM373" s="28"/>
      <c r="RN373" s="28"/>
      <c r="RO373" s="28"/>
      <c r="RP373" s="28"/>
      <c r="RQ373" s="28"/>
      <c r="RR373" s="28"/>
      <c r="RS373" s="28"/>
      <c r="RT373" s="28"/>
      <c r="RU373" s="28"/>
      <c r="RV373" s="28"/>
      <c r="RW373" s="28"/>
      <c r="RX373" s="28"/>
      <c r="RY373" s="28"/>
      <c r="RZ373" s="28"/>
      <c r="SA373" s="28"/>
      <c r="SB373" s="28"/>
      <c r="SC373" s="28"/>
      <c r="SD373" s="28"/>
      <c r="SE373" s="28"/>
      <c r="SF373" s="28"/>
      <c r="SG373" s="28"/>
      <c r="SH373" s="28"/>
      <c r="SI373" s="28"/>
      <c r="SJ373" s="28"/>
      <c r="SK373" s="28"/>
      <c r="SL373" s="28"/>
      <c r="SM373" s="28"/>
      <c r="SN373" s="28"/>
      <c r="SO373" s="28"/>
      <c r="SP373" s="28"/>
      <c r="SQ373" s="28"/>
      <c r="SR373" s="28"/>
      <c r="SS373" s="28"/>
      <c r="ST373" s="28"/>
      <c r="SU373" s="28"/>
      <c r="SV373" s="28"/>
      <c r="SW373" s="28"/>
      <c r="SX373" s="28"/>
      <c r="SY373" s="28"/>
      <c r="SZ373" s="28"/>
      <c r="TA373" s="28"/>
      <c r="TB373" s="28"/>
      <c r="TC373" s="28"/>
      <c r="TD373" s="28"/>
      <c r="TE373" s="28"/>
      <c r="TF373" s="28"/>
      <c r="TG373" s="28"/>
      <c r="TH373" s="28"/>
      <c r="TI373" s="28"/>
      <c r="TJ373" s="28"/>
      <c r="TK373" s="28"/>
      <c r="TL373" s="28"/>
      <c r="TM373" s="28"/>
      <c r="TN373" s="28"/>
      <c r="TO373" s="28"/>
      <c r="TP373" s="28"/>
      <c r="TQ373" s="28"/>
      <c r="TR373" s="28"/>
      <c r="TS373" s="28"/>
      <c r="TT373" s="28"/>
      <c r="TU373" s="28"/>
      <c r="TV373" s="28"/>
      <c r="TW373" s="28"/>
      <c r="TX373" s="28"/>
      <c r="TY373" s="28"/>
      <c r="TZ373" s="28"/>
      <c r="UA373" s="28"/>
      <c r="UB373" s="28"/>
      <c r="UC373" s="28"/>
      <c r="UD373" s="28"/>
      <c r="UE373" s="28"/>
      <c r="UF373" s="28"/>
      <c r="UG373" s="28"/>
      <c r="UH373" s="28"/>
      <c r="UI373" s="28"/>
      <c r="UJ373" s="28"/>
      <c r="UK373" s="28"/>
      <c r="UL373" s="28"/>
      <c r="UM373" s="28"/>
      <c r="UN373" s="28"/>
      <c r="UO373" s="28"/>
      <c r="UP373" s="28"/>
      <c r="UQ373" s="28"/>
      <c r="UR373" s="28"/>
      <c r="US373" s="28"/>
      <c r="UT373" s="28"/>
      <c r="UU373" s="28"/>
      <c r="UV373" s="28"/>
      <c r="UW373" s="28"/>
      <c r="UX373" s="28"/>
      <c r="UY373" s="28"/>
      <c r="UZ373" s="28"/>
      <c r="VA373" s="28"/>
      <c r="VB373" s="28"/>
      <c r="VC373" s="28"/>
      <c r="VD373" s="28"/>
      <c r="VE373" s="28"/>
      <c r="VF373" s="28"/>
      <c r="VG373" s="28"/>
      <c r="VH373" s="28"/>
      <c r="VI373" s="28"/>
      <c r="VJ373" s="28"/>
      <c r="VK373" s="28"/>
      <c r="VL373" s="28"/>
      <c r="VM373" s="28"/>
      <c r="VN373" s="28"/>
      <c r="VO373" s="28"/>
      <c r="VP373" s="28"/>
      <c r="VQ373" s="28"/>
      <c r="VR373" s="28"/>
      <c r="VS373" s="28"/>
      <c r="VT373" s="28"/>
      <c r="VU373" s="28"/>
      <c r="VV373" s="28"/>
      <c r="VW373" s="28"/>
      <c r="VX373" s="28"/>
      <c r="VY373" s="28"/>
      <c r="VZ373" s="28"/>
      <c r="WA373" s="28"/>
      <c r="WB373" s="28"/>
      <c r="WC373" s="28"/>
      <c r="WD373" s="28"/>
      <c r="WE373" s="28"/>
      <c r="WF373" s="28"/>
      <c r="WG373" s="28"/>
      <c r="WH373" s="28"/>
      <c r="WI373" s="28"/>
      <c r="WJ373" s="28"/>
      <c r="WK373" s="28"/>
      <c r="WL373" s="28"/>
      <c r="WM373" s="28"/>
      <c r="WN373" s="28"/>
      <c r="WO373" s="28"/>
      <c r="WP373" s="28"/>
      <c r="WQ373" s="28"/>
      <c r="WR373" s="28"/>
      <c r="WS373" s="28"/>
      <c r="WT373" s="28"/>
      <c r="WU373" s="28"/>
      <c r="WV373" s="28"/>
      <c r="WW373" s="28"/>
      <c r="WX373" s="28"/>
      <c r="WY373" s="28"/>
      <c r="WZ373" s="28"/>
      <c r="XA373" s="28"/>
      <c r="XB373" s="28"/>
      <c r="XC373" s="28"/>
      <c r="XD373" s="28"/>
      <c r="XE373" s="28"/>
      <c r="XF373" s="28"/>
      <c r="XG373" s="28"/>
      <c r="XH373" s="28"/>
      <c r="XI373" s="28"/>
      <c r="XJ373" s="28"/>
      <c r="XK373" s="28"/>
      <c r="XL373" s="28"/>
      <c r="XM373" s="28"/>
      <c r="XN373" s="28"/>
      <c r="XO373" s="28"/>
      <c r="XP373" s="28"/>
      <c r="XQ373" s="28"/>
      <c r="XR373" s="28"/>
      <c r="XS373" s="28"/>
      <c r="XT373" s="28"/>
      <c r="XU373" s="28"/>
      <c r="XV373" s="28"/>
      <c r="XW373" s="28"/>
      <c r="XX373" s="28"/>
      <c r="XY373" s="28"/>
      <c r="XZ373" s="28"/>
      <c r="YA373" s="28"/>
      <c r="YB373" s="28"/>
      <c r="YC373" s="28"/>
      <c r="YD373" s="28"/>
      <c r="YE373" s="28"/>
      <c r="YF373" s="28"/>
      <c r="YG373" s="28"/>
      <c r="YH373" s="28"/>
      <c r="YI373" s="28"/>
      <c r="YJ373" s="28"/>
      <c r="YK373" s="28"/>
      <c r="YL373" s="28"/>
      <c r="YM373" s="28"/>
      <c r="YN373" s="28"/>
      <c r="YO373" s="28"/>
      <c r="YP373" s="28"/>
      <c r="YQ373" s="28"/>
      <c r="YR373" s="28"/>
      <c r="YS373" s="28"/>
      <c r="YT373" s="28"/>
      <c r="YU373" s="28"/>
      <c r="YV373" s="28"/>
      <c r="YW373" s="28"/>
      <c r="YX373" s="28"/>
      <c r="YY373" s="28"/>
      <c r="YZ373" s="28"/>
      <c r="ZA373" s="28"/>
      <c r="ZB373" s="28"/>
      <c r="ZC373" s="28"/>
      <c r="ZD373" s="28"/>
      <c r="ZE373" s="28"/>
      <c r="ZF373" s="28"/>
      <c r="ZG373" s="28"/>
      <c r="ZH373" s="28"/>
      <c r="ZI373" s="28"/>
      <c r="ZJ373" s="28"/>
      <c r="ZK373" s="28"/>
      <c r="ZL373" s="28"/>
      <c r="ZM373" s="28"/>
      <c r="ZN373" s="28"/>
      <c r="ZO373" s="28"/>
      <c r="ZP373" s="28"/>
      <c r="ZQ373" s="28"/>
      <c r="ZR373" s="28"/>
      <c r="ZS373" s="28"/>
      <c r="ZT373" s="28"/>
      <c r="ZU373" s="28"/>
      <c r="ZV373" s="28"/>
      <c r="ZW373" s="28"/>
      <c r="ZX373" s="28"/>
      <c r="ZY373" s="28"/>
      <c r="ZZ373" s="28"/>
      <c r="AAA373" s="28"/>
      <c r="AAB373" s="28"/>
      <c r="AAC373" s="28"/>
      <c r="AAD373" s="28"/>
      <c r="AAE373" s="28"/>
      <c r="AAF373" s="28"/>
      <c r="AAG373" s="28"/>
      <c r="AAH373" s="28"/>
      <c r="AAI373" s="28"/>
      <c r="AAJ373" s="28"/>
      <c r="AAK373" s="28"/>
      <c r="AAL373" s="28"/>
      <c r="AAM373" s="28"/>
      <c r="AAN373" s="28"/>
      <c r="AAO373" s="28"/>
      <c r="AAP373" s="28"/>
      <c r="AAQ373" s="28"/>
      <c r="AAR373" s="28"/>
      <c r="AAS373" s="28"/>
      <c r="AAT373" s="28"/>
      <c r="AAU373" s="28"/>
      <c r="AAV373" s="28"/>
      <c r="AAW373" s="28"/>
      <c r="AAX373" s="28"/>
      <c r="AAY373" s="28"/>
      <c r="AAZ373" s="28"/>
      <c r="ABA373" s="28"/>
      <c r="ABB373" s="28"/>
      <c r="ABC373" s="28"/>
      <c r="ABD373" s="28"/>
      <c r="ABE373" s="28"/>
      <c r="ABF373" s="28"/>
      <c r="ABG373" s="28"/>
      <c r="ABH373" s="28"/>
      <c r="ABI373" s="28"/>
      <c r="ABJ373" s="28"/>
      <c r="ABK373" s="28"/>
      <c r="ABL373" s="28"/>
      <c r="ABM373" s="28"/>
      <c r="ABN373" s="28"/>
      <c r="ABO373" s="28"/>
      <c r="ABP373" s="28"/>
      <c r="ABQ373" s="28"/>
      <c r="ABR373" s="28"/>
      <c r="ABS373" s="28"/>
      <c r="ABT373" s="28"/>
      <c r="ABU373" s="28"/>
      <c r="ABV373" s="28"/>
      <c r="ABW373" s="28"/>
      <c r="ABX373" s="28"/>
      <c r="ABY373" s="28"/>
      <c r="ABZ373" s="28"/>
      <c r="ACA373" s="28"/>
      <c r="ACB373" s="28"/>
      <c r="ACC373" s="28"/>
      <c r="ACD373" s="28"/>
      <c r="ACE373" s="28"/>
      <c r="ACF373" s="28"/>
      <c r="ACG373" s="28"/>
      <c r="ACH373" s="28"/>
      <c r="ACI373" s="28"/>
      <c r="ACJ373" s="28"/>
      <c r="ACK373" s="28"/>
      <c r="ACL373" s="28"/>
      <c r="ACM373" s="28"/>
      <c r="ACN373" s="28"/>
      <c r="ACO373" s="28"/>
      <c r="ACP373" s="28"/>
      <c r="ACQ373" s="28"/>
      <c r="ACR373" s="28"/>
      <c r="ACS373" s="28"/>
      <c r="ACT373" s="28"/>
      <c r="ACU373" s="28"/>
      <c r="ACV373" s="28"/>
      <c r="ACW373" s="28"/>
      <c r="ACX373" s="28"/>
      <c r="ACY373" s="28"/>
      <c r="ACZ373" s="28"/>
      <c r="ADA373" s="28"/>
      <c r="ADB373" s="28"/>
      <c r="ADC373" s="28"/>
      <c r="ADD373" s="28"/>
      <c r="ADE373" s="28"/>
      <c r="ADF373" s="28"/>
      <c r="ADG373" s="28"/>
      <c r="ADH373" s="28"/>
      <c r="ADI373" s="28"/>
      <c r="ADJ373" s="28"/>
      <c r="ADK373" s="28"/>
      <c r="ADL373" s="28"/>
      <c r="ADM373" s="28"/>
      <c r="ADN373" s="28"/>
      <c r="ADO373" s="28"/>
      <c r="ADP373" s="28"/>
      <c r="ADQ373" s="28"/>
      <c r="ADR373" s="28"/>
      <c r="ADS373" s="28"/>
      <c r="ADT373" s="28"/>
      <c r="ADU373" s="28"/>
      <c r="ADV373" s="28"/>
      <c r="ADW373" s="28"/>
      <c r="ADX373" s="28"/>
      <c r="ADY373" s="28"/>
      <c r="ADZ373" s="28"/>
      <c r="AEA373" s="28"/>
      <c r="AEB373" s="28"/>
      <c r="AEC373" s="28"/>
      <c r="AED373" s="28"/>
      <c r="AEE373" s="28"/>
      <c r="AEF373" s="28"/>
      <c r="AEG373" s="28"/>
      <c r="AEH373" s="28"/>
      <c r="AEI373" s="28"/>
      <c r="AEJ373" s="28"/>
      <c r="AEK373" s="28"/>
      <c r="AEL373" s="28"/>
      <c r="AEM373" s="28"/>
      <c r="AEN373" s="28"/>
      <c r="AEO373" s="28"/>
      <c r="AEP373" s="28"/>
      <c r="AEQ373" s="28"/>
      <c r="AER373" s="28"/>
      <c r="AES373" s="28"/>
      <c r="AET373" s="28"/>
      <c r="AEU373" s="28"/>
      <c r="AEV373" s="28"/>
      <c r="AEW373" s="28"/>
      <c r="AEX373" s="28"/>
      <c r="AEY373" s="28"/>
      <c r="AEZ373" s="28"/>
      <c r="AFA373" s="28"/>
      <c r="AFB373" s="28"/>
      <c r="AFC373" s="28"/>
      <c r="AFD373" s="28"/>
      <c r="AFE373" s="28"/>
      <c r="AFF373" s="28"/>
      <c r="AFG373" s="28"/>
      <c r="AFH373" s="28"/>
      <c r="AFI373" s="28"/>
      <c r="AFJ373" s="28"/>
      <c r="AFK373" s="28"/>
      <c r="AFL373" s="28"/>
      <c r="AFM373" s="28"/>
      <c r="AFN373" s="28"/>
      <c r="AFO373" s="28"/>
      <c r="AFP373" s="28"/>
      <c r="AFQ373" s="28"/>
      <c r="AFR373" s="28"/>
      <c r="AFS373" s="28"/>
      <c r="AFT373" s="28"/>
      <c r="AFU373" s="28"/>
      <c r="AFV373" s="28"/>
      <c r="AFW373" s="28"/>
      <c r="AFX373" s="28"/>
      <c r="AFY373" s="28"/>
      <c r="AFZ373" s="28"/>
      <c r="AGA373" s="28"/>
      <c r="AGB373" s="28"/>
      <c r="AGC373" s="28"/>
      <c r="AGD373" s="28"/>
      <c r="AGE373" s="28"/>
      <c r="AGF373" s="28"/>
      <c r="AGG373" s="28"/>
      <c r="AGH373" s="28"/>
      <c r="AGI373" s="28"/>
      <c r="AGJ373" s="28"/>
      <c r="AGK373" s="28"/>
      <c r="AGL373" s="28"/>
      <c r="AGM373" s="28"/>
      <c r="AGN373" s="28"/>
      <c r="AGO373" s="28"/>
      <c r="AGP373" s="28"/>
      <c r="AGQ373" s="28"/>
      <c r="AGR373" s="28"/>
      <c r="AGS373" s="28"/>
      <c r="AGT373" s="28"/>
      <c r="AGU373" s="28"/>
      <c r="AGV373" s="28"/>
      <c r="AGW373" s="28"/>
      <c r="AGX373" s="28"/>
      <c r="AGY373" s="28"/>
      <c r="AGZ373" s="28"/>
      <c r="AHA373" s="28"/>
      <c r="AHB373" s="28"/>
      <c r="AHC373" s="28"/>
      <c r="AHD373" s="28"/>
      <c r="AHE373" s="28"/>
      <c r="AHF373" s="28"/>
      <c r="AHG373" s="28"/>
      <c r="AHH373" s="28"/>
      <c r="AHI373" s="28"/>
      <c r="AHJ373" s="28"/>
      <c r="AHK373" s="28"/>
      <c r="AHL373" s="28"/>
      <c r="AHM373" s="28"/>
      <c r="AHN373" s="28"/>
      <c r="AHO373" s="28"/>
      <c r="AHP373" s="28"/>
      <c r="AHQ373" s="28"/>
      <c r="AHR373" s="28"/>
      <c r="AHS373" s="28"/>
      <c r="AHT373" s="28"/>
      <c r="AHU373" s="28"/>
      <c r="AHV373" s="28"/>
      <c r="AHW373" s="28"/>
      <c r="AHX373" s="28"/>
      <c r="AHY373" s="28"/>
      <c r="AHZ373" s="28"/>
      <c r="AIA373" s="28"/>
      <c r="AIB373" s="28"/>
      <c r="AIC373" s="28"/>
      <c r="AID373" s="28"/>
      <c r="AIE373" s="28"/>
      <c r="AIF373" s="28"/>
      <c r="AIG373" s="28"/>
      <c r="AIH373" s="28"/>
      <c r="AII373" s="28"/>
      <c r="AIJ373" s="28"/>
      <c r="AIK373" s="28"/>
      <c r="AIL373" s="28"/>
      <c r="AIM373" s="28"/>
      <c r="AIN373" s="28"/>
      <c r="AIO373" s="28"/>
      <c r="AIP373" s="28"/>
      <c r="AIQ373" s="28"/>
      <c r="AIR373" s="28"/>
      <c r="AIS373" s="28"/>
      <c r="AIT373" s="28"/>
      <c r="AIU373" s="28"/>
      <c r="AIV373" s="28"/>
      <c r="AIW373" s="28"/>
      <c r="AIX373" s="28"/>
      <c r="AIY373" s="28"/>
      <c r="AIZ373" s="28"/>
      <c r="AJA373" s="28"/>
      <c r="AJB373" s="28"/>
      <c r="AJC373" s="28"/>
      <c r="AJD373" s="28"/>
      <c r="AJE373" s="28"/>
      <c r="AJF373" s="28"/>
      <c r="AJG373" s="28"/>
      <c r="AJH373" s="28"/>
      <c r="AJI373" s="28"/>
      <c r="AJJ373" s="28"/>
      <c r="AJK373" s="28"/>
      <c r="AJL373" s="28"/>
      <c r="AJM373" s="28"/>
      <c r="AJN373" s="28"/>
      <c r="AJO373" s="28"/>
      <c r="AJP373" s="28"/>
      <c r="AJQ373" s="28"/>
      <c r="AJR373" s="28"/>
      <c r="AJS373" s="28"/>
      <c r="AJT373" s="28"/>
      <c r="AJU373" s="28"/>
      <c r="AJV373" s="28"/>
      <c r="AJW373" s="28"/>
      <c r="AJX373" s="28"/>
      <c r="AJY373" s="28"/>
      <c r="AJZ373" s="28"/>
      <c r="AKA373" s="28"/>
      <c r="AKB373" s="28"/>
      <c r="AKC373" s="28"/>
      <c r="AKD373" s="28"/>
      <c r="AKE373" s="28"/>
      <c r="AKF373" s="28"/>
      <c r="AKG373" s="28"/>
      <c r="AKH373" s="28"/>
      <c r="AKI373" s="28"/>
      <c r="AKJ373" s="28"/>
      <c r="AKK373" s="28"/>
      <c r="AKL373" s="28"/>
      <c r="AKM373" s="28"/>
      <c r="AKN373" s="28"/>
      <c r="AKO373" s="28"/>
      <c r="AKP373" s="28"/>
      <c r="AKQ373" s="28"/>
      <c r="AKR373" s="28"/>
      <c r="AKS373" s="28"/>
      <c r="AKT373" s="28"/>
      <c r="AKU373" s="28"/>
      <c r="AKV373" s="28"/>
      <c r="AKW373" s="28"/>
      <c r="AKX373" s="28"/>
      <c r="AKY373" s="28"/>
      <c r="AKZ373" s="28"/>
      <c r="ALA373" s="28"/>
      <c r="ALB373" s="28"/>
      <c r="ALC373" s="28"/>
      <c r="ALD373" s="28"/>
      <c r="ALE373" s="28"/>
      <c r="ALF373" s="28"/>
      <c r="ALG373" s="28"/>
      <c r="ALH373" s="28"/>
      <c r="ALI373" s="28"/>
      <c r="ALJ373" s="28"/>
      <c r="ALK373" s="28"/>
      <c r="ALL373" s="28"/>
      <c r="ALM373" s="28"/>
      <c r="ALN373" s="28"/>
      <c r="ALO373" s="28"/>
      <c r="ALP373" s="28"/>
      <c r="ALQ373" s="28"/>
      <c r="ALR373" s="28"/>
      <c r="ALS373" s="28"/>
      <c r="ALT373" s="28"/>
      <c r="ALU373" s="28"/>
      <c r="ALV373" s="28"/>
      <c r="ALW373" s="28"/>
      <c r="ALX373" s="28"/>
      <c r="ALY373" s="28"/>
      <c r="ALZ373" s="28"/>
      <c r="AMA373" s="28"/>
      <c r="AMB373" s="28"/>
      <c r="AMC373" s="28"/>
      <c r="AMD373" s="28"/>
      <c r="AME373" s="28"/>
      <c r="AMF373" s="28"/>
      <c r="AMG373" s="28"/>
      <c r="AMH373" s="28"/>
      <c r="AMI373" s="28"/>
      <c r="AMJ373" s="28"/>
      <c r="AMK373" s="28"/>
      <c r="AML373" s="28"/>
      <c r="AMM373" s="28"/>
      <c r="AMN373" s="28"/>
      <c r="AMO373" s="28"/>
      <c r="AMP373" s="28"/>
      <c r="AMQ373" s="28"/>
      <c r="AMR373" s="28"/>
      <c r="AMS373" s="28"/>
      <c r="AMT373" s="28"/>
      <c r="AMU373" s="28"/>
      <c r="AMV373" s="28"/>
      <c r="AMW373" s="28"/>
      <c r="AMX373" s="28"/>
      <c r="AMY373" s="28"/>
      <c r="AMZ373" s="28"/>
      <c r="ANA373" s="28"/>
      <c r="ANB373" s="28"/>
    </row>
    <row r="374" spans="3:1042" s="6" customFormat="1" ht="15" customHeight="1" x14ac:dyDescent="0.25">
      <c r="C374" s="150" t="str">
        <f t="shared" si="240"/>
        <v>State</v>
      </c>
      <c r="D374" s="150" t="str">
        <f t="shared" si="241"/>
        <v>HPSX-80-DHPT 2**  (80 gal, JA13)</v>
      </c>
      <c r="E374" s="150">
        <f t="shared" si="242"/>
        <v>231885</v>
      </c>
      <c r="F374" s="55">
        <f t="shared" si="238"/>
        <v>80</v>
      </c>
      <c r="G374" s="6" t="str">
        <f t="shared" si="243"/>
        <v>AOSmithHPTS80</v>
      </c>
      <c r="H374" s="117">
        <f t="shared" si="244"/>
        <v>1</v>
      </c>
      <c r="I374" s="157" t="str">
        <f t="shared" si="245"/>
        <v>StateHPSX80DHPT2xx</v>
      </c>
      <c r="J374" s="91" t="s">
        <v>192</v>
      </c>
      <c r="K374" s="33">
        <v>4</v>
      </c>
      <c r="L374" s="75">
        <f t="shared" si="246"/>
        <v>23</v>
      </c>
      <c r="M374" s="18" t="s">
        <v>39</v>
      </c>
      <c r="N374" s="62">
        <f t="shared" si="249"/>
        <v>18</v>
      </c>
      <c r="O374" s="62">
        <f t="shared" si="247"/>
        <v>231885</v>
      </c>
      <c r="P374" s="59" t="str">
        <f t="shared" si="248"/>
        <v>HPSX-80-DHPT 2**  (80 gal, JA13)</v>
      </c>
      <c r="Q374" s="156">
        <f t="shared" si="216"/>
        <v>1</v>
      </c>
      <c r="R374" s="151" t="s">
        <v>865</v>
      </c>
      <c r="S374" s="152">
        <v>80</v>
      </c>
      <c r="T374" s="161" t="s">
        <v>829</v>
      </c>
      <c r="U374" s="80" t="s">
        <v>829</v>
      </c>
      <c r="V374" s="85" t="str">
        <f t="shared" si="237"/>
        <v>AOSmithHPTS80</v>
      </c>
      <c r="W374" s="118">
        <v>1</v>
      </c>
      <c r="X374" s="42">
        <v>4</v>
      </c>
      <c r="Y374" s="153">
        <v>44728</v>
      </c>
      <c r="Z374" s="44" t="s">
        <v>80</v>
      </c>
      <c r="AA374" s="127" t="str">
        <f t="shared" si="220"/>
        <v>2,     231885,   "HPSX-80-DHPT 2**  (80 gal, JA13)"</v>
      </c>
      <c r="AB374" s="129" t="str">
        <f t="shared" si="230"/>
        <v>State</v>
      </c>
      <c r="AC374" s="162" t="s">
        <v>868</v>
      </c>
      <c r="AD374" s="154">
        <f t="shared" si="217"/>
        <v>1</v>
      </c>
      <c r="AE374" s="127" t="str">
        <f t="shared" si="221"/>
        <v xml:space="preserve">          case  HPSX-80-DHPT 2**  (80 gal, JA13)   :   "StateHPSX80DHPT2xx"</v>
      </c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G374" s="28"/>
      <c r="DH374" s="28"/>
      <c r="DI374" s="28"/>
      <c r="DJ374" s="28"/>
      <c r="DK374" s="28"/>
      <c r="DL374" s="28"/>
      <c r="DM374" s="28"/>
      <c r="DN374" s="28"/>
      <c r="DO374" s="28"/>
      <c r="DP374" s="28"/>
      <c r="DQ374" s="28"/>
      <c r="DR374" s="28"/>
      <c r="DS374" s="28"/>
      <c r="DT374" s="28"/>
      <c r="DU374" s="28"/>
      <c r="DV374" s="28"/>
      <c r="DW374" s="28"/>
      <c r="DX374" s="28"/>
      <c r="DY374" s="28"/>
      <c r="DZ374" s="28"/>
      <c r="EA374" s="28"/>
      <c r="EB374" s="28"/>
      <c r="EC374" s="28"/>
      <c r="ED374" s="28"/>
      <c r="EE374" s="28"/>
      <c r="EF374" s="28"/>
      <c r="EG374" s="28"/>
      <c r="EH374" s="28"/>
      <c r="EI374" s="28"/>
      <c r="EJ374" s="28"/>
      <c r="EK374" s="28"/>
      <c r="EL374" s="28"/>
      <c r="EM374" s="28"/>
      <c r="EN374" s="28"/>
      <c r="EO374" s="28"/>
      <c r="EP374" s="28"/>
      <c r="EQ374" s="28"/>
      <c r="ER374" s="28"/>
      <c r="ES374" s="28"/>
      <c r="ET374" s="28"/>
      <c r="EU374" s="28"/>
      <c r="EV374" s="28"/>
      <c r="EW374" s="28"/>
      <c r="EX374" s="28"/>
      <c r="EY374" s="28"/>
      <c r="EZ374" s="28"/>
      <c r="FA374" s="28"/>
      <c r="FB374" s="28"/>
      <c r="FC374" s="28"/>
      <c r="FD374" s="28"/>
      <c r="FE374" s="28"/>
      <c r="FF374" s="28"/>
      <c r="FG374" s="28"/>
      <c r="FH374" s="28"/>
      <c r="FI374" s="28"/>
      <c r="FJ374" s="28"/>
      <c r="FK374" s="28"/>
      <c r="FL374" s="28"/>
      <c r="FM374" s="28"/>
      <c r="FN374" s="28"/>
      <c r="FO374" s="28"/>
      <c r="FP374" s="28"/>
      <c r="FQ374" s="28"/>
      <c r="FR374" s="28"/>
      <c r="FS374" s="28"/>
      <c r="FT374" s="28"/>
      <c r="FU374" s="28"/>
      <c r="FV374" s="28"/>
      <c r="FW374" s="28"/>
      <c r="FX374" s="28"/>
      <c r="FY374" s="28"/>
      <c r="FZ374" s="28"/>
      <c r="GA374" s="28"/>
      <c r="GB374" s="28"/>
      <c r="GC374" s="28"/>
      <c r="GD374" s="28"/>
      <c r="GE374" s="28"/>
      <c r="GF374" s="28"/>
      <c r="GG374" s="28"/>
      <c r="GH374" s="28"/>
      <c r="GI374" s="28"/>
      <c r="GJ374" s="28"/>
      <c r="GK374" s="28"/>
      <c r="GL374" s="28"/>
      <c r="GM374" s="28"/>
      <c r="GN374" s="28"/>
      <c r="GO374" s="28"/>
      <c r="GP374" s="28"/>
      <c r="GQ374" s="28"/>
      <c r="GR374" s="28"/>
      <c r="GS374" s="28"/>
      <c r="GT374" s="28"/>
      <c r="GU374" s="28"/>
      <c r="GV374" s="28"/>
      <c r="GW374" s="28"/>
      <c r="GX374" s="28"/>
      <c r="GY374" s="28"/>
      <c r="GZ374" s="28"/>
      <c r="HA374" s="28"/>
      <c r="HB374" s="28"/>
      <c r="HC374" s="28"/>
      <c r="HD374" s="28"/>
      <c r="HE374" s="28"/>
      <c r="HF374" s="28"/>
      <c r="HG374" s="28"/>
      <c r="HH374" s="28"/>
      <c r="HI374" s="28"/>
      <c r="HJ374" s="28"/>
      <c r="HK374" s="28"/>
      <c r="HL374" s="28"/>
      <c r="HM374" s="28"/>
      <c r="HN374" s="28"/>
      <c r="HO374" s="28"/>
      <c r="HP374" s="28"/>
      <c r="HQ374" s="28"/>
      <c r="HR374" s="28"/>
      <c r="HS374" s="28"/>
      <c r="HT374" s="28"/>
      <c r="HU374" s="28"/>
      <c r="HV374" s="28"/>
      <c r="HW374" s="28"/>
      <c r="HX374" s="28"/>
      <c r="HY374" s="28"/>
      <c r="HZ374" s="28"/>
      <c r="IA374" s="28"/>
      <c r="IB374" s="28"/>
      <c r="IC374" s="28"/>
      <c r="ID374" s="28"/>
      <c r="IE374" s="28"/>
      <c r="IF374" s="28"/>
      <c r="IG374" s="28"/>
      <c r="IH374" s="28"/>
      <c r="II374" s="28"/>
      <c r="IJ374" s="28"/>
      <c r="IK374" s="28"/>
      <c r="IL374" s="28"/>
      <c r="IM374" s="28"/>
      <c r="IN374" s="28"/>
      <c r="IO374" s="28"/>
      <c r="IP374" s="28"/>
      <c r="IQ374" s="28"/>
      <c r="IR374" s="28"/>
      <c r="IS374" s="28"/>
      <c r="IT374" s="28"/>
      <c r="IU374" s="28"/>
      <c r="IV374" s="28"/>
      <c r="IW374" s="28"/>
      <c r="IX374" s="28"/>
      <c r="IY374" s="28"/>
      <c r="IZ374" s="28"/>
      <c r="JA374" s="28"/>
      <c r="JB374" s="28"/>
      <c r="JC374" s="28"/>
      <c r="JD374" s="28"/>
      <c r="JE374" s="28"/>
      <c r="JF374" s="28"/>
      <c r="JG374" s="28"/>
      <c r="JH374" s="28"/>
      <c r="JI374" s="28"/>
      <c r="JJ374" s="28"/>
      <c r="JK374" s="28"/>
      <c r="JL374" s="28"/>
      <c r="JM374" s="28"/>
      <c r="JN374" s="28"/>
      <c r="JO374" s="28"/>
      <c r="JP374" s="28"/>
      <c r="JQ374" s="28"/>
      <c r="JR374" s="28"/>
      <c r="JS374" s="28"/>
      <c r="JT374" s="28"/>
      <c r="JU374" s="28"/>
      <c r="JV374" s="28"/>
      <c r="JW374" s="28"/>
      <c r="JX374" s="28"/>
      <c r="JY374" s="28"/>
      <c r="JZ374" s="28"/>
      <c r="KA374" s="28"/>
      <c r="KB374" s="28"/>
      <c r="KC374" s="28"/>
      <c r="KD374" s="28"/>
      <c r="KE374" s="28"/>
      <c r="KF374" s="28"/>
      <c r="KG374" s="28"/>
      <c r="KH374" s="28"/>
      <c r="KI374" s="28"/>
      <c r="KJ374" s="28"/>
      <c r="KK374" s="28"/>
      <c r="KL374" s="28"/>
      <c r="KM374" s="28"/>
      <c r="KN374" s="28"/>
      <c r="KO374" s="28"/>
      <c r="KP374" s="28"/>
      <c r="KQ374" s="28"/>
      <c r="KR374" s="28"/>
      <c r="KS374" s="28"/>
      <c r="KT374" s="28"/>
      <c r="KU374" s="28"/>
      <c r="KV374" s="28"/>
      <c r="KW374" s="28"/>
      <c r="KX374" s="28"/>
      <c r="KY374" s="28"/>
      <c r="KZ374" s="28"/>
      <c r="LA374" s="28"/>
      <c r="LB374" s="28"/>
      <c r="LC374" s="28"/>
      <c r="LD374" s="28"/>
      <c r="LE374" s="28"/>
      <c r="LF374" s="28"/>
      <c r="LG374" s="28"/>
      <c r="LH374" s="28"/>
      <c r="LI374" s="28"/>
      <c r="LJ374" s="28"/>
      <c r="LK374" s="28"/>
      <c r="LL374" s="28"/>
      <c r="LM374" s="28"/>
      <c r="LN374" s="28"/>
      <c r="LO374" s="28"/>
      <c r="LP374" s="28"/>
      <c r="LQ374" s="28"/>
      <c r="LR374" s="28"/>
      <c r="LS374" s="28"/>
      <c r="LT374" s="28"/>
      <c r="LU374" s="28"/>
      <c r="LV374" s="28"/>
      <c r="LW374" s="28"/>
      <c r="LX374" s="28"/>
      <c r="LY374" s="28"/>
      <c r="LZ374" s="28"/>
      <c r="MA374" s="28"/>
      <c r="MB374" s="28"/>
      <c r="MC374" s="28"/>
      <c r="MD374" s="28"/>
      <c r="ME374" s="28"/>
      <c r="MF374" s="28"/>
      <c r="MG374" s="28"/>
      <c r="MH374" s="28"/>
      <c r="MI374" s="28"/>
      <c r="MJ374" s="28"/>
      <c r="MK374" s="28"/>
      <c r="ML374" s="28"/>
      <c r="MM374" s="28"/>
      <c r="MN374" s="28"/>
      <c r="MO374" s="28"/>
      <c r="MP374" s="28"/>
      <c r="MQ374" s="28"/>
      <c r="MR374" s="28"/>
      <c r="MS374" s="28"/>
      <c r="MT374" s="28"/>
      <c r="MU374" s="28"/>
      <c r="MV374" s="28"/>
      <c r="MW374" s="28"/>
      <c r="MX374" s="28"/>
      <c r="MY374" s="28"/>
      <c r="MZ374" s="28"/>
      <c r="NA374" s="28"/>
      <c r="NB374" s="28"/>
      <c r="NC374" s="28"/>
      <c r="ND374" s="28"/>
      <c r="NE374" s="28"/>
      <c r="NF374" s="28"/>
      <c r="NG374" s="28"/>
      <c r="NH374" s="28"/>
      <c r="NI374" s="28"/>
      <c r="NJ374" s="28"/>
      <c r="NK374" s="28"/>
      <c r="NL374" s="28"/>
      <c r="NM374" s="28"/>
      <c r="NN374" s="28"/>
      <c r="NO374" s="28"/>
      <c r="NP374" s="28"/>
      <c r="NQ374" s="28"/>
      <c r="NR374" s="28"/>
      <c r="NS374" s="28"/>
      <c r="NT374" s="28"/>
      <c r="NU374" s="28"/>
      <c r="NV374" s="28"/>
      <c r="NW374" s="28"/>
      <c r="NX374" s="28"/>
      <c r="NY374" s="28"/>
      <c r="NZ374" s="28"/>
      <c r="OA374" s="28"/>
      <c r="OB374" s="28"/>
      <c r="OC374" s="28"/>
      <c r="OD374" s="28"/>
      <c r="OE374" s="28"/>
      <c r="OF374" s="28"/>
      <c r="OG374" s="28"/>
      <c r="OH374" s="28"/>
      <c r="OI374" s="28"/>
      <c r="OJ374" s="28"/>
      <c r="OK374" s="28"/>
      <c r="OL374" s="28"/>
      <c r="OM374" s="28"/>
      <c r="ON374" s="28"/>
      <c r="OO374" s="28"/>
      <c r="OP374" s="28"/>
      <c r="OQ374" s="28"/>
      <c r="OR374" s="28"/>
      <c r="OS374" s="28"/>
      <c r="OT374" s="28"/>
      <c r="OU374" s="28"/>
      <c r="OV374" s="28"/>
      <c r="OW374" s="28"/>
      <c r="OX374" s="28"/>
      <c r="OY374" s="28"/>
      <c r="OZ374" s="28"/>
      <c r="PA374" s="28"/>
      <c r="PB374" s="28"/>
      <c r="PC374" s="28"/>
      <c r="PD374" s="28"/>
      <c r="PE374" s="28"/>
      <c r="PF374" s="28"/>
      <c r="PG374" s="28"/>
      <c r="PH374" s="28"/>
      <c r="PI374" s="28"/>
      <c r="PJ374" s="28"/>
      <c r="PK374" s="28"/>
      <c r="PL374" s="28"/>
      <c r="PM374" s="28"/>
      <c r="PN374" s="28"/>
      <c r="PO374" s="28"/>
      <c r="PP374" s="28"/>
      <c r="PQ374" s="28"/>
      <c r="PR374" s="28"/>
      <c r="PS374" s="28"/>
      <c r="PT374" s="28"/>
      <c r="PU374" s="28"/>
      <c r="PV374" s="28"/>
      <c r="PW374" s="28"/>
      <c r="PX374" s="28"/>
      <c r="PY374" s="28"/>
      <c r="PZ374" s="28"/>
      <c r="QA374" s="28"/>
      <c r="QB374" s="28"/>
      <c r="QC374" s="28"/>
      <c r="QD374" s="28"/>
      <c r="QE374" s="28"/>
      <c r="QF374" s="28"/>
      <c r="QG374" s="28"/>
      <c r="QH374" s="28"/>
      <c r="QI374" s="28"/>
      <c r="QJ374" s="28"/>
      <c r="QK374" s="28"/>
      <c r="QL374" s="28"/>
      <c r="QM374" s="28"/>
      <c r="QN374" s="28"/>
      <c r="QO374" s="28"/>
      <c r="QP374" s="28"/>
      <c r="QQ374" s="28"/>
      <c r="QR374" s="28"/>
      <c r="QS374" s="28"/>
      <c r="QT374" s="28"/>
      <c r="QU374" s="28"/>
      <c r="QV374" s="28"/>
      <c r="QW374" s="28"/>
      <c r="QX374" s="28"/>
      <c r="QY374" s="28"/>
      <c r="QZ374" s="28"/>
      <c r="RA374" s="28"/>
      <c r="RB374" s="28"/>
      <c r="RC374" s="28"/>
      <c r="RD374" s="28"/>
      <c r="RE374" s="28"/>
      <c r="RF374" s="28"/>
      <c r="RG374" s="28"/>
      <c r="RH374" s="28"/>
      <c r="RI374" s="28"/>
      <c r="RJ374" s="28"/>
      <c r="RK374" s="28"/>
      <c r="RL374" s="28"/>
      <c r="RM374" s="28"/>
      <c r="RN374" s="28"/>
      <c r="RO374" s="28"/>
      <c r="RP374" s="28"/>
      <c r="RQ374" s="28"/>
      <c r="RR374" s="28"/>
      <c r="RS374" s="28"/>
      <c r="RT374" s="28"/>
      <c r="RU374" s="28"/>
      <c r="RV374" s="28"/>
      <c r="RW374" s="28"/>
      <c r="RX374" s="28"/>
      <c r="RY374" s="28"/>
      <c r="RZ374" s="28"/>
      <c r="SA374" s="28"/>
      <c r="SB374" s="28"/>
      <c r="SC374" s="28"/>
      <c r="SD374" s="28"/>
      <c r="SE374" s="28"/>
      <c r="SF374" s="28"/>
      <c r="SG374" s="28"/>
      <c r="SH374" s="28"/>
      <c r="SI374" s="28"/>
      <c r="SJ374" s="28"/>
      <c r="SK374" s="28"/>
      <c r="SL374" s="28"/>
      <c r="SM374" s="28"/>
      <c r="SN374" s="28"/>
      <c r="SO374" s="28"/>
      <c r="SP374" s="28"/>
      <c r="SQ374" s="28"/>
      <c r="SR374" s="28"/>
      <c r="SS374" s="28"/>
      <c r="ST374" s="28"/>
      <c r="SU374" s="28"/>
      <c r="SV374" s="28"/>
      <c r="SW374" s="28"/>
      <c r="SX374" s="28"/>
      <c r="SY374" s="28"/>
      <c r="SZ374" s="28"/>
      <c r="TA374" s="28"/>
      <c r="TB374" s="28"/>
      <c r="TC374" s="28"/>
      <c r="TD374" s="28"/>
      <c r="TE374" s="28"/>
      <c r="TF374" s="28"/>
      <c r="TG374" s="28"/>
      <c r="TH374" s="28"/>
      <c r="TI374" s="28"/>
      <c r="TJ374" s="28"/>
      <c r="TK374" s="28"/>
      <c r="TL374" s="28"/>
      <c r="TM374" s="28"/>
      <c r="TN374" s="28"/>
      <c r="TO374" s="28"/>
      <c r="TP374" s="28"/>
      <c r="TQ374" s="28"/>
      <c r="TR374" s="28"/>
      <c r="TS374" s="28"/>
      <c r="TT374" s="28"/>
      <c r="TU374" s="28"/>
      <c r="TV374" s="28"/>
      <c r="TW374" s="28"/>
      <c r="TX374" s="28"/>
      <c r="TY374" s="28"/>
      <c r="TZ374" s="28"/>
      <c r="UA374" s="28"/>
      <c r="UB374" s="28"/>
      <c r="UC374" s="28"/>
      <c r="UD374" s="28"/>
      <c r="UE374" s="28"/>
      <c r="UF374" s="28"/>
      <c r="UG374" s="28"/>
      <c r="UH374" s="28"/>
      <c r="UI374" s="28"/>
      <c r="UJ374" s="28"/>
      <c r="UK374" s="28"/>
      <c r="UL374" s="28"/>
      <c r="UM374" s="28"/>
      <c r="UN374" s="28"/>
      <c r="UO374" s="28"/>
      <c r="UP374" s="28"/>
      <c r="UQ374" s="28"/>
      <c r="UR374" s="28"/>
      <c r="US374" s="28"/>
      <c r="UT374" s="28"/>
      <c r="UU374" s="28"/>
      <c r="UV374" s="28"/>
      <c r="UW374" s="28"/>
      <c r="UX374" s="28"/>
      <c r="UY374" s="28"/>
      <c r="UZ374" s="28"/>
      <c r="VA374" s="28"/>
      <c r="VB374" s="28"/>
      <c r="VC374" s="28"/>
      <c r="VD374" s="28"/>
      <c r="VE374" s="28"/>
      <c r="VF374" s="28"/>
      <c r="VG374" s="28"/>
      <c r="VH374" s="28"/>
      <c r="VI374" s="28"/>
      <c r="VJ374" s="28"/>
      <c r="VK374" s="28"/>
      <c r="VL374" s="28"/>
      <c r="VM374" s="28"/>
      <c r="VN374" s="28"/>
      <c r="VO374" s="28"/>
      <c r="VP374" s="28"/>
      <c r="VQ374" s="28"/>
      <c r="VR374" s="28"/>
      <c r="VS374" s="28"/>
      <c r="VT374" s="28"/>
      <c r="VU374" s="28"/>
      <c r="VV374" s="28"/>
      <c r="VW374" s="28"/>
      <c r="VX374" s="28"/>
      <c r="VY374" s="28"/>
      <c r="VZ374" s="28"/>
      <c r="WA374" s="28"/>
      <c r="WB374" s="28"/>
      <c r="WC374" s="28"/>
      <c r="WD374" s="28"/>
      <c r="WE374" s="28"/>
      <c r="WF374" s="28"/>
      <c r="WG374" s="28"/>
      <c r="WH374" s="28"/>
      <c r="WI374" s="28"/>
      <c r="WJ374" s="28"/>
      <c r="WK374" s="28"/>
      <c r="WL374" s="28"/>
      <c r="WM374" s="28"/>
      <c r="WN374" s="28"/>
      <c r="WO374" s="28"/>
      <c r="WP374" s="28"/>
      <c r="WQ374" s="28"/>
      <c r="WR374" s="28"/>
      <c r="WS374" s="28"/>
      <c r="WT374" s="28"/>
      <c r="WU374" s="28"/>
      <c r="WV374" s="28"/>
      <c r="WW374" s="28"/>
      <c r="WX374" s="28"/>
      <c r="WY374" s="28"/>
      <c r="WZ374" s="28"/>
      <c r="XA374" s="28"/>
      <c r="XB374" s="28"/>
      <c r="XC374" s="28"/>
      <c r="XD374" s="28"/>
      <c r="XE374" s="28"/>
      <c r="XF374" s="28"/>
      <c r="XG374" s="28"/>
      <c r="XH374" s="28"/>
      <c r="XI374" s="28"/>
      <c r="XJ374" s="28"/>
      <c r="XK374" s="28"/>
      <c r="XL374" s="28"/>
      <c r="XM374" s="28"/>
      <c r="XN374" s="28"/>
      <c r="XO374" s="28"/>
      <c r="XP374" s="28"/>
      <c r="XQ374" s="28"/>
      <c r="XR374" s="28"/>
      <c r="XS374" s="28"/>
      <c r="XT374" s="28"/>
      <c r="XU374" s="28"/>
      <c r="XV374" s="28"/>
      <c r="XW374" s="28"/>
      <c r="XX374" s="28"/>
      <c r="XY374" s="28"/>
      <c r="XZ374" s="28"/>
      <c r="YA374" s="28"/>
      <c r="YB374" s="28"/>
      <c r="YC374" s="28"/>
      <c r="YD374" s="28"/>
      <c r="YE374" s="28"/>
      <c r="YF374" s="28"/>
      <c r="YG374" s="28"/>
      <c r="YH374" s="28"/>
      <c r="YI374" s="28"/>
      <c r="YJ374" s="28"/>
      <c r="YK374" s="28"/>
      <c r="YL374" s="28"/>
      <c r="YM374" s="28"/>
      <c r="YN374" s="28"/>
      <c r="YO374" s="28"/>
      <c r="YP374" s="28"/>
      <c r="YQ374" s="28"/>
      <c r="YR374" s="28"/>
      <c r="YS374" s="28"/>
      <c r="YT374" s="28"/>
      <c r="YU374" s="28"/>
      <c r="YV374" s="28"/>
      <c r="YW374" s="28"/>
      <c r="YX374" s="28"/>
      <c r="YY374" s="28"/>
      <c r="YZ374" s="28"/>
      <c r="ZA374" s="28"/>
      <c r="ZB374" s="28"/>
      <c r="ZC374" s="28"/>
      <c r="ZD374" s="28"/>
      <c r="ZE374" s="28"/>
      <c r="ZF374" s="28"/>
      <c r="ZG374" s="28"/>
      <c r="ZH374" s="28"/>
      <c r="ZI374" s="28"/>
      <c r="ZJ374" s="28"/>
      <c r="ZK374" s="28"/>
      <c r="ZL374" s="28"/>
      <c r="ZM374" s="28"/>
      <c r="ZN374" s="28"/>
      <c r="ZO374" s="28"/>
      <c r="ZP374" s="28"/>
      <c r="ZQ374" s="28"/>
      <c r="ZR374" s="28"/>
      <c r="ZS374" s="28"/>
      <c r="ZT374" s="28"/>
      <c r="ZU374" s="28"/>
      <c r="ZV374" s="28"/>
      <c r="ZW374" s="28"/>
      <c r="ZX374" s="28"/>
      <c r="ZY374" s="28"/>
      <c r="ZZ374" s="28"/>
      <c r="AAA374" s="28"/>
      <c r="AAB374" s="28"/>
      <c r="AAC374" s="28"/>
      <c r="AAD374" s="28"/>
      <c r="AAE374" s="28"/>
      <c r="AAF374" s="28"/>
      <c r="AAG374" s="28"/>
      <c r="AAH374" s="28"/>
      <c r="AAI374" s="28"/>
      <c r="AAJ374" s="28"/>
      <c r="AAK374" s="28"/>
      <c r="AAL374" s="28"/>
      <c r="AAM374" s="28"/>
      <c r="AAN374" s="28"/>
      <c r="AAO374" s="28"/>
      <c r="AAP374" s="28"/>
      <c r="AAQ374" s="28"/>
      <c r="AAR374" s="28"/>
      <c r="AAS374" s="28"/>
      <c r="AAT374" s="28"/>
      <c r="AAU374" s="28"/>
      <c r="AAV374" s="28"/>
      <c r="AAW374" s="28"/>
      <c r="AAX374" s="28"/>
      <c r="AAY374" s="28"/>
      <c r="AAZ374" s="28"/>
      <c r="ABA374" s="28"/>
      <c r="ABB374" s="28"/>
      <c r="ABC374" s="28"/>
      <c r="ABD374" s="28"/>
      <c r="ABE374" s="28"/>
      <c r="ABF374" s="28"/>
      <c r="ABG374" s="28"/>
      <c r="ABH374" s="28"/>
      <c r="ABI374" s="28"/>
      <c r="ABJ374" s="28"/>
      <c r="ABK374" s="28"/>
      <c r="ABL374" s="28"/>
      <c r="ABM374" s="28"/>
      <c r="ABN374" s="28"/>
      <c r="ABO374" s="28"/>
      <c r="ABP374" s="28"/>
      <c r="ABQ374" s="28"/>
      <c r="ABR374" s="28"/>
      <c r="ABS374" s="28"/>
      <c r="ABT374" s="28"/>
      <c r="ABU374" s="28"/>
      <c r="ABV374" s="28"/>
      <c r="ABW374" s="28"/>
      <c r="ABX374" s="28"/>
      <c r="ABY374" s="28"/>
      <c r="ABZ374" s="28"/>
      <c r="ACA374" s="28"/>
      <c r="ACB374" s="28"/>
      <c r="ACC374" s="28"/>
      <c r="ACD374" s="28"/>
      <c r="ACE374" s="28"/>
      <c r="ACF374" s="28"/>
      <c r="ACG374" s="28"/>
      <c r="ACH374" s="28"/>
      <c r="ACI374" s="28"/>
      <c r="ACJ374" s="28"/>
      <c r="ACK374" s="28"/>
      <c r="ACL374" s="28"/>
      <c r="ACM374" s="28"/>
      <c r="ACN374" s="28"/>
      <c r="ACO374" s="28"/>
      <c r="ACP374" s="28"/>
      <c r="ACQ374" s="28"/>
      <c r="ACR374" s="28"/>
      <c r="ACS374" s="28"/>
      <c r="ACT374" s="28"/>
      <c r="ACU374" s="28"/>
      <c r="ACV374" s="28"/>
      <c r="ACW374" s="28"/>
      <c r="ACX374" s="28"/>
      <c r="ACY374" s="28"/>
      <c r="ACZ374" s="28"/>
      <c r="ADA374" s="28"/>
      <c r="ADB374" s="28"/>
      <c r="ADC374" s="28"/>
      <c r="ADD374" s="28"/>
      <c r="ADE374" s="28"/>
      <c r="ADF374" s="28"/>
      <c r="ADG374" s="28"/>
      <c r="ADH374" s="28"/>
      <c r="ADI374" s="28"/>
      <c r="ADJ374" s="28"/>
      <c r="ADK374" s="28"/>
      <c r="ADL374" s="28"/>
      <c r="ADM374" s="28"/>
      <c r="ADN374" s="28"/>
      <c r="ADO374" s="28"/>
      <c r="ADP374" s="28"/>
      <c r="ADQ374" s="28"/>
      <c r="ADR374" s="28"/>
      <c r="ADS374" s="28"/>
      <c r="ADT374" s="28"/>
      <c r="ADU374" s="28"/>
      <c r="ADV374" s="28"/>
      <c r="ADW374" s="28"/>
      <c r="ADX374" s="28"/>
      <c r="ADY374" s="28"/>
      <c r="ADZ374" s="28"/>
      <c r="AEA374" s="28"/>
      <c r="AEB374" s="28"/>
      <c r="AEC374" s="28"/>
      <c r="AED374" s="28"/>
      <c r="AEE374" s="28"/>
      <c r="AEF374" s="28"/>
      <c r="AEG374" s="28"/>
      <c r="AEH374" s="28"/>
      <c r="AEI374" s="28"/>
      <c r="AEJ374" s="28"/>
      <c r="AEK374" s="28"/>
      <c r="AEL374" s="28"/>
      <c r="AEM374" s="28"/>
      <c r="AEN374" s="28"/>
      <c r="AEO374" s="28"/>
      <c r="AEP374" s="28"/>
      <c r="AEQ374" s="28"/>
      <c r="AER374" s="28"/>
      <c r="AES374" s="28"/>
      <c r="AET374" s="28"/>
      <c r="AEU374" s="28"/>
      <c r="AEV374" s="28"/>
      <c r="AEW374" s="28"/>
      <c r="AEX374" s="28"/>
      <c r="AEY374" s="28"/>
      <c r="AEZ374" s="28"/>
      <c r="AFA374" s="28"/>
      <c r="AFB374" s="28"/>
      <c r="AFC374" s="28"/>
      <c r="AFD374" s="28"/>
      <c r="AFE374" s="28"/>
      <c r="AFF374" s="28"/>
      <c r="AFG374" s="28"/>
      <c r="AFH374" s="28"/>
      <c r="AFI374" s="28"/>
      <c r="AFJ374" s="28"/>
      <c r="AFK374" s="28"/>
      <c r="AFL374" s="28"/>
      <c r="AFM374" s="28"/>
      <c r="AFN374" s="28"/>
      <c r="AFO374" s="28"/>
      <c r="AFP374" s="28"/>
      <c r="AFQ374" s="28"/>
      <c r="AFR374" s="28"/>
      <c r="AFS374" s="28"/>
      <c r="AFT374" s="28"/>
      <c r="AFU374" s="28"/>
      <c r="AFV374" s="28"/>
      <c r="AFW374" s="28"/>
      <c r="AFX374" s="28"/>
      <c r="AFY374" s="28"/>
      <c r="AFZ374" s="28"/>
      <c r="AGA374" s="28"/>
      <c r="AGB374" s="28"/>
      <c r="AGC374" s="28"/>
      <c r="AGD374" s="28"/>
      <c r="AGE374" s="28"/>
      <c r="AGF374" s="28"/>
      <c r="AGG374" s="28"/>
      <c r="AGH374" s="28"/>
      <c r="AGI374" s="28"/>
      <c r="AGJ374" s="28"/>
      <c r="AGK374" s="28"/>
      <c r="AGL374" s="28"/>
      <c r="AGM374" s="28"/>
      <c r="AGN374" s="28"/>
      <c r="AGO374" s="28"/>
      <c r="AGP374" s="28"/>
      <c r="AGQ374" s="28"/>
      <c r="AGR374" s="28"/>
      <c r="AGS374" s="28"/>
      <c r="AGT374" s="28"/>
      <c r="AGU374" s="28"/>
      <c r="AGV374" s="28"/>
      <c r="AGW374" s="28"/>
      <c r="AGX374" s="28"/>
      <c r="AGY374" s="28"/>
      <c r="AGZ374" s="28"/>
      <c r="AHA374" s="28"/>
      <c r="AHB374" s="28"/>
      <c r="AHC374" s="28"/>
      <c r="AHD374" s="28"/>
      <c r="AHE374" s="28"/>
      <c r="AHF374" s="28"/>
      <c r="AHG374" s="28"/>
      <c r="AHH374" s="28"/>
      <c r="AHI374" s="28"/>
      <c r="AHJ374" s="28"/>
      <c r="AHK374" s="28"/>
      <c r="AHL374" s="28"/>
      <c r="AHM374" s="28"/>
      <c r="AHN374" s="28"/>
      <c r="AHO374" s="28"/>
      <c r="AHP374" s="28"/>
      <c r="AHQ374" s="28"/>
      <c r="AHR374" s="28"/>
      <c r="AHS374" s="28"/>
      <c r="AHT374" s="28"/>
      <c r="AHU374" s="28"/>
      <c r="AHV374" s="28"/>
      <c r="AHW374" s="28"/>
      <c r="AHX374" s="28"/>
      <c r="AHY374" s="28"/>
      <c r="AHZ374" s="28"/>
      <c r="AIA374" s="28"/>
      <c r="AIB374" s="28"/>
      <c r="AIC374" s="28"/>
      <c r="AID374" s="28"/>
      <c r="AIE374" s="28"/>
      <c r="AIF374" s="28"/>
      <c r="AIG374" s="28"/>
      <c r="AIH374" s="28"/>
      <c r="AII374" s="28"/>
      <c r="AIJ374" s="28"/>
      <c r="AIK374" s="28"/>
      <c r="AIL374" s="28"/>
      <c r="AIM374" s="28"/>
      <c r="AIN374" s="28"/>
      <c r="AIO374" s="28"/>
      <c r="AIP374" s="28"/>
      <c r="AIQ374" s="28"/>
      <c r="AIR374" s="28"/>
      <c r="AIS374" s="28"/>
      <c r="AIT374" s="28"/>
      <c r="AIU374" s="28"/>
      <c r="AIV374" s="28"/>
      <c r="AIW374" s="28"/>
      <c r="AIX374" s="28"/>
      <c r="AIY374" s="28"/>
      <c r="AIZ374" s="28"/>
      <c r="AJA374" s="28"/>
      <c r="AJB374" s="28"/>
      <c r="AJC374" s="28"/>
      <c r="AJD374" s="28"/>
      <c r="AJE374" s="28"/>
      <c r="AJF374" s="28"/>
      <c r="AJG374" s="28"/>
      <c r="AJH374" s="28"/>
      <c r="AJI374" s="28"/>
      <c r="AJJ374" s="28"/>
      <c r="AJK374" s="28"/>
      <c r="AJL374" s="28"/>
      <c r="AJM374" s="28"/>
      <c r="AJN374" s="28"/>
      <c r="AJO374" s="28"/>
      <c r="AJP374" s="28"/>
      <c r="AJQ374" s="28"/>
      <c r="AJR374" s="28"/>
      <c r="AJS374" s="28"/>
      <c r="AJT374" s="28"/>
      <c r="AJU374" s="28"/>
      <c r="AJV374" s="28"/>
      <c r="AJW374" s="28"/>
      <c r="AJX374" s="28"/>
      <c r="AJY374" s="28"/>
      <c r="AJZ374" s="28"/>
      <c r="AKA374" s="28"/>
      <c r="AKB374" s="28"/>
      <c r="AKC374" s="28"/>
      <c r="AKD374" s="28"/>
      <c r="AKE374" s="28"/>
      <c r="AKF374" s="28"/>
      <c r="AKG374" s="28"/>
      <c r="AKH374" s="28"/>
      <c r="AKI374" s="28"/>
      <c r="AKJ374" s="28"/>
      <c r="AKK374" s="28"/>
      <c r="AKL374" s="28"/>
      <c r="AKM374" s="28"/>
      <c r="AKN374" s="28"/>
      <c r="AKO374" s="28"/>
      <c r="AKP374" s="28"/>
      <c r="AKQ374" s="28"/>
      <c r="AKR374" s="28"/>
      <c r="AKS374" s="28"/>
      <c r="AKT374" s="28"/>
      <c r="AKU374" s="28"/>
      <c r="AKV374" s="28"/>
      <c r="AKW374" s="28"/>
      <c r="AKX374" s="28"/>
      <c r="AKY374" s="28"/>
      <c r="AKZ374" s="28"/>
      <c r="ALA374" s="28"/>
      <c r="ALB374" s="28"/>
      <c r="ALC374" s="28"/>
      <c r="ALD374" s="28"/>
      <c r="ALE374" s="28"/>
      <c r="ALF374" s="28"/>
      <c r="ALG374" s="28"/>
      <c r="ALH374" s="28"/>
      <c r="ALI374" s="28"/>
      <c r="ALJ374" s="28"/>
      <c r="ALK374" s="28"/>
      <c r="ALL374" s="28"/>
      <c r="ALM374" s="28"/>
      <c r="ALN374" s="28"/>
      <c r="ALO374" s="28"/>
      <c r="ALP374" s="28"/>
      <c r="ALQ374" s="28"/>
      <c r="ALR374" s="28"/>
      <c r="ALS374" s="28"/>
      <c r="ALT374" s="28"/>
      <c r="ALU374" s="28"/>
      <c r="ALV374" s="28"/>
      <c r="ALW374" s="28"/>
      <c r="ALX374" s="28"/>
      <c r="ALY374" s="28"/>
      <c r="ALZ374" s="28"/>
      <c r="AMA374" s="28"/>
      <c r="AMB374" s="28"/>
      <c r="AMC374" s="28"/>
      <c r="AMD374" s="28"/>
      <c r="AME374" s="28"/>
      <c r="AMF374" s="28"/>
      <c r="AMG374" s="28"/>
      <c r="AMH374" s="28"/>
      <c r="AMI374" s="28"/>
      <c r="AMJ374" s="28"/>
      <c r="AMK374" s="28"/>
      <c r="AML374" s="28"/>
      <c r="AMM374" s="28"/>
      <c r="AMN374" s="28"/>
      <c r="AMO374" s="28"/>
      <c r="AMP374" s="28"/>
      <c r="AMQ374" s="28"/>
      <c r="AMR374" s="28"/>
      <c r="AMS374" s="28"/>
      <c r="AMT374" s="28"/>
      <c r="AMU374" s="28"/>
      <c r="AMV374" s="28"/>
      <c r="AMW374" s="28"/>
      <c r="AMX374" s="28"/>
      <c r="AMY374" s="28"/>
      <c r="AMZ374" s="28"/>
      <c r="ANA374" s="28"/>
      <c r="ANB374" s="28"/>
    </row>
    <row r="375" spans="3:1042" s="6" customFormat="1" ht="15" customHeight="1" x14ac:dyDescent="0.25">
      <c r="C375" s="6" t="str">
        <f t="shared" si="210"/>
        <v>State</v>
      </c>
      <c r="D375" s="6" t="str">
        <f t="shared" si="211"/>
        <v>EP6 80 DHPT 102  (80 gal)</v>
      </c>
      <c r="E375" s="6">
        <f t="shared" si="225"/>
        <v>230112</v>
      </c>
      <c r="F375" s="55">
        <f t="shared" si="173"/>
        <v>80</v>
      </c>
      <c r="G375" s="6" t="str">
        <f t="shared" si="212"/>
        <v>AOSmithPHPT80</v>
      </c>
      <c r="H375" s="117">
        <f t="shared" si="208"/>
        <v>0</v>
      </c>
      <c r="I375" s="157" t="str">
        <f t="shared" si="226"/>
        <v>StateEP680DHPT</v>
      </c>
      <c r="J375" s="91" t="s">
        <v>192</v>
      </c>
      <c r="K375" s="32">
        <v>1</v>
      </c>
      <c r="L375" s="75">
        <f t="shared" si="209"/>
        <v>23</v>
      </c>
      <c r="M375" s="9" t="s">
        <v>39</v>
      </c>
      <c r="N375" s="110">
        <v>1</v>
      </c>
      <c r="O375" s="62">
        <f t="shared" si="235"/>
        <v>230112</v>
      </c>
      <c r="P375" s="59" t="str">
        <f t="shared" si="213"/>
        <v>EP6 80 DHPT 102  (80 gal)</v>
      </c>
      <c r="Q375" s="156">
        <f t="shared" si="216"/>
        <v>1</v>
      </c>
      <c r="R375" s="10" t="s">
        <v>70</v>
      </c>
      <c r="S375" s="11">
        <v>80</v>
      </c>
      <c r="T375" s="30" t="s">
        <v>87</v>
      </c>
      <c r="U375" s="80" t="s">
        <v>105</v>
      </c>
      <c r="V375" s="85" t="str">
        <f t="shared" si="237"/>
        <v>AOSmithPHPT80</v>
      </c>
      <c r="W375" s="116">
        <v>0</v>
      </c>
      <c r="X375" s="42" t="s">
        <v>13</v>
      </c>
      <c r="Y375" s="43">
        <v>40857</v>
      </c>
      <c r="Z375" s="44" t="s">
        <v>80</v>
      </c>
      <c r="AA375" s="127" t="str">
        <f t="shared" si="220"/>
        <v>2,     230112,   "EP6 80 DHPT 102  (80 gal)"</v>
      </c>
      <c r="AB375" s="128" t="str">
        <f>M375</f>
        <v>State</v>
      </c>
      <c r="AC375" s="78" t="s">
        <v>670</v>
      </c>
      <c r="AD375" s="154">
        <f t="shared" si="217"/>
        <v>1</v>
      </c>
      <c r="AE375" s="127" t="str">
        <f t="shared" si="221"/>
        <v xml:space="preserve">          case  EP6 80 DHPT 102  (80 gal)   :   "StateEP680DHPT"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</row>
    <row r="376" spans="3:1042" s="6" customFormat="1" ht="15" customHeight="1" x14ac:dyDescent="0.25">
      <c r="C376" s="6" t="str">
        <f t="shared" si="210"/>
        <v>State</v>
      </c>
      <c r="D376" s="6" t="str">
        <f t="shared" si="211"/>
        <v>EPX 60 DHPT  (60 gal)</v>
      </c>
      <c r="E376" s="6">
        <f t="shared" si="225"/>
        <v>230211</v>
      </c>
      <c r="F376" s="55">
        <f t="shared" si="173"/>
        <v>60</v>
      </c>
      <c r="G376" s="6" t="str">
        <f t="shared" si="212"/>
        <v>AOSmithPHPT60</v>
      </c>
      <c r="H376" s="117">
        <f t="shared" si="208"/>
        <v>0</v>
      </c>
      <c r="I376" s="157" t="str">
        <f t="shared" si="226"/>
        <v>StateEPX60DHPT</v>
      </c>
      <c r="J376" s="91" t="s">
        <v>192</v>
      </c>
      <c r="K376" s="33"/>
      <c r="L376" s="75">
        <f t="shared" si="209"/>
        <v>23</v>
      </c>
      <c r="M376" s="18" t="s">
        <v>39</v>
      </c>
      <c r="N376" s="62">
        <f t="shared" ref="N376:N388" si="250">N375+1</f>
        <v>2</v>
      </c>
      <c r="O376" s="62">
        <f t="shared" si="235"/>
        <v>230211</v>
      </c>
      <c r="P376" s="59" t="str">
        <f t="shared" si="213"/>
        <v>EPX 60 DHPT  (60 gal)</v>
      </c>
      <c r="Q376" s="156">
        <f t="shared" si="216"/>
        <v>1</v>
      </c>
      <c r="R376" s="19" t="s">
        <v>109</v>
      </c>
      <c r="S376" s="20">
        <v>60</v>
      </c>
      <c r="T376" s="31" t="s">
        <v>104</v>
      </c>
      <c r="U376" s="80" t="s">
        <v>104</v>
      </c>
      <c r="V376" s="85" t="str">
        <f t="shared" si="237"/>
        <v>AOSmithPHPT60</v>
      </c>
      <c r="W376" s="116">
        <v>0</v>
      </c>
      <c r="X376" s="45"/>
      <c r="Y376" s="45"/>
      <c r="Z376" s="44"/>
      <c r="AA376" s="127" t="str">
        <f t="shared" si="220"/>
        <v>2,     230211,   "EPX 60 DHPT  (60 gal)"</v>
      </c>
      <c r="AB376" s="129" t="str">
        <f t="shared" si="230"/>
        <v>State</v>
      </c>
      <c r="AC376" s="78" t="s">
        <v>671</v>
      </c>
      <c r="AD376" s="154">
        <f t="shared" si="217"/>
        <v>1</v>
      </c>
      <c r="AE376" s="127" t="str">
        <f t="shared" si="221"/>
        <v xml:space="preserve">          case  EPX 60 DHPT  (60 gal)   :   "StateEPX60DHPT"</v>
      </c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8"/>
      <c r="CP376" s="28"/>
      <c r="CQ376" s="28"/>
      <c r="CR376" s="28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E376" s="28"/>
      <c r="DF376" s="28"/>
      <c r="DG376" s="28"/>
      <c r="DH376" s="28"/>
      <c r="DI376" s="28"/>
      <c r="DJ376" s="28"/>
      <c r="DK376" s="28"/>
      <c r="DL376" s="28"/>
      <c r="DM376" s="28"/>
      <c r="DN376" s="28"/>
      <c r="DO376" s="28"/>
      <c r="DP376" s="28"/>
      <c r="DQ376" s="28"/>
      <c r="DR376" s="28"/>
      <c r="DS376" s="28"/>
      <c r="DT376" s="28"/>
      <c r="DU376" s="28"/>
      <c r="DV376" s="28"/>
      <c r="DW376" s="28"/>
      <c r="DX376" s="28"/>
      <c r="DY376" s="28"/>
      <c r="DZ376" s="28"/>
      <c r="EA376" s="28"/>
      <c r="EB376" s="28"/>
      <c r="EC376" s="28"/>
      <c r="ED376" s="28"/>
      <c r="EE376" s="28"/>
      <c r="EF376" s="28"/>
      <c r="EG376" s="28"/>
      <c r="EH376" s="28"/>
      <c r="EI376" s="28"/>
      <c r="EJ376" s="28"/>
      <c r="EK376" s="28"/>
      <c r="EL376" s="28"/>
      <c r="EM376" s="28"/>
      <c r="EN376" s="28"/>
      <c r="EO376" s="28"/>
      <c r="EP376" s="28"/>
      <c r="EQ376" s="28"/>
      <c r="ER376" s="28"/>
      <c r="ES376" s="28"/>
      <c r="ET376" s="28"/>
      <c r="EU376" s="28"/>
      <c r="EV376" s="28"/>
      <c r="EW376" s="28"/>
      <c r="EX376" s="28"/>
      <c r="EY376" s="28"/>
      <c r="EZ376" s="28"/>
      <c r="FA376" s="28"/>
      <c r="FB376" s="28"/>
      <c r="FC376" s="28"/>
      <c r="FD376" s="28"/>
      <c r="FE376" s="28"/>
      <c r="FF376" s="28"/>
      <c r="FG376" s="28"/>
      <c r="FH376" s="28"/>
      <c r="FI376" s="28"/>
      <c r="FJ376" s="28"/>
      <c r="FK376" s="28"/>
      <c r="FL376" s="28"/>
      <c r="FM376" s="28"/>
      <c r="FN376" s="28"/>
      <c r="FO376" s="28"/>
      <c r="FP376" s="28"/>
      <c r="FQ376" s="28"/>
      <c r="FR376" s="28"/>
      <c r="FS376" s="28"/>
      <c r="FT376" s="28"/>
      <c r="FU376" s="28"/>
      <c r="FV376" s="28"/>
      <c r="FW376" s="28"/>
      <c r="FX376" s="28"/>
      <c r="FY376" s="28"/>
      <c r="FZ376" s="28"/>
      <c r="GA376" s="28"/>
      <c r="GB376" s="28"/>
      <c r="GC376" s="28"/>
      <c r="GD376" s="28"/>
      <c r="GE376" s="28"/>
      <c r="GF376" s="28"/>
      <c r="GG376" s="28"/>
      <c r="GH376" s="28"/>
      <c r="GI376" s="28"/>
      <c r="GJ376" s="28"/>
      <c r="GK376" s="28"/>
      <c r="GL376" s="28"/>
      <c r="GM376" s="28"/>
      <c r="GN376" s="28"/>
      <c r="GO376" s="28"/>
      <c r="GP376" s="28"/>
      <c r="GQ376" s="28"/>
      <c r="GR376" s="28"/>
      <c r="GS376" s="28"/>
      <c r="GT376" s="28"/>
      <c r="GU376" s="28"/>
      <c r="GV376" s="28"/>
      <c r="GW376" s="28"/>
      <c r="GX376" s="28"/>
      <c r="GY376" s="28"/>
      <c r="GZ376" s="28"/>
      <c r="HA376" s="28"/>
      <c r="HB376" s="28"/>
      <c r="HC376" s="28"/>
      <c r="HD376" s="28"/>
      <c r="HE376" s="28"/>
      <c r="HF376" s="28"/>
      <c r="HG376" s="28"/>
      <c r="HH376" s="28"/>
      <c r="HI376" s="28"/>
      <c r="HJ376" s="28"/>
      <c r="HK376" s="28"/>
      <c r="HL376" s="28"/>
      <c r="HM376" s="28"/>
      <c r="HN376" s="28"/>
      <c r="HO376" s="28"/>
      <c r="HP376" s="28"/>
      <c r="HQ376" s="28"/>
      <c r="HR376" s="28"/>
      <c r="HS376" s="28"/>
      <c r="HT376" s="28"/>
      <c r="HU376" s="28"/>
      <c r="HV376" s="28"/>
      <c r="HW376" s="28"/>
      <c r="HX376" s="28"/>
      <c r="HY376" s="28"/>
      <c r="HZ376" s="28"/>
      <c r="IA376" s="28"/>
      <c r="IB376" s="28"/>
      <c r="IC376" s="28"/>
      <c r="ID376" s="28"/>
      <c r="IE376" s="28"/>
      <c r="IF376" s="28"/>
      <c r="IG376" s="28"/>
      <c r="IH376" s="28"/>
      <c r="II376" s="28"/>
      <c r="IJ376" s="28"/>
      <c r="IK376" s="28"/>
      <c r="IL376" s="28"/>
      <c r="IM376" s="28"/>
      <c r="IN376" s="28"/>
      <c r="IO376" s="28"/>
      <c r="IP376" s="28"/>
      <c r="IQ376" s="28"/>
      <c r="IR376" s="28"/>
      <c r="IS376" s="28"/>
      <c r="IT376" s="28"/>
      <c r="IU376" s="28"/>
      <c r="IV376" s="28"/>
      <c r="IW376" s="28"/>
      <c r="IX376" s="28"/>
      <c r="IY376" s="28"/>
      <c r="IZ376" s="28"/>
      <c r="JA376" s="28"/>
      <c r="JB376" s="28"/>
      <c r="JC376" s="28"/>
      <c r="JD376" s="28"/>
      <c r="JE376" s="28"/>
      <c r="JF376" s="28"/>
      <c r="JG376" s="28"/>
      <c r="JH376" s="28"/>
      <c r="JI376" s="28"/>
      <c r="JJ376" s="28"/>
      <c r="JK376" s="28"/>
      <c r="JL376" s="28"/>
      <c r="JM376" s="28"/>
      <c r="JN376" s="28"/>
      <c r="JO376" s="28"/>
      <c r="JP376" s="28"/>
      <c r="JQ376" s="28"/>
      <c r="JR376" s="28"/>
      <c r="JS376" s="28"/>
      <c r="JT376" s="28"/>
      <c r="JU376" s="28"/>
      <c r="JV376" s="28"/>
      <c r="JW376" s="28"/>
      <c r="JX376" s="28"/>
      <c r="JY376" s="28"/>
      <c r="JZ376" s="28"/>
      <c r="KA376" s="28"/>
      <c r="KB376" s="28"/>
      <c r="KC376" s="28"/>
      <c r="KD376" s="28"/>
      <c r="KE376" s="28"/>
      <c r="KF376" s="28"/>
      <c r="KG376" s="28"/>
      <c r="KH376" s="28"/>
      <c r="KI376" s="28"/>
      <c r="KJ376" s="28"/>
      <c r="KK376" s="28"/>
      <c r="KL376" s="28"/>
      <c r="KM376" s="28"/>
      <c r="KN376" s="28"/>
      <c r="KO376" s="28"/>
      <c r="KP376" s="28"/>
      <c r="KQ376" s="28"/>
      <c r="KR376" s="28"/>
      <c r="KS376" s="28"/>
      <c r="KT376" s="28"/>
      <c r="KU376" s="28"/>
      <c r="KV376" s="28"/>
      <c r="KW376" s="28"/>
      <c r="KX376" s="28"/>
      <c r="KY376" s="28"/>
      <c r="KZ376" s="28"/>
      <c r="LA376" s="28"/>
      <c r="LB376" s="28"/>
      <c r="LC376" s="28"/>
      <c r="LD376" s="28"/>
      <c r="LE376" s="28"/>
      <c r="LF376" s="28"/>
      <c r="LG376" s="28"/>
      <c r="LH376" s="28"/>
      <c r="LI376" s="28"/>
      <c r="LJ376" s="28"/>
      <c r="LK376" s="28"/>
      <c r="LL376" s="28"/>
      <c r="LM376" s="28"/>
      <c r="LN376" s="28"/>
      <c r="LO376" s="28"/>
      <c r="LP376" s="28"/>
      <c r="LQ376" s="28"/>
      <c r="LR376" s="28"/>
      <c r="LS376" s="28"/>
      <c r="LT376" s="28"/>
      <c r="LU376" s="28"/>
      <c r="LV376" s="28"/>
      <c r="LW376" s="28"/>
      <c r="LX376" s="28"/>
      <c r="LY376" s="28"/>
      <c r="LZ376" s="28"/>
      <c r="MA376" s="28"/>
      <c r="MB376" s="28"/>
      <c r="MC376" s="28"/>
      <c r="MD376" s="28"/>
      <c r="ME376" s="28"/>
      <c r="MF376" s="28"/>
      <c r="MG376" s="28"/>
      <c r="MH376" s="28"/>
      <c r="MI376" s="28"/>
      <c r="MJ376" s="28"/>
      <c r="MK376" s="28"/>
      <c r="ML376" s="28"/>
      <c r="MM376" s="28"/>
      <c r="MN376" s="28"/>
      <c r="MO376" s="28"/>
      <c r="MP376" s="28"/>
      <c r="MQ376" s="28"/>
      <c r="MR376" s="28"/>
      <c r="MS376" s="28"/>
      <c r="MT376" s="28"/>
      <c r="MU376" s="28"/>
      <c r="MV376" s="28"/>
      <c r="MW376" s="28"/>
      <c r="MX376" s="28"/>
      <c r="MY376" s="28"/>
      <c r="MZ376" s="28"/>
      <c r="NA376" s="28"/>
      <c r="NB376" s="28"/>
      <c r="NC376" s="28"/>
      <c r="ND376" s="28"/>
      <c r="NE376" s="28"/>
      <c r="NF376" s="28"/>
      <c r="NG376" s="28"/>
      <c r="NH376" s="28"/>
      <c r="NI376" s="28"/>
      <c r="NJ376" s="28"/>
      <c r="NK376" s="28"/>
      <c r="NL376" s="28"/>
      <c r="NM376" s="28"/>
      <c r="NN376" s="28"/>
      <c r="NO376" s="28"/>
      <c r="NP376" s="28"/>
      <c r="NQ376" s="28"/>
      <c r="NR376" s="28"/>
      <c r="NS376" s="28"/>
      <c r="NT376" s="28"/>
      <c r="NU376" s="28"/>
      <c r="NV376" s="28"/>
      <c r="NW376" s="28"/>
      <c r="NX376" s="28"/>
      <c r="NY376" s="28"/>
      <c r="NZ376" s="28"/>
      <c r="OA376" s="28"/>
      <c r="OB376" s="28"/>
      <c r="OC376" s="28"/>
      <c r="OD376" s="28"/>
      <c r="OE376" s="28"/>
      <c r="OF376" s="28"/>
      <c r="OG376" s="28"/>
      <c r="OH376" s="28"/>
      <c r="OI376" s="28"/>
      <c r="OJ376" s="28"/>
      <c r="OK376" s="28"/>
      <c r="OL376" s="28"/>
      <c r="OM376" s="28"/>
      <c r="ON376" s="28"/>
      <c r="OO376" s="28"/>
      <c r="OP376" s="28"/>
      <c r="OQ376" s="28"/>
      <c r="OR376" s="28"/>
      <c r="OS376" s="28"/>
      <c r="OT376" s="28"/>
      <c r="OU376" s="28"/>
      <c r="OV376" s="28"/>
      <c r="OW376" s="28"/>
      <c r="OX376" s="28"/>
      <c r="OY376" s="28"/>
      <c r="OZ376" s="28"/>
      <c r="PA376" s="28"/>
      <c r="PB376" s="28"/>
      <c r="PC376" s="28"/>
      <c r="PD376" s="28"/>
      <c r="PE376" s="28"/>
      <c r="PF376" s="28"/>
      <c r="PG376" s="28"/>
      <c r="PH376" s="28"/>
      <c r="PI376" s="28"/>
      <c r="PJ376" s="28"/>
      <c r="PK376" s="28"/>
      <c r="PL376" s="28"/>
      <c r="PM376" s="28"/>
      <c r="PN376" s="28"/>
      <c r="PO376" s="28"/>
      <c r="PP376" s="28"/>
      <c r="PQ376" s="28"/>
      <c r="PR376" s="28"/>
      <c r="PS376" s="28"/>
      <c r="PT376" s="28"/>
      <c r="PU376" s="28"/>
      <c r="PV376" s="28"/>
      <c r="PW376" s="28"/>
      <c r="PX376" s="28"/>
      <c r="PY376" s="28"/>
      <c r="PZ376" s="28"/>
      <c r="QA376" s="28"/>
      <c r="QB376" s="28"/>
      <c r="QC376" s="28"/>
      <c r="QD376" s="28"/>
      <c r="QE376" s="28"/>
      <c r="QF376" s="28"/>
      <c r="QG376" s="28"/>
      <c r="QH376" s="28"/>
      <c r="QI376" s="28"/>
      <c r="QJ376" s="28"/>
      <c r="QK376" s="28"/>
      <c r="QL376" s="28"/>
      <c r="QM376" s="28"/>
      <c r="QN376" s="28"/>
      <c r="QO376" s="28"/>
      <c r="QP376" s="28"/>
      <c r="QQ376" s="28"/>
      <c r="QR376" s="28"/>
      <c r="QS376" s="28"/>
      <c r="QT376" s="28"/>
      <c r="QU376" s="28"/>
      <c r="QV376" s="28"/>
      <c r="QW376" s="28"/>
      <c r="QX376" s="28"/>
      <c r="QY376" s="28"/>
      <c r="QZ376" s="28"/>
      <c r="RA376" s="28"/>
      <c r="RB376" s="28"/>
      <c r="RC376" s="28"/>
      <c r="RD376" s="28"/>
      <c r="RE376" s="28"/>
      <c r="RF376" s="28"/>
      <c r="RG376" s="28"/>
      <c r="RH376" s="28"/>
      <c r="RI376" s="28"/>
      <c r="RJ376" s="28"/>
      <c r="RK376" s="28"/>
      <c r="RL376" s="28"/>
      <c r="RM376" s="28"/>
      <c r="RN376" s="28"/>
      <c r="RO376" s="28"/>
      <c r="RP376" s="28"/>
      <c r="RQ376" s="28"/>
      <c r="RR376" s="28"/>
      <c r="RS376" s="28"/>
      <c r="RT376" s="28"/>
      <c r="RU376" s="28"/>
      <c r="RV376" s="28"/>
      <c r="RW376" s="28"/>
      <c r="RX376" s="28"/>
      <c r="RY376" s="28"/>
      <c r="RZ376" s="28"/>
      <c r="SA376" s="28"/>
      <c r="SB376" s="28"/>
      <c r="SC376" s="28"/>
      <c r="SD376" s="28"/>
      <c r="SE376" s="28"/>
      <c r="SF376" s="28"/>
      <c r="SG376" s="28"/>
      <c r="SH376" s="28"/>
      <c r="SI376" s="28"/>
      <c r="SJ376" s="28"/>
      <c r="SK376" s="28"/>
      <c r="SL376" s="28"/>
      <c r="SM376" s="28"/>
      <c r="SN376" s="28"/>
      <c r="SO376" s="28"/>
      <c r="SP376" s="28"/>
      <c r="SQ376" s="28"/>
      <c r="SR376" s="28"/>
      <c r="SS376" s="28"/>
      <c r="ST376" s="28"/>
      <c r="SU376" s="28"/>
      <c r="SV376" s="28"/>
      <c r="SW376" s="28"/>
      <c r="SX376" s="28"/>
      <c r="SY376" s="28"/>
      <c r="SZ376" s="28"/>
      <c r="TA376" s="28"/>
      <c r="TB376" s="28"/>
      <c r="TC376" s="28"/>
      <c r="TD376" s="28"/>
      <c r="TE376" s="28"/>
      <c r="TF376" s="28"/>
      <c r="TG376" s="28"/>
      <c r="TH376" s="28"/>
      <c r="TI376" s="28"/>
      <c r="TJ376" s="28"/>
      <c r="TK376" s="28"/>
      <c r="TL376" s="28"/>
      <c r="TM376" s="28"/>
      <c r="TN376" s="28"/>
      <c r="TO376" s="28"/>
      <c r="TP376" s="28"/>
      <c r="TQ376" s="28"/>
      <c r="TR376" s="28"/>
      <c r="TS376" s="28"/>
      <c r="TT376" s="28"/>
      <c r="TU376" s="28"/>
      <c r="TV376" s="28"/>
      <c r="TW376" s="28"/>
      <c r="TX376" s="28"/>
      <c r="TY376" s="28"/>
      <c r="TZ376" s="28"/>
      <c r="UA376" s="28"/>
      <c r="UB376" s="28"/>
      <c r="UC376" s="28"/>
      <c r="UD376" s="28"/>
      <c r="UE376" s="28"/>
      <c r="UF376" s="28"/>
      <c r="UG376" s="28"/>
      <c r="UH376" s="28"/>
      <c r="UI376" s="28"/>
      <c r="UJ376" s="28"/>
      <c r="UK376" s="28"/>
      <c r="UL376" s="28"/>
      <c r="UM376" s="28"/>
      <c r="UN376" s="28"/>
      <c r="UO376" s="28"/>
      <c r="UP376" s="28"/>
      <c r="UQ376" s="28"/>
      <c r="UR376" s="28"/>
      <c r="US376" s="28"/>
      <c r="UT376" s="28"/>
      <c r="UU376" s="28"/>
      <c r="UV376" s="28"/>
      <c r="UW376" s="28"/>
      <c r="UX376" s="28"/>
      <c r="UY376" s="28"/>
      <c r="UZ376" s="28"/>
      <c r="VA376" s="28"/>
      <c r="VB376" s="28"/>
      <c r="VC376" s="28"/>
      <c r="VD376" s="28"/>
      <c r="VE376" s="28"/>
      <c r="VF376" s="28"/>
      <c r="VG376" s="28"/>
      <c r="VH376" s="28"/>
      <c r="VI376" s="28"/>
      <c r="VJ376" s="28"/>
      <c r="VK376" s="28"/>
      <c r="VL376" s="28"/>
      <c r="VM376" s="28"/>
      <c r="VN376" s="28"/>
      <c r="VO376" s="28"/>
      <c r="VP376" s="28"/>
      <c r="VQ376" s="28"/>
      <c r="VR376" s="28"/>
      <c r="VS376" s="28"/>
      <c r="VT376" s="28"/>
      <c r="VU376" s="28"/>
      <c r="VV376" s="28"/>
      <c r="VW376" s="28"/>
      <c r="VX376" s="28"/>
      <c r="VY376" s="28"/>
      <c r="VZ376" s="28"/>
      <c r="WA376" s="28"/>
      <c r="WB376" s="28"/>
      <c r="WC376" s="28"/>
      <c r="WD376" s="28"/>
      <c r="WE376" s="28"/>
      <c r="WF376" s="28"/>
      <c r="WG376" s="28"/>
      <c r="WH376" s="28"/>
      <c r="WI376" s="28"/>
      <c r="WJ376" s="28"/>
      <c r="WK376" s="28"/>
      <c r="WL376" s="28"/>
      <c r="WM376" s="28"/>
      <c r="WN376" s="28"/>
      <c r="WO376" s="28"/>
      <c r="WP376" s="28"/>
      <c r="WQ376" s="28"/>
      <c r="WR376" s="28"/>
      <c r="WS376" s="28"/>
      <c r="WT376" s="28"/>
      <c r="WU376" s="28"/>
      <c r="WV376" s="28"/>
      <c r="WW376" s="28"/>
      <c r="WX376" s="28"/>
      <c r="WY376" s="28"/>
      <c r="WZ376" s="28"/>
      <c r="XA376" s="28"/>
      <c r="XB376" s="28"/>
      <c r="XC376" s="28"/>
      <c r="XD376" s="28"/>
      <c r="XE376" s="28"/>
      <c r="XF376" s="28"/>
      <c r="XG376" s="28"/>
      <c r="XH376" s="28"/>
      <c r="XI376" s="28"/>
      <c r="XJ376" s="28"/>
      <c r="XK376" s="28"/>
      <c r="XL376" s="28"/>
      <c r="XM376" s="28"/>
      <c r="XN376" s="28"/>
      <c r="XO376" s="28"/>
      <c r="XP376" s="28"/>
      <c r="XQ376" s="28"/>
      <c r="XR376" s="28"/>
      <c r="XS376" s="28"/>
      <c r="XT376" s="28"/>
      <c r="XU376" s="28"/>
      <c r="XV376" s="28"/>
      <c r="XW376" s="28"/>
      <c r="XX376" s="28"/>
      <c r="XY376" s="28"/>
      <c r="XZ376" s="28"/>
      <c r="YA376" s="28"/>
      <c r="YB376" s="28"/>
      <c r="YC376" s="28"/>
      <c r="YD376" s="28"/>
      <c r="YE376" s="28"/>
      <c r="YF376" s="28"/>
      <c r="YG376" s="28"/>
      <c r="YH376" s="28"/>
      <c r="YI376" s="28"/>
      <c r="YJ376" s="28"/>
      <c r="YK376" s="28"/>
      <c r="YL376" s="28"/>
      <c r="YM376" s="28"/>
      <c r="YN376" s="28"/>
      <c r="YO376" s="28"/>
      <c r="YP376" s="28"/>
      <c r="YQ376" s="28"/>
      <c r="YR376" s="28"/>
      <c r="YS376" s="28"/>
      <c r="YT376" s="28"/>
      <c r="YU376" s="28"/>
      <c r="YV376" s="28"/>
      <c r="YW376" s="28"/>
      <c r="YX376" s="28"/>
      <c r="YY376" s="28"/>
      <c r="YZ376" s="28"/>
      <c r="ZA376" s="28"/>
      <c r="ZB376" s="28"/>
      <c r="ZC376" s="28"/>
      <c r="ZD376" s="28"/>
      <c r="ZE376" s="28"/>
      <c r="ZF376" s="28"/>
      <c r="ZG376" s="28"/>
      <c r="ZH376" s="28"/>
      <c r="ZI376" s="28"/>
      <c r="ZJ376" s="28"/>
      <c r="ZK376" s="28"/>
      <c r="ZL376" s="28"/>
      <c r="ZM376" s="28"/>
      <c r="ZN376" s="28"/>
      <c r="ZO376" s="28"/>
      <c r="ZP376" s="28"/>
      <c r="ZQ376" s="28"/>
      <c r="ZR376" s="28"/>
      <c r="ZS376" s="28"/>
      <c r="ZT376" s="28"/>
      <c r="ZU376" s="28"/>
      <c r="ZV376" s="28"/>
      <c r="ZW376" s="28"/>
      <c r="ZX376" s="28"/>
      <c r="ZY376" s="28"/>
      <c r="ZZ376" s="28"/>
      <c r="AAA376" s="28"/>
      <c r="AAB376" s="28"/>
      <c r="AAC376" s="28"/>
      <c r="AAD376" s="28"/>
      <c r="AAE376" s="28"/>
      <c r="AAF376" s="28"/>
      <c r="AAG376" s="28"/>
      <c r="AAH376" s="28"/>
      <c r="AAI376" s="28"/>
      <c r="AAJ376" s="28"/>
      <c r="AAK376" s="28"/>
      <c r="AAL376" s="28"/>
      <c r="AAM376" s="28"/>
      <c r="AAN376" s="28"/>
      <c r="AAO376" s="28"/>
      <c r="AAP376" s="28"/>
      <c r="AAQ376" s="28"/>
      <c r="AAR376" s="28"/>
      <c r="AAS376" s="28"/>
      <c r="AAT376" s="28"/>
      <c r="AAU376" s="28"/>
      <c r="AAV376" s="28"/>
      <c r="AAW376" s="28"/>
      <c r="AAX376" s="28"/>
      <c r="AAY376" s="28"/>
      <c r="AAZ376" s="28"/>
      <c r="ABA376" s="28"/>
      <c r="ABB376" s="28"/>
      <c r="ABC376" s="28"/>
      <c r="ABD376" s="28"/>
      <c r="ABE376" s="28"/>
      <c r="ABF376" s="28"/>
      <c r="ABG376" s="28"/>
      <c r="ABH376" s="28"/>
      <c r="ABI376" s="28"/>
      <c r="ABJ376" s="28"/>
      <c r="ABK376" s="28"/>
      <c r="ABL376" s="28"/>
      <c r="ABM376" s="28"/>
      <c r="ABN376" s="28"/>
      <c r="ABO376" s="28"/>
      <c r="ABP376" s="28"/>
      <c r="ABQ376" s="28"/>
      <c r="ABR376" s="28"/>
      <c r="ABS376" s="28"/>
      <c r="ABT376" s="28"/>
      <c r="ABU376" s="28"/>
      <c r="ABV376" s="28"/>
      <c r="ABW376" s="28"/>
      <c r="ABX376" s="28"/>
      <c r="ABY376" s="28"/>
      <c r="ABZ376" s="28"/>
      <c r="ACA376" s="28"/>
      <c r="ACB376" s="28"/>
      <c r="ACC376" s="28"/>
      <c r="ACD376" s="28"/>
      <c r="ACE376" s="28"/>
      <c r="ACF376" s="28"/>
      <c r="ACG376" s="28"/>
      <c r="ACH376" s="28"/>
      <c r="ACI376" s="28"/>
      <c r="ACJ376" s="28"/>
      <c r="ACK376" s="28"/>
      <c r="ACL376" s="28"/>
      <c r="ACM376" s="28"/>
      <c r="ACN376" s="28"/>
      <c r="ACO376" s="28"/>
      <c r="ACP376" s="28"/>
      <c r="ACQ376" s="28"/>
      <c r="ACR376" s="28"/>
      <c r="ACS376" s="28"/>
      <c r="ACT376" s="28"/>
      <c r="ACU376" s="28"/>
      <c r="ACV376" s="28"/>
      <c r="ACW376" s="28"/>
      <c r="ACX376" s="28"/>
      <c r="ACY376" s="28"/>
      <c r="ACZ376" s="28"/>
      <c r="ADA376" s="28"/>
      <c r="ADB376" s="28"/>
      <c r="ADC376" s="28"/>
      <c r="ADD376" s="28"/>
      <c r="ADE376" s="28"/>
      <c r="ADF376" s="28"/>
      <c r="ADG376" s="28"/>
      <c r="ADH376" s="28"/>
      <c r="ADI376" s="28"/>
      <c r="ADJ376" s="28"/>
      <c r="ADK376" s="28"/>
      <c r="ADL376" s="28"/>
      <c r="ADM376" s="28"/>
      <c r="ADN376" s="28"/>
      <c r="ADO376" s="28"/>
      <c r="ADP376" s="28"/>
      <c r="ADQ376" s="28"/>
      <c r="ADR376" s="28"/>
      <c r="ADS376" s="28"/>
      <c r="ADT376" s="28"/>
      <c r="ADU376" s="28"/>
      <c r="ADV376" s="28"/>
      <c r="ADW376" s="28"/>
      <c r="ADX376" s="28"/>
      <c r="ADY376" s="28"/>
      <c r="ADZ376" s="28"/>
      <c r="AEA376" s="28"/>
      <c r="AEB376" s="28"/>
      <c r="AEC376" s="28"/>
      <c r="AED376" s="28"/>
      <c r="AEE376" s="28"/>
      <c r="AEF376" s="28"/>
      <c r="AEG376" s="28"/>
      <c r="AEH376" s="28"/>
      <c r="AEI376" s="28"/>
      <c r="AEJ376" s="28"/>
      <c r="AEK376" s="28"/>
      <c r="AEL376" s="28"/>
      <c r="AEM376" s="28"/>
      <c r="AEN376" s="28"/>
      <c r="AEO376" s="28"/>
      <c r="AEP376" s="28"/>
      <c r="AEQ376" s="28"/>
      <c r="AER376" s="28"/>
      <c r="AES376" s="28"/>
      <c r="AET376" s="28"/>
      <c r="AEU376" s="28"/>
      <c r="AEV376" s="28"/>
      <c r="AEW376" s="28"/>
      <c r="AEX376" s="28"/>
      <c r="AEY376" s="28"/>
      <c r="AEZ376" s="28"/>
      <c r="AFA376" s="28"/>
      <c r="AFB376" s="28"/>
      <c r="AFC376" s="28"/>
      <c r="AFD376" s="28"/>
      <c r="AFE376" s="28"/>
      <c r="AFF376" s="28"/>
      <c r="AFG376" s="28"/>
      <c r="AFH376" s="28"/>
      <c r="AFI376" s="28"/>
      <c r="AFJ376" s="28"/>
      <c r="AFK376" s="28"/>
      <c r="AFL376" s="28"/>
      <c r="AFM376" s="28"/>
      <c r="AFN376" s="28"/>
      <c r="AFO376" s="28"/>
      <c r="AFP376" s="28"/>
      <c r="AFQ376" s="28"/>
      <c r="AFR376" s="28"/>
      <c r="AFS376" s="28"/>
      <c r="AFT376" s="28"/>
      <c r="AFU376" s="28"/>
      <c r="AFV376" s="28"/>
      <c r="AFW376" s="28"/>
      <c r="AFX376" s="28"/>
      <c r="AFY376" s="28"/>
      <c r="AFZ376" s="28"/>
      <c r="AGA376" s="28"/>
      <c r="AGB376" s="28"/>
      <c r="AGC376" s="28"/>
      <c r="AGD376" s="28"/>
      <c r="AGE376" s="28"/>
      <c r="AGF376" s="28"/>
      <c r="AGG376" s="28"/>
      <c r="AGH376" s="28"/>
      <c r="AGI376" s="28"/>
      <c r="AGJ376" s="28"/>
      <c r="AGK376" s="28"/>
      <c r="AGL376" s="28"/>
      <c r="AGM376" s="28"/>
      <c r="AGN376" s="28"/>
      <c r="AGO376" s="28"/>
      <c r="AGP376" s="28"/>
      <c r="AGQ376" s="28"/>
      <c r="AGR376" s="28"/>
      <c r="AGS376" s="28"/>
      <c r="AGT376" s="28"/>
      <c r="AGU376" s="28"/>
      <c r="AGV376" s="28"/>
      <c r="AGW376" s="28"/>
      <c r="AGX376" s="28"/>
      <c r="AGY376" s="28"/>
      <c r="AGZ376" s="28"/>
      <c r="AHA376" s="28"/>
      <c r="AHB376" s="28"/>
      <c r="AHC376" s="28"/>
      <c r="AHD376" s="28"/>
      <c r="AHE376" s="28"/>
      <c r="AHF376" s="28"/>
      <c r="AHG376" s="28"/>
      <c r="AHH376" s="28"/>
      <c r="AHI376" s="28"/>
      <c r="AHJ376" s="28"/>
      <c r="AHK376" s="28"/>
      <c r="AHL376" s="28"/>
      <c r="AHM376" s="28"/>
      <c r="AHN376" s="28"/>
      <c r="AHO376" s="28"/>
      <c r="AHP376" s="28"/>
      <c r="AHQ376" s="28"/>
      <c r="AHR376" s="28"/>
      <c r="AHS376" s="28"/>
      <c r="AHT376" s="28"/>
      <c r="AHU376" s="28"/>
      <c r="AHV376" s="28"/>
      <c r="AHW376" s="28"/>
      <c r="AHX376" s="28"/>
      <c r="AHY376" s="28"/>
      <c r="AHZ376" s="28"/>
      <c r="AIA376" s="28"/>
      <c r="AIB376" s="28"/>
      <c r="AIC376" s="28"/>
      <c r="AID376" s="28"/>
      <c r="AIE376" s="28"/>
      <c r="AIF376" s="28"/>
      <c r="AIG376" s="28"/>
      <c r="AIH376" s="28"/>
      <c r="AII376" s="28"/>
      <c r="AIJ376" s="28"/>
      <c r="AIK376" s="28"/>
      <c r="AIL376" s="28"/>
      <c r="AIM376" s="28"/>
      <c r="AIN376" s="28"/>
      <c r="AIO376" s="28"/>
      <c r="AIP376" s="28"/>
      <c r="AIQ376" s="28"/>
      <c r="AIR376" s="28"/>
      <c r="AIS376" s="28"/>
      <c r="AIT376" s="28"/>
      <c r="AIU376" s="28"/>
      <c r="AIV376" s="28"/>
      <c r="AIW376" s="28"/>
      <c r="AIX376" s="28"/>
      <c r="AIY376" s="28"/>
      <c r="AIZ376" s="28"/>
      <c r="AJA376" s="28"/>
      <c r="AJB376" s="28"/>
      <c r="AJC376" s="28"/>
      <c r="AJD376" s="28"/>
      <c r="AJE376" s="28"/>
      <c r="AJF376" s="28"/>
      <c r="AJG376" s="28"/>
      <c r="AJH376" s="28"/>
      <c r="AJI376" s="28"/>
      <c r="AJJ376" s="28"/>
      <c r="AJK376" s="28"/>
      <c r="AJL376" s="28"/>
      <c r="AJM376" s="28"/>
      <c r="AJN376" s="28"/>
      <c r="AJO376" s="28"/>
      <c r="AJP376" s="28"/>
      <c r="AJQ376" s="28"/>
      <c r="AJR376" s="28"/>
      <c r="AJS376" s="28"/>
      <c r="AJT376" s="28"/>
      <c r="AJU376" s="28"/>
      <c r="AJV376" s="28"/>
      <c r="AJW376" s="28"/>
      <c r="AJX376" s="28"/>
      <c r="AJY376" s="28"/>
      <c r="AJZ376" s="28"/>
      <c r="AKA376" s="28"/>
      <c r="AKB376" s="28"/>
      <c r="AKC376" s="28"/>
      <c r="AKD376" s="28"/>
      <c r="AKE376" s="28"/>
      <c r="AKF376" s="28"/>
      <c r="AKG376" s="28"/>
      <c r="AKH376" s="28"/>
      <c r="AKI376" s="28"/>
      <c r="AKJ376" s="28"/>
      <c r="AKK376" s="28"/>
      <c r="AKL376" s="28"/>
      <c r="AKM376" s="28"/>
      <c r="AKN376" s="28"/>
      <c r="AKO376" s="28"/>
      <c r="AKP376" s="28"/>
      <c r="AKQ376" s="28"/>
      <c r="AKR376" s="28"/>
      <c r="AKS376" s="28"/>
      <c r="AKT376" s="28"/>
      <c r="AKU376" s="28"/>
      <c r="AKV376" s="28"/>
      <c r="AKW376" s="28"/>
      <c r="AKX376" s="28"/>
      <c r="AKY376" s="28"/>
      <c r="AKZ376" s="28"/>
      <c r="ALA376" s="28"/>
      <c r="ALB376" s="28"/>
      <c r="ALC376" s="28"/>
      <c r="ALD376" s="28"/>
      <c r="ALE376" s="28"/>
      <c r="ALF376" s="28"/>
      <c r="ALG376" s="28"/>
      <c r="ALH376" s="28"/>
      <c r="ALI376" s="28"/>
      <c r="ALJ376" s="28"/>
      <c r="ALK376" s="28"/>
      <c r="ALL376" s="28"/>
      <c r="ALM376" s="28"/>
      <c r="ALN376" s="28"/>
      <c r="ALO376" s="28"/>
      <c r="ALP376" s="28"/>
      <c r="ALQ376" s="28"/>
      <c r="ALR376" s="28"/>
      <c r="ALS376" s="28"/>
      <c r="ALT376" s="28"/>
      <c r="ALU376" s="28"/>
      <c r="ALV376" s="28"/>
      <c r="ALW376" s="28"/>
      <c r="ALX376" s="28"/>
      <c r="ALY376" s="28"/>
      <c r="ALZ376" s="28"/>
      <c r="AMA376" s="28"/>
      <c r="AMB376" s="28"/>
      <c r="AMC376" s="28"/>
      <c r="AMD376" s="28"/>
      <c r="AME376" s="28"/>
      <c r="AMF376" s="28"/>
      <c r="AMG376" s="28"/>
      <c r="AMH376" s="28"/>
      <c r="AMI376" s="28"/>
      <c r="AMJ376" s="28"/>
      <c r="AMK376" s="28"/>
      <c r="AML376" s="28"/>
      <c r="AMM376" s="28"/>
      <c r="AMN376" s="28"/>
      <c r="AMO376" s="28"/>
      <c r="AMP376" s="28"/>
      <c r="AMQ376" s="28"/>
      <c r="AMR376" s="28"/>
      <c r="AMS376" s="28"/>
      <c r="AMT376" s="28"/>
      <c r="AMU376" s="28"/>
      <c r="AMV376" s="28"/>
      <c r="AMW376" s="28"/>
      <c r="AMX376" s="28"/>
      <c r="AMY376" s="28"/>
      <c r="AMZ376" s="28"/>
      <c r="ANA376" s="28"/>
      <c r="ANB376" s="28"/>
    </row>
    <row r="377" spans="3:1042" s="6" customFormat="1" ht="15" customHeight="1" x14ac:dyDescent="0.25">
      <c r="C377" s="6" t="str">
        <f t="shared" si="210"/>
        <v>State</v>
      </c>
      <c r="D377" s="6" t="str">
        <f t="shared" si="211"/>
        <v>EPX 80 DHPT  (80 gal)</v>
      </c>
      <c r="E377" s="6">
        <f t="shared" si="225"/>
        <v>230312</v>
      </c>
      <c r="F377" s="55">
        <f t="shared" si="173"/>
        <v>80</v>
      </c>
      <c r="G377" s="6" t="str">
        <f t="shared" si="212"/>
        <v>AOSmithPHPT80</v>
      </c>
      <c r="H377" s="117">
        <f t="shared" si="208"/>
        <v>0</v>
      </c>
      <c r="I377" s="157" t="str">
        <f t="shared" si="226"/>
        <v>StateEPX80DHPT</v>
      </c>
      <c r="J377" s="91" t="s">
        <v>192</v>
      </c>
      <c r="K377" s="33"/>
      <c r="L377" s="75">
        <f t="shared" si="209"/>
        <v>23</v>
      </c>
      <c r="M377" s="18" t="s">
        <v>39</v>
      </c>
      <c r="N377" s="62">
        <f t="shared" si="250"/>
        <v>3</v>
      </c>
      <c r="O377" s="62">
        <f t="shared" si="235"/>
        <v>230312</v>
      </c>
      <c r="P377" s="59" t="str">
        <f t="shared" si="213"/>
        <v>EPX 80 DHPT  (80 gal)</v>
      </c>
      <c r="Q377" s="156">
        <f t="shared" si="216"/>
        <v>1</v>
      </c>
      <c r="R377" s="19" t="s">
        <v>113</v>
      </c>
      <c r="S377" s="20">
        <v>80</v>
      </c>
      <c r="T377" s="31" t="s">
        <v>105</v>
      </c>
      <c r="U377" s="80" t="s">
        <v>105</v>
      </c>
      <c r="V377" s="85" t="str">
        <f t="shared" si="237"/>
        <v>AOSmithPHPT80</v>
      </c>
      <c r="W377" s="116">
        <v>0</v>
      </c>
      <c r="X377" s="45"/>
      <c r="Y377" s="45"/>
      <c r="Z377" s="44"/>
      <c r="AA377" s="127" t="str">
        <f t="shared" si="220"/>
        <v>2,     230312,   "EPX 80 DHPT  (80 gal)"</v>
      </c>
      <c r="AB377" s="129" t="str">
        <f t="shared" si="230"/>
        <v>State</v>
      </c>
      <c r="AC377" s="78" t="s">
        <v>672</v>
      </c>
      <c r="AD377" s="154">
        <f t="shared" si="217"/>
        <v>1</v>
      </c>
      <c r="AE377" s="127" t="str">
        <f t="shared" si="221"/>
        <v xml:space="preserve">          case  EPX 80 DHPT  (80 gal)   :   "StateEPX80DHPT"</v>
      </c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8"/>
      <c r="CP377" s="28"/>
      <c r="CQ377" s="28"/>
      <c r="CR377" s="28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E377" s="28"/>
      <c r="DF377" s="28"/>
      <c r="DG377" s="28"/>
      <c r="DH377" s="28"/>
      <c r="DI377" s="28"/>
      <c r="DJ377" s="28"/>
      <c r="DK377" s="28"/>
      <c r="DL377" s="28"/>
      <c r="DM377" s="28"/>
      <c r="DN377" s="28"/>
      <c r="DO377" s="28"/>
      <c r="DP377" s="28"/>
      <c r="DQ377" s="28"/>
      <c r="DR377" s="28"/>
      <c r="DS377" s="28"/>
      <c r="DT377" s="28"/>
      <c r="DU377" s="28"/>
      <c r="DV377" s="28"/>
      <c r="DW377" s="28"/>
      <c r="DX377" s="28"/>
      <c r="DY377" s="28"/>
      <c r="DZ377" s="28"/>
      <c r="EA377" s="28"/>
      <c r="EB377" s="28"/>
      <c r="EC377" s="28"/>
      <c r="ED377" s="28"/>
      <c r="EE377" s="28"/>
      <c r="EF377" s="28"/>
      <c r="EG377" s="28"/>
      <c r="EH377" s="28"/>
      <c r="EI377" s="28"/>
      <c r="EJ377" s="28"/>
      <c r="EK377" s="28"/>
      <c r="EL377" s="28"/>
      <c r="EM377" s="28"/>
      <c r="EN377" s="28"/>
      <c r="EO377" s="28"/>
      <c r="EP377" s="28"/>
      <c r="EQ377" s="28"/>
      <c r="ER377" s="28"/>
      <c r="ES377" s="28"/>
      <c r="ET377" s="28"/>
      <c r="EU377" s="28"/>
      <c r="EV377" s="28"/>
      <c r="EW377" s="28"/>
      <c r="EX377" s="28"/>
      <c r="EY377" s="28"/>
      <c r="EZ377" s="28"/>
      <c r="FA377" s="28"/>
      <c r="FB377" s="28"/>
      <c r="FC377" s="28"/>
      <c r="FD377" s="28"/>
      <c r="FE377" s="28"/>
      <c r="FF377" s="28"/>
      <c r="FG377" s="28"/>
      <c r="FH377" s="28"/>
      <c r="FI377" s="28"/>
      <c r="FJ377" s="28"/>
      <c r="FK377" s="28"/>
      <c r="FL377" s="28"/>
      <c r="FM377" s="28"/>
      <c r="FN377" s="28"/>
      <c r="FO377" s="28"/>
      <c r="FP377" s="28"/>
      <c r="FQ377" s="28"/>
      <c r="FR377" s="28"/>
      <c r="FS377" s="28"/>
      <c r="FT377" s="28"/>
      <c r="FU377" s="28"/>
      <c r="FV377" s="28"/>
      <c r="FW377" s="28"/>
      <c r="FX377" s="28"/>
      <c r="FY377" s="28"/>
      <c r="FZ377" s="28"/>
      <c r="GA377" s="28"/>
      <c r="GB377" s="28"/>
      <c r="GC377" s="28"/>
      <c r="GD377" s="28"/>
      <c r="GE377" s="28"/>
      <c r="GF377" s="28"/>
      <c r="GG377" s="28"/>
      <c r="GH377" s="28"/>
      <c r="GI377" s="28"/>
      <c r="GJ377" s="28"/>
      <c r="GK377" s="28"/>
      <c r="GL377" s="28"/>
      <c r="GM377" s="28"/>
      <c r="GN377" s="28"/>
      <c r="GO377" s="28"/>
      <c r="GP377" s="28"/>
      <c r="GQ377" s="28"/>
      <c r="GR377" s="28"/>
      <c r="GS377" s="28"/>
      <c r="GT377" s="28"/>
      <c r="GU377" s="28"/>
      <c r="GV377" s="28"/>
      <c r="GW377" s="28"/>
      <c r="GX377" s="28"/>
      <c r="GY377" s="28"/>
      <c r="GZ377" s="28"/>
      <c r="HA377" s="28"/>
      <c r="HB377" s="28"/>
      <c r="HC377" s="28"/>
      <c r="HD377" s="28"/>
      <c r="HE377" s="28"/>
      <c r="HF377" s="28"/>
      <c r="HG377" s="28"/>
      <c r="HH377" s="28"/>
      <c r="HI377" s="28"/>
      <c r="HJ377" s="28"/>
      <c r="HK377" s="28"/>
      <c r="HL377" s="28"/>
      <c r="HM377" s="28"/>
      <c r="HN377" s="28"/>
      <c r="HO377" s="28"/>
      <c r="HP377" s="28"/>
      <c r="HQ377" s="28"/>
      <c r="HR377" s="28"/>
      <c r="HS377" s="28"/>
      <c r="HT377" s="28"/>
      <c r="HU377" s="28"/>
      <c r="HV377" s="28"/>
      <c r="HW377" s="28"/>
      <c r="HX377" s="28"/>
      <c r="HY377" s="28"/>
      <c r="HZ377" s="28"/>
      <c r="IA377" s="28"/>
      <c r="IB377" s="28"/>
      <c r="IC377" s="28"/>
      <c r="ID377" s="28"/>
      <c r="IE377" s="28"/>
      <c r="IF377" s="28"/>
      <c r="IG377" s="28"/>
      <c r="IH377" s="28"/>
      <c r="II377" s="28"/>
      <c r="IJ377" s="28"/>
      <c r="IK377" s="28"/>
      <c r="IL377" s="28"/>
      <c r="IM377" s="28"/>
      <c r="IN377" s="28"/>
      <c r="IO377" s="28"/>
      <c r="IP377" s="28"/>
      <c r="IQ377" s="28"/>
      <c r="IR377" s="28"/>
      <c r="IS377" s="28"/>
      <c r="IT377" s="28"/>
      <c r="IU377" s="28"/>
      <c r="IV377" s="28"/>
      <c r="IW377" s="28"/>
      <c r="IX377" s="28"/>
      <c r="IY377" s="28"/>
      <c r="IZ377" s="28"/>
      <c r="JA377" s="28"/>
      <c r="JB377" s="28"/>
      <c r="JC377" s="28"/>
      <c r="JD377" s="28"/>
      <c r="JE377" s="28"/>
      <c r="JF377" s="28"/>
      <c r="JG377" s="28"/>
      <c r="JH377" s="28"/>
      <c r="JI377" s="28"/>
      <c r="JJ377" s="28"/>
      <c r="JK377" s="28"/>
      <c r="JL377" s="28"/>
      <c r="JM377" s="28"/>
      <c r="JN377" s="28"/>
      <c r="JO377" s="28"/>
      <c r="JP377" s="28"/>
      <c r="JQ377" s="28"/>
      <c r="JR377" s="28"/>
      <c r="JS377" s="28"/>
      <c r="JT377" s="28"/>
      <c r="JU377" s="28"/>
      <c r="JV377" s="28"/>
      <c r="JW377" s="28"/>
      <c r="JX377" s="28"/>
      <c r="JY377" s="28"/>
      <c r="JZ377" s="28"/>
      <c r="KA377" s="28"/>
      <c r="KB377" s="28"/>
      <c r="KC377" s="28"/>
      <c r="KD377" s="28"/>
      <c r="KE377" s="28"/>
      <c r="KF377" s="28"/>
      <c r="KG377" s="28"/>
      <c r="KH377" s="28"/>
      <c r="KI377" s="28"/>
      <c r="KJ377" s="28"/>
      <c r="KK377" s="28"/>
      <c r="KL377" s="28"/>
      <c r="KM377" s="28"/>
      <c r="KN377" s="28"/>
      <c r="KO377" s="28"/>
      <c r="KP377" s="28"/>
      <c r="KQ377" s="28"/>
      <c r="KR377" s="28"/>
      <c r="KS377" s="28"/>
      <c r="KT377" s="28"/>
      <c r="KU377" s="28"/>
      <c r="KV377" s="28"/>
      <c r="KW377" s="28"/>
      <c r="KX377" s="28"/>
      <c r="KY377" s="28"/>
      <c r="KZ377" s="28"/>
      <c r="LA377" s="28"/>
      <c r="LB377" s="28"/>
      <c r="LC377" s="28"/>
      <c r="LD377" s="28"/>
      <c r="LE377" s="28"/>
      <c r="LF377" s="28"/>
      <c r="LG377" s="28"/>
      <c r="LH377" s="28"/>
      <c r="LI377" s="28"/>
      <c r="LJ377" s="28"/>
      <c r="LK377" s="28"/>
      <c r="LL377" s="28"/>
      <c r="LM377" s="28"/>
      <c r="LN377" s="28"/>
      <c r="LO377" s="28"/>
      <c r="LP377" s="28"/>
      <c r="LQ377" s="28"/>
      <c r="LR377" s="28"/>
      <c r="LS377" s="28"/>
      <c r="LT377" s="28"/>
      <c r="LU377" s="28"/>
      <c r="LV377" s="28"/>
      <c r="LW377" s="28"/>
      <c r="LX377" s="28"/>
      <c r="LY377" s="28"/>
      <c r="LZ377" s="28"/>
      <c r="MA377" s="28"/>
      <c r="MB377" s="28"/>
      <c r="MC377" s="28"/>
      <c r="MD377" s="28"/>
      <c r="ME377" s="28"/>
      <c r="MF377" s="28"/>
      <c r="MG377" s="28"/>
      <c r="MH377" s="28"/>
      <c r="MI377" s="28"/>
      <c r="MJ377" s="28"/>
      <c r="MK377" s="28"/>
      <c r="ML377" s="28"/>
      <c r="MM377" s="28"/>
      <c r="MN377" s="28"/>
      <c r="MO377" s="28"/>
      <c r="MP377" s="28"/>
      <c r="MQ377" s="28"/>
      <c r="MR377" s="28"/>
      <c r="MS377" s="28"/>
      <c r="MT377" s="28"/>
      <c r="MU377" s="28"/>
      <c r="MV377" s="28"/>
      <c r="MW377" s="28"/>
      <c r="MX377" s="28"/>
      <c r="MY377" s="28"/>
      <c r="MZ377" s="28"/>
      <c r="NA377" s="28"/>
      <c r="NB377" s="28"/>
      <c r="NC377" s="28"/>
      <c r="ND377" s="28"/>
      <c r="NE377" s="28"/>
      <c r="NF377" s="28"/>
      <c r="NG377" s="28"/>
      <c r="NH377" s="28"/>
      <c r="NI377" s="28"/>
      <c r="NJ377" s="28"/>
      <c r="NK377" s="28"/>
      <c r="NL377" s="28"/>
      <c r="NM377" s="28"/>
      <c r="NN377" s="28"/>
      <c r="NO377" s="28"/>
      <c r="NP377" s="28"/>
      <c r="NQ377" s="28"/>
      <c r="NR377" s="28"/>
      <c r="NS377" s="28"/>
      <c r="NT377" s="28"/>
      <c r="NU377" s="28"/>
      <c r="NV377" s="28"/>
      <c r="NW377" s="28"/>
      <c r="NX377" s="28"/>
      <c r="NY377" s="28"/>
      <c r="NZ377" s="28"/>
      <c r="OA377" s="28"/>
      <c r="OB377" s="28"/>
      <c r="OC377" s="28"/>
      <c r="OD377" s="28"/>
      <c r="OE377" s="28"/>
      <c r="OF377" s="28"/>
      <c r="OG377" s="28"/>
      <c r="OH377" s="28"/>
      <c r="OI377" s="28"/>
      <c r="OJ377" s="28"/>
      <c r="OK377" s="28"/>
      <c r="OL377" s="28"/>
      <c r="OM377" s="28"/>
      <c r="ON377" s="28"/>
      <c r="OO377" s="28"/>
      <c r="OP377" s="28"/>
      <c r="OQ377" s="28"/>
      <c r="OR377" s="28"/>
      <c r="OS377" s="28"/>
      <c r="OT377" s="28"/>
      <c r="OU377" s="28"/>
      <c r="OV377" s="28"/>
      <c r="OW377" s="28"/>
      <c r="OX377" s="28"/>
      <c r="OY377" s="28"/>
      <c r="OZ377" s="28"/>
      <c r="PA377" s="28"/>
      <c r="PB377" s="28"/>
      <c r="PC377" s="28"/>
      <c r="PD377" s="28"/>
      <c r="PE377" s="28"/>
      <c r="PF377" s="28"/>
      <c r="PG377" s="28"/>
      <c r="PH377" s="28"/>
      <c r="PI377" s="28"/>
      <c r="PJ377" s="28"/>
      <c r="PK377" s="28"/>
      <c r="PL377" s="28"/>
      <c r="PM377" s="28"/>
      <c r="PN377" s="28"/>
      <c r="PO377" s="28"/>
      <c r="PP377" s="28"/>
      <c r="PQ377" s="28"/>
      <c r="PR377" s="28"/>
      <c r="PS377" s="28"/>
      <c r="PT377" s="28"/>
      <c r="PU377" s="28"/>
      <c r="PV377" s="28"/>
      <c r="PW377" s="28"/>
      <c r="PX377" s="28"/>
      <c r="PY377" s="28"/>
      <c r="PZ377" s="28"/>
      <c r="QA377" s="28"/>
      <c r="QB377" s="28"/>
      <c r="QC377" s="28"/>
      <c r="QD377" s="28"/>
      <c r="QE377" s="28"/>
      <c r="QF377" s="28"/>
      <c r="QG377" s="28"/>
      <c r="QH377" s="28"/>
      <c r="QI377" s="28"/>
      <c r="QJ377" s="28"/>
      <c r="QK377" s="28"/>
      <c r="QL377" s="28"/>
      <c r="QM377" s="28"/>
      <c r="QN377" s="28"/>
      <c r="QO377" s="28"/>
      <c r="QP377" s="28"/>
      <c r="QQ377" s="28"/>
      <c r="QR377" s="28"/>
      <c r="QS377" s="28"/>
      <c r="QT377" s="28"/>
      <c r="QU377" s="28"/>
      <c r="QV377" s="28"/>
      <c r="QW377" s="28"/>
      <c r="QX377" s="28"/>
      <c r="QY377" s="28"/>
      <c r="QZ377" s="28"/>
      <c r="RA377" s="28"/>
      <c r="RB377" s="28"/>
      <c r="RC377" s="28"/>
      <c r="RD377" s="28"/>
      <c r="RE377" s="28"/>
      <c r="RF377" s="28"/>
      <c r="RG377" s="28"/>
      <c r="RH377" s="28"/>
      <c r="RI377" s="28"/>
      <c r="RJ377" s="28"/>
      <c r="RK377" s="28"/>
      <c r="RL377" s="28"/>
      <c r="RM377" s="28"/>
      <c r="RN377" s="28"/>
      <c r="RO377" s="28"/>
      <c r="RP377" s="28"/>
      <c r="RQ377" s="28"/>
      <c r="RR377" s="28"/>
      <c r="RS377" s="28"/>
      <c r="RT377" s="28"/>
      <c r="RU377" s="28"/>
      <c r="RV377" s="28"/>
      <c r="RW377" s="28"/>
      <c r="RX377" s="28"/>
      <c r="RY377" s="28"/>
      <c r="RZ377" s="28"/>
      <c r="SA377" s="28"/>
      <c r="SB377" s="28"/>
      <c r="SC377" s="28"/>
      <c r="SD377" s="28"/>
      <c r="SE377" s="28"/>
      <c r="SF377" s="28"/>
      <c r="SG377" s="28"/>
      <c r="SH377" s="28"/>
      <c r="SI377" s="28"/>
      <c r="SJ377" s="28"/>
      <c r="SK377" s="28"/>
      <c r="SL377" s="28"/>
      <c r="SM377" s="28"/>
      <c r="SN377" s="28"/>
      <c r="SO377" s="28"/>
      <c r="SP377" s="28"/>
      <c r="SQ377" s="28"/>
      <c r="SR377" s="28"/>
      <c r="SS377" s="28"/>
      <c r="ST377" s="28"/>
      <c r="SU377" s="28"/>
      <c r="SV377" s="28"/>
      <c r="SW377" s="28"/>
      <c r="SX377" s="28"/>
      <c r="SY377" s="28"/>
      <c r="SZ377" s="28"/>
      <c r="TA377" s="28"/>
      <c r="TB377" s="28"/>
      <c r="TC377" s="28"/>
      <c r="TD377" s="28"/>
      <c r="TE377" s="28"/>
      <c r="TF377" s="28"/>
      <c r="TG377" s="28"/>
      <c r="TH377" s="28"/>
      <c r="TI377" s="28"/>
      <c r="TJ377" s="28"/>
      <c r="TK377" s="28"/>
      <c r="TL377" s="28"/>
      <c r="TM377" s="28"/>
      <c r="TN377" s="28"/>
      <c r="TO377" s="28"/>
      <c r="TP377" s="28"/>
      <c r="TQ377" s="28"/>
      <c r="TR377" s="28"/>
      <c r="TS377" s="28"/>
      <c r="TT377" s="28"/>
      <c r="TU377" s="28"/>
      <c r="TV377" s="28"/>
      <c r="TW377" s="28"/>
      <c r="TX377" s="28"/>
      <c r="TY377" s="28"/>
      <c r="TZ377" s="28"/>
      <c r="UA377" s="28"/>
      <c r="UB377" s="28"/>
      <c r="UC377" s="28"/>
      <c r="UD377" s="28"/>
      <c r="UE377" s="28"/>
      <c r="UF377" s="28"/>
      <c r="UG377" s="28"/>
      <c r="UH377" s="28"/>
      <c r="UI377" s="28"/>
      <c r="UJ377" s="28"/>
      <c r="UK377" s="28"/>
      <c r="UL377" s="28"/>
      <c r="UM377" s="28"/>
      <c r="UN377" s="28"/>
      <c r="UO377" s="28"/>
      <c r="UP377" s="28"/>
      <c r="UQ377" s="28"/>
      <c r="UR377" s="28"/>
      <c r="US377" s="28"/>
      <c r="UT377" s="28"/>
      <c r="UU377" s="28"/>
      <c r="UV377" s="28"/>
      <c r="UW377" s="28"/>
      <c r="UX377" s="28"/>
      <c r="UY377" s="28"/>
      <c r="UZ377" s="28"/>
      <c r="VA377" s="28"/>
      <c r="VB377" s="28"/>
      <c r="VC377" s="28"/>
      <c r="VD377" s="28"/>
      <c r="VE377" s="28"/>
      <c r="VF377" s="28"/>
      <c r="VG377" s="28"/>
      <c r="VH377" s="28"/>
      <c r="VI377" s="28"/>
      <c r="VJ377" s="28"/>
      <c r="VK377" s="28"/>
      <c r="VL377" s="28"/>
      <c r="VM377" s="28"/>
      <c r="VN377" s="28"/>
      <c r="VO377" s="28"/>
      <c r="VP377" s="28"/>
      <c r="VQ377" s="28"/>
      <c r="VR377" s="28"/>
      <c r="VS377" s="28"/>
      <c r="VT377" s="28"/>
      <c r="VU377" s="28"/>
      <c r="VV377" s="28"/>
      <c r="VW377" s="28"/>
      <c r="VX377" s="28"/>
      <c r="VY377" s="28"/>
      <c r="VZ377" s="28"/>
      <c r="WA377" s="28"/>
      <c r="WB377" s="28"/>
      <c r="WC377" s="28"/>
      <c r="WD377" s="28"/>
      <c r="WE377" s="28"/>
      <c r="WF377" s="28"/>
      <c r="WG377" s="28"/>
      <c r="WH377" s="28"/>
      <c r="WI377" s="28"/>
      <c r="WJ377" s="28"/>
      <c r="WK377" s="28"/>
      <c r="WL377" s="28"/>
      <c r="WM377" s="28"/>
      <c r="WN377" s="28"/>
      <c r="WO377" s="28"/>
      <c r="WP377" s="28"/>
      <c r="WQ377" s="28"/>
      <c r="WR377" s="28"/>
      <c r="WS377" s="28"/>
      <c r="WT377" s="28"/>
      <c r="WU377" s="28"/>
      <c r="WV377" s="28"/>
      <c r="WW377" s="28"/>
      <c r="WX377" s="28"/>
      <c r="WY377" s="28"/>
      <c r="WZ377" s="28"/>
      <c r="XA377" s="28"/>
      <c r="XB377" s="28"/>
      <c r="XC377" s="28"/>
      <c r="XD377" s="28"/>
      <c r="XE377" s="28"/>
      <c r="XF377" s="28"/>
      <c r="XG377" s="28"/>
      <c r="XH377" s="28"/>
      <c r="XI377" s="28"/>
      <c r="XJ377" s="28"/>
      <c r="XK377" s="28"/>
      <c r="XL377" s="28"/>
      <c r="XM377" s="28"/>
      <c r="XN377" s="28"/>
      <c r="XO377" s="28"/>
      <c r="XP377" s="28"/>
      <c r="XQ377" s="28"/>
      <c r="XR377" s="28"/>
      <c r="XS377" s="28"/>
      <c r="XT377" s="28"/>
      <c r="XU377" s="28"/>
      <c r="XV377" s="28"/>
      <c r="XW377" s="28"/>
      <c r="XX377" s="28"/>
      <c r="XY377" s="28"/>
      <c r="XZ377" s="28"/>
      <c r="YA377" s="28"/>
      <c r="YB377" s="28"/>
      <c r="YC377" s="28"/>
      <c r="YD377" s="28"/>
      <c r="YE377" s="28"/>
      <c r="YF377" s="28"/>
      <c r="YG377" s="28"/>
      <c r="YH377" s="28"/>
      <c r="YI377" s="28"/>
      <c r="YJ377" s="28"/>
      <c r="YK377" s="28"/>
      <c r="YL377" s="28"/>
      <c r="YM377" s="28"/>
      <c r="YN377" s="28"/>
      <c r="YO377" s="28"/>
      <c r="YP377" s="28"/>
      <c r="YQ377" s="28"/>
      <c r="YR377" s="28"/>
      <c r="YS377" s="28"/>
      <c r="YT377" s="28"/>
      <c r="YU377" s="28"/>
      <c r="YV377" s="28"/>
      <c r="YW377" s="28"/>
      <c r="YX377" s="28"/>
      <c r="YY377" s="28"/>
      <c r="YZ377" s="28"/>
      <c r="ZA377" s="28"/>
      <c r="ZB377" s="28"/>
      <c r="ZC377" s="28"/>
      <c r="ZD377" s="28"/>
      <c r="ZE377" s="28"/>
      <c r="ZF377" s="28"/>
      <c r="ZG377" s="28"/>
      <c r="ZH377" s="28"/>
      <c r="ZI377" s="28"/>
      <c r="ZJ377" s="28"/>
      <c r="ZK377" s="28"/>
      <c r="ZL377" s="28"/>
      <c r="ZM377" s="28"/>
      <c r="ZN377" s="28"/>
      <c r="ZO377" s="28"/>
      <c r="ZP377" s="28"/>
      <c r="ZQ377" s="28"/>
      <c r="ZR377" s="28"/>
      <c r="ZS377" s="28"/>
      <c r="ZT377" s="28"/>
      <c r="ZU377" s="28"/>
      <c r="ZV377" s="28"/>
      <c r="ZW377" s="28"/>
      <c r="ZX377" s="28"/>
      <c r="ZY377" s="28"/>
      <c r="ZZ377" s="28"/>
      <c r="AAA377" s="28"/>
      <c r="AAB377" s="28"/>
      <c r="AAC377" s="28"/>
      <c r="AAD377" s="28"/>
      <c r="AAE377" s="28"/>
      <c r="AAF377" s="28"/>
      <c r="AAG377" s="28"/>
      <c r="AAH377" s="28"/>
      <c r="AAI377" s="28"/>
      <c r="AAJ377" s="28"/>
      <c r="AAK377" s="28"/>
      <c r="AAL377" s="28"/>
      <c r="AAM377" s="28"/>
      <c r="AAN377" s="28"/>
      <c r="AAO377" s="28"/>
      <c r="AAP377" s="28"/>
      <c r="AAQ377" s="28"/>
      <c r="AAR377" s="28"/>
      <c r="AAS377" s="28"/>
      <c r="AAT377" s="28"/>
      <c r="AAU377" s="28"/>
      <c r="AAV377" s="28"/>
      <c r="AAW377" s="28"/>
      <c r="AAX377" s="28"/>
      <c r="AAY377" s="28"/>
      <c r="AAZ377" s="28"/>
      <c r="ABA377" s="28"/>
      <c r="ABB377" s="28"/>
      <c r="ABC377" s="28"/>
      <c r="ABD377" s="28"/>
      <c r="ABE377" s="28"/>
      <c r="ABF377" s="28"/>
      <c r="ABG377" s="28"/>
      <c r="ABH377" s="28"/>
      <c r="ABI377" s="28"/>
      <c r="ABJ377" s="28"/>
      <c r="ABK377" s="28"/>
      <c r="ABL377" s="28"/>
      <c r="ABM377" s="28"/>
      <c r="ABN377" s="28"/>
      <c r="ABO377" s="28"/>
      <c r="ABP377" s="28"/>
      <c r="ABQ377" s="28"/>
      <c r="ABR377" s="28"/>
      <c r="ABS377" s="28"/>
      <c r="ABT377" s="28"/>
      <c r="ABU377" s="28"/>
      <c r="ABV377" s="28"/>
      <c r="ABW377" s="28"/>
      <c r="ABX377" s="28"/>
      <c r="ABY377" s="28"/>
      <c r="ABZ377" s="28"/>
      <c r="ACA377" s="28"/>
      <c r="ACB377" s="28"/>
      <c r="ACC377" s="28"/>
      <c r="ACD377" s="28"/>
      <c r="ACE377" s="28"/>
      <c r="ACF377" s="28"/>
      <c r="ACG377" s="28"/>
      <c r="ACH377" s="28"/>
      <c r="ACI377" s="28"/>
      <c r="ACJ377" s="28"/>
      <c r="ACK377" s="28"/>
      <c r="ACL377" s="28"/>
      <c r="ACM377" s="28"/>
      <c r="ACN377" s="28"/>
      <c r="ACO377" s="28"/>
      <c r="ACP377" s="28"/>
      <c r="ACQ377" s="28"/>
      <c r="ACR377" s="28"/>
      <c r="ACS377" s="28"/>
      <c r="ACT377" s="28"/>
      <c r="ACU377" s="28"/>
      <c r="ACV377" s="28"/>
      <c r="ACW377" s="28"/>
      <c r="ACX377" s="28"/>
      <c r="ACY377" s="28"/>
      <c r="ACZ377" s="28"/>
      <c r="ADA377" s="28"/>
      <c r="ADB377" s="28"/>
      <c r="ADC377" s="28"/>
      <c r="ADD377" s="28"/>
      <c r="ADE377" s="28"/>
      <c r="ADF377" s="28"/>
      <c r="ADG377" s="28"/>
      <c r="ADH377" s="28"/>
      <c r="ADI377" s="28"/>
      <c r="ADJ377" s="28"/>
      <c r="ADK377" s="28"/>
      <c r="ADL377" s="28"/>
      <c r="ADM377" s="28"/>
      <c r="ADN377" s="28"/>
      <c r="ADO377" s="28"/>
      <c r="ADP377" s="28"/>
      <c r="ADQ377" s="28"/>
      <c r="ADR377" s="28"/>
      <c r="ADS377" s="28"/>
      <c r="ADT377" s="28"/>
      <c r="ADU377" s="28"/>
      <c r="ADV377" s="28"/>
      <c r="ADW377" s="28"/>
      <c r="ADX377" s="28"/>
      <c r="ADY377" s="28"/>
      <c r="ADZ377" s="28"/>
      <c r="AEA377" s="28"/>
      <c r="AEB377" s="28"/>
      <c r="AEC377" s="28"/>
      <c r="AED377" s="28"/>
      <c r="AEE377" s="28"/>
      <c r="AEF377" s="28"/>
      <c r="AEG377" s="28"/>
      <c r="AEH377" s="28"/>
      <c r="AEI377" s="28"/>
      <c r="AEJ377" s="28"/>
      <c r="AEK377" s="28"/>
      <c r="AEL377" s="28"/>
      <c r="AEM377" s="28"/>
      <c r="AEN377" s="28"/>
      <c r="AEO377" s="28"/>
      <c r="AEP377" s="28"/>
      <c r="AEQ377" s="28"/>
      <c r="AER377" s="28"/>
      <c r="AES377" s="28"/>
      <c r="AET377" s="28"/>
      <c r="AEU377" s="28"/>
      <c r="AEV377" s="28"/>
      <c r="AEW377" s="28"/>
      <c r="AEX377" s="28"/>
      <c r="AEY377" s="28"/>
      <c r="AEZ377" s="28"/>
      <c r="AFA377" s="28"/>
      <c r="AFB377" s="28"/>
      <c r="AFC377" s="28"/>
      <c r="AFD377" s="28"/>
      <c r="AFE377" s="28"/>
      <c r="AFF377" s="28"/>
      <c r="AFG377" s="28"/>
      <c r="AFH377" s="28"/>
      <c r="AFI377" s="28"/>
      <c r="AFJ377" s="28"/>
      <c r="AFK377" s="28"/>
      <c r="AFL377" s="28"/>
      <c r="AFM377" s="28"/>
      <c r="AFN377" s="28"/>
      <c r="AFO377" s="28"/>
      <c r="AFP377" s="28"/>
      <c r="AFQ377" s="28"/>
      <c r="AFR377" s="28"/>
      <c r="AFS377" s="28"/>
      <c r="AFT377" s="28"/>
      <c r="AFU377" s="28"/>
      <c r="AFV377" s="28"/>
      <c r="AFW377" s="28"/>
      <c r="AFX377" s="28"/>
      <c r="AFY377" s="28"/>
      <c r="AFZ377" s="28"/>
      <c r="AGA377" s="28"/>
      <c r="AGB377" s="28"/>
      <c r="AGC377" s="28"/>
      <c r="AGD377" s="28"/>
      <c r="AGE377" s="28"/>
      <c r="AGF377" s="28"/>
      <c r="AGG377" s="28"/>
      <c r="AGH377" s="28"/>
      <c r="AGI377" s="28"/>
      <c r="AGJ377" s="28"/>
      <c r="AGK377" s="28"/>
      <c r="AGL377" s="28"/>
      <c r="AGM377" s="28"/>
      <c r="AGN377" s="28"/>
      <c r="AGO377" s="28"/>
      <c r="AGP377" s="28"/>
      <c r="AGQ377" s="28"/>
      <c r="AGR377" s="28"/>
      <c r="AGS377" s="28"/>
      <c r="AGT377" s="28"/>
      <c r="AGU377" s="28"/>
      <c r="AGV377" s="28"/>
      <c r="AGW377" s="28"/>
      <c r="AGX377" s="28"/>
      <c r="AGY377" s="28"/>
      <c r="AGZ377" s="28"/>
      <c r="AHA377" s="28"/>
      <c r="AHB377" s="28"/>
      <c r="AHC377" s="28"/>
      <c r="AHD377" s="28"/>
      <c r="AHE377" s="28"/>
      <c r="AHF377" s="28"/>
      <c r="AHG377" s="28"/>
      <c r="AHH377" s="28"/>
      <c r="AHI377" s="28"/>
      <c r="AHJ377" s="28"/>
      <c r="AHK377" s="28"/>
      <c r="AHL377" s="28"/>
      <c r="AHM377" s="28"/>
      <c r="AHN377" s="28"/>
      <c r="AHO377" s="28"/>
      <c r="AHP377" s="28"/>
      <c r="AHQ377" s="28"/>
      <c r="AHR377" s="28"/>
      <c r="AHS377" s="28"/>
      <c r="AHT377" s="28"/>
      <c r="AHU377" s="28"/>
      <c r="AHV377" s="28"/>
      <c r="AHW377" s="28"/>
      <c r="AHX377" s="28"/>
      <c r="AHY377" s="28"/>
      <c r="AHZ377" s="28"/>
      <c r="AIA377" s="28"/>
      <c r="AIB377" s="28"/>
      <c r="AIC377" s="28"/>
      <c r="AID377" s="28"/>
      <c r="AIE377" s="28"/>
      <c r="AIF377" s="28"/>
      <c r="AIG377" s="28"/>
      <c r="AIH377" s="28"/>
      <c r="AII377" s="28"/>
      <c r="AIJ377" s="28"/>
      <c r="AIK377" s="28"/>
      <c r="AIL377" s="28"/>
      <c r="AIM377" s="28"/>
      <c r="AIN377" s="28"/>
      <c r="AIO377" s="28"/>
      <c r="AIP377" s="28"/>
      <c r="AIQ377" s="28"/>
      <c r="AIR377" s="28"/>
      <c r="AIS377" s="28"/>
      <c r="AIT377" s="28"/>
      <c r="AIU377" s="28"/>
      <c r="AIV377" s="28"/>
      <c r="AIW377" s="28"/>
      <c r="AIX377" s="28"/>
      <c r="AIY377" s="28"/>
      <c r="AIZ377" s="28"/>
      <c r="AJA377" s="28"/>
      <c r="AJB377" s="28"/>
      <c r="AJC377" s="28"/>
      <c r="AJD377" s="28"/>
      <c r="AJE377" s="28"/>
      <c r="AJF377" s="28"/>
      <c r="AJG377" s="28"/>
      <c r="AJH377" s="28"/>
      <c r="AJI377" s="28"/>
      <c r="AJJ377" s="28"/>
      <c r="AJK377" s="28"/>
      <c r="AJL377" s="28"/>
      <c r="AJM377" s="28"/>
      <c r="AJN377" s="28"/>
      <c r="AJO377" s="28"/>
      <c r="AJP377" s="28"/>
      <c r="AJQ377" s="28"/>
      <c r="AJR377" s="28"/>
      <c r="AJS377" s="28"/>
      <c r="AJT377" s="28"/>
      <c r="AJU377" s="28"/>
      <c r="AJV377" s="28"/>
      <c r="AJW377" s="28"/>
      <c r="AJX377" s="28"/>
      <c r="AJY377" s="28"/>
      <c r="AJZ377" s="28"/>
      <c r="AKA377" s="28"/>
      <c r="AKB377" s="28"/>
      <c r="AKC377" s="28"/>
      <c r="AKD377" s="28"/>
      <c r="AKE377" s="28"/>
      <c r="AKF377" s="28"/>
      <c r="AKG377" s="28"/>
      <c r="AKH377" s="28"/>
      <c r="AKI377" s="28"/>
      <c r="AKJ377" s="28"/>
      <c r="AKK377" s="28"/>
      <c r="AKL377" s="28"/>
      <c r="AKM377" s="28"/>
      <c r="AKN377" s="28"/>
      <c r="AKO377" s="28"/>
      <c r="AKP377" s="28"/>
      <c r="AKQ377" s="28"/>
      <c r="AKR377" s="28"/>
      <c r="AKS377" s="28"/>
      <c r="AKT377" s="28"/>
      <c r="AKU377" s="28"/>
      <c r="AKV377" s="28"/>
      <c r="AKW377" s="28"/>
      <c r="AKX377" s="28"/>
      <c r="AKY377" s="28"/>
      <c r="AKZ377" s="28"/>
      <c r="ALA377" s="28"/>
      <c r="ALB377" s="28"/>
      <c r="ALC377" s="28"/>
      <c r="ALD377" s="28"/>
      <c r="ALE377" s="28"/>
      <c r="ALF377" s="28"/>
      <c r="ALG377" s="28"/>
      <c r="ALH377" s="28"/>
      <c r="ALI377" s="28"/>
      <c r="ALJ377" s="28"/>
      <c r="ALK377" s="28"/>
      <c r="ALL377" s="28"/>
      <c r="ALM377" s="28"/>
      <c r="ALN377" s="28"/>
      <c r="ALO377" s="28"/>
      <c r="ALP377" s="28"/>
      <c r="ALQ377" s="28"/>
      <c r="ALR377" s="28"/>
      <c r="ALS377" s="28"/>
      <c r="ALT377" s="28"/>
      <c r="ALU377" s="28"/>
      <c r="ALV377" s="28"/>
      <c r="ALW377" s="28"/>
      <c r="ALX377" s="28"/>
      <c r="ALY377" s="28"/>
      <c r="ALZ377" s="28"/>
      <c r="AMA377" s="28"/>
      <c r="AMB377" s="28"/>
      <c r="AMC377" s="28"/>
      <c r="AMD377" s="28"/>
      <c r="AME377" s="28"/>
      <c r="AMF377" s="28"/>
      <c r="AMG377" s="28"/>
      <c r="AMH377" s="28"/>
      <c r="AMI377" s="28"/>
      <c r="AMJ377" s="28"/>
      <c r="AMK377" s="28"/>
      <c r="AML377" s="28"/>
      <c r="AMM377" s="28"/>
      <c r="AMN377" s="28"/>
      <c r="AMO377" s="28"/>
      <c r="AMP377" s="28"/>
      <c r="AMQ377" s="28"/>
      <c r="AMR377" s="28"/>
      <c r="AMS377" s="28"/>
      <c r="AMT377" s="28"/>
      <c r="AMU377" s="28"/>
      <c r="AMV377" s="28"/>
      <c r="AMW377" s="28"/>
      <c r="AMX377" s="28"/>
      <c r="AMY377" s="28"/>
      <c r="AMZ377" s="28"/>
      <c r="ANA377" s="28"/>
      <c r="ANB377" s="28"/>
    </row>
    <row r="378" spans="3:1042" s="6" customFormat="1" ht="15" customHeight="1" x14ac:dyDescent="0.25">
      <c r="C378" s="6" t="str">
        <f t="shared" si="210"/>
        <v>State</v>
      </c>
      <c r="D378" s="6" t="str">
        <f t="shared" si="211"/>
        <v>HP6 50 DHPT 120  (50 gal)</v>
      </c>
      <c r="E378" s="6">
        <f t="shared" si="225"/>
        <v>230413</v>
      </c>
      <c r="F378" s="55">
        <f t="shared" si="173"/>
        <v>50</v>
      </c>
      <c r="G378" s="6" t="str">
        <f t="shared" si="212"/>
        <v>AOSmithHPTU50</v>
      </c>
      <c r="H378" s="117">
        <f t="shared" si="208"/>
        <v>0</v>
      </c>
      <c r="I378" s="157" t="str">
        <f t="shared" si="226"/>
        <v>StateHP650DHPT</v>
      </c>
      <c r="J378" s="91" t="s">
        <v>192</v>
      </c>
      <c r="K378" s="32">
        <v>1</v>
      </c>
      <c r="L378" s="75">
        <f t="shared" si="209"/>
        <v>23</v>
      </c>
      <c r="M378" s="9" t="s">
        <v>39</v>
      </c>
      <c r="N378" s="62">
        <f t="shared" si="250"/>
        <v>4</v>
      </c>
      <c r="O378" s="62">
        <f t="shared" si="235"/>
        <v>230413</v>
      </c>
      <c r="P378" s="59" t="str">
        <f t="shared" si="213"/>
        <v>HP6 50 DHPT 120  (50 gal)</v>
      </c>
      <c r="Q378" s="156">
        <f t="shared" si="216"/>
        <v>1</v>
      </c>
      <c r="R378" s="10" t="s">
        <v>71</v>
      </c>
      <c r="S378" s="11">
        <v>50</v>
      </c>
      <c r="T378" s="30" t="s">
        <v>81</v>
      </c>
      <c r="U378" s="80" t="s">
        <v>106</v>
      </c>
      <c r="V378" s="85" t="str">
        <f t="shared" si="237"/>
        <v>AOSmithHPTU50</v>
      </c>
      <c r="W378" s="116">
        <v>0</v>
      </c>
      <c r="X378" s="42" t="s">
        <v>8</v>
      </c>
      <c r="Y378" s="43">
        <v>42591</v>
      </c>
      <c r="Z378" s="44" t="s">
        <v>80</v>
      </c>
      <c r="AA378" s="127" t="str">
        <f t="shared" si="220"/>
        <v>2,     230413,   "HP6 50 DHPT 120  (50 gal)"</v>
      </c>
      <c r="AB378" s="129" t="str">
        <f t="shared" si="230"/>
        <v>State</v>
      </c>
      <c r="AC378" s="130" t="s">
        <v>673</v>
      </c>
      <c r="AD378" s="154">
        <f t="shared" si="217"/>
        <v>1</v>
      </c>
      <c r="AE378" s="127" t="str">
        <f t="shared" si="221"/>
        <v xml:space="preserve">          case  HP6 50 DHPT 120  (50 gal)   :   "StateHP650DHPT"</v>
      </c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</row>
    <row r="379" spans="3:1042" s="6" customFormat="1" ht="15" customHeight="1" x14ac:dyDescent="0.25">
      <c r="C379" s="6" t="str">
        <f t="shared" si="210"/>
        <v>State</v>
      </c>
      <c r="D379" s="6" t="str">
        <f t="shared" si="211"/>
        <v>HP6 66 DHPT 120  (66 gal)</v>
      </c>
      <c r="E379" s="6">
        <f t="shared" si="225"/>
        <v>230514</v>
      </c>
      <c r="F379" s="55">
        <f t="shared" si="173"/>
        <v>66</v>
      </c>
      <c r="G379" s="6" t="str">
        <f t="shared" si="212"/>
        <v>AOSmithHPTU66</v>
      </c>
      <c r="H379" s="117">
        <f t="shared" si="208"/>
        <v>0</v>
      </c>
      <c r="I379" s="157" t="str">
        <f t="shared" si="226"/>
        <v>StateHP666DHPT</v>
      </c>
      <c r="J379" s="91" t="s">
        <v>192</v>
      </c>
      <c r="K379" s="32">
        <v>1</v>
      </c>
      <c r="L379" s="75">
        <f t="shared" si="209"/>
        <v>23</v>
      </c>
      <c r="M379" s="9" t="s">
        <v>39</v>
      </c>
      <c r="N379" s="62">
        <f t="shared" si="250"/>
        <v>5</v>
      </c>
      <c r="O379" s="62">
        <f t="shared" si="235"/>
        <v>230514</v>
      </c>
      <c r="P379" s="59" t="str">
        <f t="shared" si="213"/>
        <v>HP6 66 DHPT 120  (66 gal)</v>
      </c>
      <c r="Q379" s="156">
        <f t="shared" si="216"/>
        <v>1</v>
      </c>
      <c r="R379" s="10" t="s">
        <v>72</v>
      </c>
      <c r="S379" s="11">
        <v>66</v>
      </c>
      <c r="T379" s="30" t="s">
        <v>82</v>
      </c>
      <c r="U379" s="80" t="s">
        <v>102</v>
      </c>
      <c r="V379" s="85" t="str">
        <f t="shared" si="237"/>
        <v>AOSmithHPTU66</v>
      </c>
      <c r="W379" s="116">
        <v>0</v>
      </c>
      <c r="X379" s="42">
        <v>3</v>
      </c>
      <c r="Y379" s="43">
        <v>42591</v>
      </c>
      <c r="Z379" s="44" t="s">
        <v>80</v>
      </c>
      <c r="AA379" s="127" t="str">
        <f t="shared" si="220"/>
        <v>2,     230514,   "HP6 66 DHPT 120  (66 gal)"</v>
      </c>
      <c r="AB379" s="129" t="str">
        <f t="shared" si="230"/>
        <v>State</v>
      </c>
      <c r="AC379" s="130" t="s">
        <v>674</v>
      </c>
      <c r="AD379" s="154">
        <f t="shared" si="217"/>
        <v>1</v>
      </c>
      <c r="AE379" s="127" t="str">
        <f t="shared" si="221"/>
        <v xml:space="preserve">          case  HP6 66 DHPT 120  (66 gal)   :   "StateHP666DHPT"</v>
      </c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</row>
    <row r="380" spans="3:1042" s="6" customFormat="1" ht="15" customHeight="1" x14ac:dyDescent="0.25">
      <c r="C380" s="6" t="str">
        <f t="shared" si="210"/>
        <v>State</v>
      </c>
      <c r="D380" s="6" t="str">
        <f t="shared" si="211"/>
        <v>HP6 80 DHPT 120  (80 gal)</v>
      </c>
      <c r="E380" s="6">
        <f t="shared" si="225"/>
        <v>230615</v>
      </c>
      <c r="F380" s="55">
        <f t="shared" si="173"/>
        <v>80</v>
      </c>
      <c r="G380" s="6" t="str">
        <f t="shared" si="212"/>
        <v>AOSmithHPTU80</v>
      </c>
      <c r="H380" s="117">
        <f t="shared" si="208"/>
        <v>0</v>
      </c>
      <c r="I380" s="157" t="str">
        <f t="shared" si="226"/>
        <v>StateHP680DHPT</v>
      </c>
      <c r="J380" s="91" t="s">
        <v>192</v>
      </c>
      <c r="K380" s="32">
        <v>1</v>
      </c>
      <c r="L380" s="75">
        <f t="shared" si="209"/>
        <v>23</v>
      </c>
      <c r="M380" s="9" t="s">
        <v>39</v>
      </c>
      <c r="N380" s="62">
        <f t="shared" si="250"/>
        <v>6</v>
      </c>
      <c r="O380" s="62">
        <f t="shared" si="235"/>
        <v>230615</v>
      </c>
      <c r="P380" s="59" t="str">
        <f t="shared" si="213"/>
        <v>HP6 80 DHPT 120  (80 gal)</v>
      </c>
      <c r="Q380" s="156">
        <f t="shared" si="216"/>
        <v>1</v>
      </c>
      <c r="R380" s="10" t="s">
        <v>73</v>
      </c>
      <c r="S380" s="11">
        <v>80</v>
      </c>
      <c r="T380" s="30" t="s">
        <v>83</v>
      </c>
      <c r="U380" s="80" t="s">
        <v>103</v>
      </c>
      <c r="V380" s="85" t="str">
        <f t="shared" si="237"/>
        <v>AOSmithHPTU80</v>
      </c>
      <c r="W380" s="116">
        <v>0</v>
      </c>
      <c r="X380" s="42" t="s">
        <v>13</v>
      </c>
      <c r="Y380" s="43">
        <v>42591</v>
      </c>
      <c r="Z380" s="44" t="s">
        <v>80</v>
      </c>
      <c r="AA380" s="127" t="str">
        <f t="shared" si="220"/>
        <v>2,     230615,   "HP6 80 DHPT 120  (80 gal)"</v>
      </c>
      <c r="AB380" s="129" t="str">
        <f t="shared" si="230"/>
        <v>State</v>
      </c>
      <c r="AC380" s="130" t="s">
        <v>675</v>
      </c>
      <c r="AD380" s="154">
        <f t="shared" si="217"/>
        <v>1</v>
      </c>
      <c r="AE380" s="127" t="str">
        <f t="shared" si="221"/>
        <v xml:space="preserve">          case  HP6 80 DHPT 120  (80 gal)   :   "StateHP680DHPT"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</row>
    <row r="381" spans="3:1042" s="6" customFormat="1" ht="15" customHeight="1" x14ac:dyDescent="0.25">
      <c r="C381" s="6" t="str">
        <f t="shared" ref="C381:C418" si="251">M381</f>
        <v>State</v>
      </c>
      <c r="D381" s="6" t="str">
        <f t="shared" ref="D381:D418" si="252">P381</f>
        <v>HPX 50 DHPT 120  (50 gal)</v>
      </c>
      <c r="E381" s="6">
        <f t="shared" si="225"/>
        <v>230713</v>
      </c>
      <c r="F381" s="55">
        <f t="shared" si="173"/>
        <v>50</v>
      </c>
      <c r="G381" s="6" t="str">
        <f t="shared" ref="G381:G419" si="253">V381</f>
        <v>AOSmithHPTU50</v>
      </c>
      <c r="H381" s="117">
        <f t="shared" si="208"/>
        <v>0</v>
      </c>
      <c r="I381" s="157" t="str">
        <f t="shared" si="226"/>
        <v>StateHPX50DHPT</v>
      </c>
      <c r="J381" s="91" t="s">
        <v>192</v>
      </c>
      <c r="K381" s="32">
        <v>3</v>
      </c>
      <c r="L381" s="75">
        <f t="shared" si="209"/>
        <v>23</v>
      </c>
      <c r="M381" s="9" t="s">
        <v>39</v>
      </c>
      <c r="N381" s="62">
        <f t="shared" si="250"/>
        <v>7</v>
      </c>
      <c r="O381" s="62">
        <f t="shared" si="235"/>
        <v>230713</v>
      </c>
      <c r="P381" s="59" t="str">
        <f t="shared" si="213"/>
        <v>HPX 50 DHPT 120  (50 gal)</v>
      </c>
      <c r="Q381" s="156">
        <f t="shared" si="216"/>
        <v>1</v>
      </c>
      <c r="R381" s="10" t="s">
        <v>40</v>
      </c>
      <c r="S381" s="11">
        <v>50</v>
      </c>
      <c r="T381" s="30" t="s">
        <v>81</v>
      </c>
      <c r="U381" s="80" t="s">
        <v>106</v>
      </c>
      <c r="V381" s="85" t="str">
        <f t="shared" si="237"/>
        <v>AOSmithHPTU50</v>
      </c>
      <c r="W381" s="116">
        <v>0</v>
      </c>
      <c r="X381" s="42" t="s">
        <v>8</v>
      </c>
      <c r="Y381" s="43">
        <v>42545</v>
      </c>
      <c r="Z381" s="44" t="s">
        <v>80</v>
      </c>
      <c r="AA381" s="127" t="str">
        <f t="shared" si="220"/>
        <v>2,     230713,   "HPX 50 DHPT 120  (50 gal)"</v>
      </c>
      <c r="AB381" s="129" t="str">
        <f t="shared" si="230"/>
        <v>State</v>
      </c>
      <c r="AC381" s="130" t="s">
        <v>676</v>
      </c>
      <c r="AD381" s="154">
        <f t="shared" si="217"/>
        <v>1</v>
      </c>
      <c r="AE381" s="127" t="str">
        <f t="shared" si="221"/>
        <v xml:space="preserve">          case  HPX 50 DHPT 120  (50 gal)   :   "StateHPX50DHPT"</v>
      </c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</row>
    <row r="382" spans="3:1042" s="6" customFormat="1" ht="15" customHeight="1" x14ac:dyDescent="0.25">
      <c r="C382" s="6" t="str">
        <f t="shared" si="251"/>
        <v>State</v>
      </c>
      <c r="D382" s="6" t="str">
        <f t="shared" si="252"/>
        <v>HPX 50 DHPTNE 120  (50 gal)</v>
      </c>
      <c r="E382" s="6">
        <f t="shared" si="225"/>
        <v>230813</v>
      </c>
      <c r="F382" s="55">
        <f t="shared" si="173"/>
        <v>50</v>
      </c>
      <c r="G382" s="6" t="str">
        <f t="shared" si="253"/>
        <v>AOSmithHPTU50</v>
      </c>
      <c r="H382" s="117">
        <f t="shared" si="208"/>
        <v>0</v>
      </c>
      <c r="I382" s="157" t="str">
        <f t="shared" si="226"/>
        <v>StateHPX50DHPTNE</v>
      </c>
      <c r="J382" s="91" t="s">
        <v>192</v>
      </c>
      <c r="K382" s="32">
        <v>3</v>
      </c>
      <c r="L382" s="75">
        <f t="shared" si="209"/>
        <v>23</v>
      </c>
      <c r="M382" s="9" t="s">
        <v>39</v>
      </c>
      <c r="N382" s="62">
        <f t="shared" si="250"/>
        <v>8</v>
      </c>
      <c r="O382" s="62">
        <f t="shared" si="235"/>
        <v>230813</v>
      </c>
      <c r="P382" s="59" t="str">
        <f t="shared" si="213"/>
        <v>HPX 50 DHPTNE 120  (50 gal)</v>
      </c>
      <c r="Q382" s="156">
        <f t="shared" si="216"/>
        <v>1</v>
      </c>
      <c r="R382" s="10" t="s">
        <v>41</v>
      </c>
      <c r="S382" s="11">
        <v>50</v>
      </c>
      <c r="T382" s="30" t="s">
        <v>81</v>
      </c>
      <c r="U382" s="80" t="s">
        <v>106</v>
      </c>
      <c r="V382" s="85" t="str">
        <f t="shared" si="237"/>
        <v>AOSmithHPTU50</v>
      </c>
      <c r="W382" s="116">
        <v>0</v>
      </c>
      <c r="X382" s="42" t="s">
        <v>8</v>
      </c>
      <c r="Y382" s="43">
        <v>42545</v>
      </c>
      <c r="Z382" s="44" t="s">
        <v>80</v>
      </c>
      <c r="AA382" s="127" t="str">
        <f t="shared" si="220"/>
        <v>2,     230813,   "HPX 50 DHPTNE 120  (50 gal)"</v>
      </c>
      <c r="AB382" s="129" t="str">
        <f t="shared" si="230"/>
        <v>State</v>
      </c>
      <c r="AC382" s="130" t="s">
        <v>677</v>
      </c>
      <c r="AD382" s="154">
        <f t="shared" si="217"/>
        <v>1</v>
      </c>
      <c r="AE382" s="127" t="str">
        <f t="shared" si="221"/>
        <v xml:space="preserve">          case  HPX 50 DHPTNE 120  (50 gal)   :   "StateHPX50DHPTNE"</v>
      </c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  <c r="AMK382"/>
      <c r="AML382"/>
      <c r="AMM382"/>
      <c r="AMN382"/>
      <c r="AMO382"/>
      <c r="AMP382"/>
      <c r="AMQ382"/>
      <c r="AMR382"/>
      <c r="AMS382"/>
      <c r="AMT382"/>
      <c r="AMU382"/>
      <c r="AMV382"/>
      <c r="AMW382"/>
      <c r="AMX382"/>
      <c r="AMY382"/>
    </row>
    <row r="383" spans="3:1042" s="6" customFormat="1" ht="15" customHeight="1" x14ac:dyDescent="0.25">
      <c r="C383" s="121" t="str">
        <f t="shared" si="251"/>
        <v>State</v>
      </c>
      <c r="D383" s="121" t="str">
        <f t="shared" si="252"/>
        <v>HPX-50-DHPTDR 130  (50 gal, JA13)</v>
      </c>
      <c r="E383" s="121">
        <f t="shared" si="225"/>
        <v>231313</v>
      </c>
      <c r="F383" s="55">
        <f t="shared" ref="F383" si="254">S383</f>
        <v>50</v>
      </c>
      <c r="G383" s="6" t="str">
        <f t="shared" si="253"/>
        <v>AOSmithHPTU50</v>
      </c>
      <c r="H383" s="117">
        <f t="shared" ref="H383" si="255">W383</f>
        <v>1</v>
      </c>
      <c r="I383" s="157" t="str">
        <f t="shared" si="226"/>
        <v>StateHPX50DHPTDR</v>
      </c>
      <c r="J383" s="91" t="s">
        <v>192</v>
      </c>
      <c r="K383" s="32">
        <v>3</v>
      </c>
      <c r="L383" s="75">
        <f t="shared" ref="L383" si="256">VLOOKUP( M383, $M$2:$N$21, 2, FALSE )</f>
        <v>23</v>
      </c>
      <c r="M383" s="9" t="s">
        <v>39</v>
      </c>
      <c r="N383" s="122">
        <v>13</v>
      </c>
      <c r="O383" s="62">
        <f t="shared" ref="O383" si="257" xml:space="preserve"> (L383*10000) + (N383*100) + VLOOKUP( U383, $R$2:$T$56, 2, FALSE )</f>
        <v>231313</v>
      </c>
      <c r="P383" s="59" t="str">
        <f t="shared" si="213"/>
        <v>HPX-50-DHPTDR 130  (50 gal, JA13)</v>
      </c>
      <c r="Q383" s="156">
        <f t="shared" ref="Q383:Q446" si="258">COUNTIF(P$59:P$418, P383)</f>
        <v>1</v>
      </c>
      <c r="R383" s="10" t="s">
        <v>366</v>
      </c>
      <c r="S383" s="11">
        <v>50</v>
      </c>
      <c r="T383" s="30" t="s">
        <v>81</v>
      </c>
      <c r="U383" s="80" t="s">
        <v>106</v>
      </c>
      <c r="V383" s="85" t="str">
        <f t="shared" ref="V383" si="259">VLOOKUP( U383, $R$2:$T$56, 3, FALSE )</f>
        <v>AOSmithHPTU50</v>
      </c>
      <c r="W383" s="118">
        <v>1</v>
      </c>
      <c r="X383" s="42" t="s">
        <v>8</v>
      </c>
      <c r="Y383" s="43">
        <v>44118</v>
      </c>
      <c r="Z383" s="44" t="s">
        <v>80</v>
      </c>
      <c r="AA383" s="127" t="str">
        <f t="shared" si="220"/>
        <v>2,     231313,   "HPX-50-DHPTDR 130  (50 gal, JA13)"</v>
      </c>
      <c r="AB383" s="129" t="str">
        <f t="shared" si="230"/>
        <v>State</v>
      </c>
      <c r="AC383" s="131" t="s">
        <v>682</v>
      </c>
      <c r="AD383" s="154">
        <f t="shared" ref="AD383:AD446" si="260">COUNTIF(AC$59:AC$418, AC383)</f>
        <v>1</v>
      </c>
      <c r="AE383" s="127" t="str">
        <f t="shared" si="221"/>
        <v xml:space="preserve">          case  HPX-50-DHPTDR 130  (50 gal, JA13)   :   "StateHPX50DHPTDR"</v>
      </c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  <c r="AMK383"/>
      <c r="AML383"/>
      <c r="AMM383"/>
      <c r="AMN383"/>
      <c r="AMO383"/>
      <c r="AMP383"/>
      <c r="AMQ383"/>
      <c r="AMR383"/>
      <c r="AMS383"/>
      <c r="AMT383"/>
      <c r="AMU383"/>
      <c r="AMV383"/>
      <c r="AMW383"/>
      <c r="AMX383"/>
      <c r="AMY383"/>
    </row>
    <row r="384" spans="3:1042" s="6" customFormat="1" ht="15" customHeight="1" x14ac:dyDescent="0.25">
      <c r="C384" s="6" t="str">
        <f t="shared" si="251"/>
        <v>State</v>
      </c>
      <c r="D384" s="6" t="str">
        <f t="shared" si="252"/>
        <v>HPX 66 DHPT 120  (66 gal)</v>
      </c>
      <c r="E384" s="6">
        <f t="shared" si="225"/>
        <v>230914</v>
      </c>
      <c r="F384" s="55">
        <f t="shared" si="173"/>
        <v>66</v>
      </c>
      <c r="G384" s="6" t="str">
        <f t="shared" si="253"/>
        <v>AOSmithHPTU66</v>
      </c>
      <c r="H384" s="117">
        <f t="shared" si="208"/>
        <v>0</v>
      </c>
      <c r="I384" s="157" t="str">
        <f t="shared" si="226"/>
        <v>StateHPX66DHPT</v>
      </c>
      <c r="J384" s="91" t="s">
        <v>192</v>
      </c>
      <c r="K384" s="32">
        <v>3</v>
      </c>
      <c r="L384" s="75">
        <f t="shared" si="209"/>
        <v>23</v>
      </c>
      <c r="M384" s="9" t="s">
        <v>39</v>
      </c>
      <c r="N384" s="123">
        <f>N382+1</f>
        <v>9</v>
      </c>
      <c r="O384" s="62">
        <f xml:space="preserve"> (L384*10000) + (N384*100) + VLOOKUP( U384, $R$2:$T$56, 2, FALSE )</f>
        <v>230914</v>
      </c>
      <c r="P384" s="59" t="str">
        <f t="shared" si="213"/>
        <v>HPX 66 DHPT 120  (66 gal)</v>
      </c>
      <c r="Q384" s="156">
        <f t="shared" si="258"/>
        <v>1</v>
      </c>
      <c r="R384" s="10" t="s">
        <v>42</v>
      </c>
      <c r="S384" s="11">
        <v>66</v>
      </c>
      <c r="T384" s="30" t="s">
        <v>82</v>
      </c>
      <c r="U384" s="80" t="s">
        <v>102</v>
      </c>
      <c r="V384" s="85" t="str">
        <f>VLOOKUP( U384, $R$2:$T$56, 3, FALSE )</f>
        <v>AOSmithHPTU66</v>
      </c>
      <c r="W384" s="116">
        <v>0</v>
      </c>
      <c r="X384" s="42">
        <v>3</v>
      </c>
      <c r="Y384" s="43">
        <v>42545</v>
      </c>
      <c r="Z384" s="44" t="s">
        <v>80</v>
      </c>
      <c r="AA384" s="127" t="str">
        <f t="shared" si="220"/>
        <v>2,     230914,   "HPX 66 DHPT 120  (66 gal)"</v>
      </c>
      <c r="AB384" s="129" t="str">
        <f t="shared" si="230"/>
        <v>State</v>
      </c>
      <c r="AC384" s="130" t="s">
        <v>678</v>
      </c>
      <c r="AD384" s="154">
        <f t="shared" si="260"/>
        <v>1</v>
      </c>
      <c r="AE384" s="127" t="str">
        <f t="shared" si="221"/>
        <v xml:space="preserve">          case  HPX 66 DHPT 120  (66 gal)   :   "StateHPX66DHPT"</v>
      </c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  <c r="AMK384"/>
      <c r="AML384"/>
      <c r="AMM384"/>
      <c r="AMN384"/>
      <c r="AMO384"/>
      <c r="AMP384"/>
      <c r="AMQ384"/>
      <c r="AMR384"/>
      <c r="AMS384"/>
      <c r="AMT384"/>
      <c r="AMU384"/>
      <c r="AMV384"/>
      <c r="AMW384"/>
      <c r="AMX384"/>
      <c r="AMY384"/>
    </row>
    <row r="385" spans="3:1042" s="6" customFormat="1" ht="15" customHeight="1" x14ac:dyDescent="0.25">
      <c r="C385" s="6" t="str">
        <f t="shared" si="251"/>
        <v>State</v>
      </c>
      <c r="D385" s="6" t="str">
        <f t="shared" si="252"/>
        <v>HPX 66 DHPTNE 120  (66 gal)</v>
      </c>
      <c r="E385" s="6">
        <f t="shared" si="225"/>
        <v>231014</v>
      </c>
      <c r="F385" s="55">
        <f t="shared" si="173"/>
        <v>66</v>
      </c>
      <c r="G385" s="6" t="str">
        <f t="shared" si="253"/>
        <v>AOSmithHPTU66</v>
      </c>
      <c r="H385" s="117">
        <f t="shared" si="208"/>
        <v>0</v>
      </c>
      <c r="I385" s="157" t="str">
        <f t="shared" si="226"/>
        <v>StateHPX66DHPTNE</v>
      </c>
      <c r="J385" s="91" t="s">
        <v>192</v>
      </c>
      <c r="K385" s="32">
        <v>3</v>
      </c>
      <c r="L385" s="75">
        <f t="shared" si="209"/>
        <v>23</v>
      </c>
      <c r="M385" s="9" t="s">
        <v>39</v>
      </c>
      <c r="N385" s="62">
        <f t="shared" si="250"/>
        <v>10</v>
      </c>
      <c r="O385" s="62">
        <f xml:space="preserve"> (L385*10000) + (N385*100) + VLOOKUP( U385, $R$2:$T$56, 2, FALSE )</f>
        <v>231014</v>
      </c>
      <c r="P385" s="59" t="str">
        <f t="shared" si="213"/>
        <v>HPX 66 DHPTNE 120  (66 gal)</v>
      </c>
      <c r="Q385" s="156">
        <f t="shared" si="258"/>
        <v>1</v>
      </c>
      <c r="R385" s="10" t="s">
        <v>43</v>
      </c>
      <c r="S385" s="11">
        <v>66</v>
      </c>
      <c r="T385" s="30" t="s">
        <v>82</v>
      </c>
      <c r="U385" s="80" t="s">
        <v>102</v>
      </c>
      <c r="V385" s="85" t="str">
        <f>VLOOKUP( U385, $R$2:$T$56, 3, FALSE )</f>
        <v>AOSmithHPTU66</v>
      </c>
      <c r="W385" s="116">
        <v>0</v>
      </c>
      <c r="X385" s="42">
        <v>3</v>
      </c>
      <c r="Y385" s="43">
        <v>42545</v>
      </c>
      <c r="Z385" s="44" t="s">
        <v>80</v>
      </c>
      <c r="AA385" s="127" t="str">
        <f t="shared" si="220"/>
        <v>2,     231014,   "HPX 66 DHPTNE 120  (66 gal)"</v>
      </c>
      <c r="AB385" s="129" t="str">
        <f t="shared" si="230"/>
        <v>State</v>
      </c>
      <c r="AC385" s="130" t="s">
        <v>679</v>
      </c>
      <c r="AD385" s="154">
        <f t="shared" si="260"/>
        <v>1</v>
      </c>
      <c r="AE385" s="127" t="str">
        <f t="shared" si="221"/>
        <v xml:space="preserve">          case  HPX 66 DHPTNE 120  (66 gal)   :   "StateHPX66DHPTNE"</v>
      </c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  <c r="AMK385"/>
      <c r="AML385"/>
      <c r="AMM385"/>
      <c r="AMN385"/>
      <c r="AMO385"/>
      <c r="AMP385"/>
      <c r="AMQ385"/>
      <c r="AMR385"/>
      <c r="AMS385"/>
      <c r="AMT385"/>
      <c r="AMU385"/>
      <c r="AMV385"/>
      <c r="AMW385"/>
      <c r="AMX385"/>
      <c r="AMY385"/>
    </row>
    <row r="386" spans="3:1042" s="6" customFormat="1" ht="15" customHeight="1" x14ac:dyDescent="0.25">
      <c r="C386" s="121" t="str">
        <f t="shared" si="251"/>
        <v>State</v>
      </c>
      <c r="D386" s="121" t="str">
        <f t="shared" si="252"/>
        <v>HPX-66-DHPTDR 130  (66 gal, JA13)</v>
      </c>
      <c r="E386" s="121">
        <f t="shared" si="225"/>
        <v>231414</v>
      </c>
      <c r="F386" s="55">
        <f t="shared" ref="F386" si="261">S386</f>
        <v>66</v>
      </c>
      <c r="G386" s="6" t="str">
        <f t="shared" si="253"/>
        <v>AOSmithHPTU66</v>
      </c>
      <c r="H386" s="117">
        <f t="shared" ref="H386" si="262">W386</f>
        <v>1</v>
      </c>
      <c r="I386" s="157" t="str">
        <f t="shared" si="226"/>
        <v>StateHPX66DHPTDR</v>
      </c>
      <c r="J386" s="91" t="s">
        <v>192</v>
      </c>
      <c r="K386" s="32">
        <v>3</v>
      </c>
      <c r="L386" s="75">
        <f t="shared" ref="L386" si="263">VLOOKUP( M386, $M$2:$N$21, 2, FALSE )</f>
        <v>23</v>
      </c>
      <c r="M386" s="9" t="s">
        <v>39</v>
      </c>
      <c r="N386" s="122">
        <v>14</v>
      </c>
      <c r="O386" s="62">
        <f t="shared" ref="O386" si="264" xml:space="preserve"> (L386*10000) + (N386*100) + VLOOKUP( U386, $R$2:$T$56, 2, FALSE )</f>
        <v>231414</v>
      </c>
      <c r="P386" s="59" t="str">
        <f t="shared" si="213"/>
        <v>HPX-66-DHPTDR 130  (66 gal, JA13)</v>
      </c>
      <c r="Q386" s="156">
        <f t="shared" si="258"/>
        <v>1</v>
      </c>
      <c r="R386" s="10" t="s">
        <v>367</v>
      </c>
      <c r="S386" s="11">
        <v>66</v>
      </c>
      <c r="T386" s="30" t="s">
        <v>82</v>
      </c>
      <c r="U386" s="80" t="s">
        <v>102</v>
      </c>
      <c r="V386" s="85" t="str">
        <f t="shared" ref="V386" si="265">VLOOKUP( U386, $R$2:$T$56, 3, FALSE )</f>
        <v>AOSmithHPTU66</v>
      </c>
      <c r="W386" s="118">
        <v>1</v>
      </c>
      <c r="X386" s="42">
        <v>3</v>
      </c>
      <c r="Y386" s="43">
        <v>44118</v>
      </c>
      <c r="Z386" s="44" t="s">
        <v>80</v>
      </c>
      <c r="AA386" s="127" t="str">
        <f t="shared" ref="AA386:AA418" si="266">"2,     "&amp;E386&amp;",   """&amp;P386&amp;""""</f>
        <v>2,     231414,   "HPX-66-DHPTDR 130  (66 gal, JA13)"</v>
      </c>
      <c r="AB386" s="129" t="str">
        <f t="shared" si="230"/>
        <v>State</v>
      </c>
      <c r="AC386" s="131" t="s">
        <v>683</v>
      </c>
      <c r="AD386" s="154">
        <f t="shared" si="260"/>
        <v>1</v>
      </c>
      <c r="AE386" s="127" t="str">
        <f t="shared" ref="AE386:AE418" si="267">"          case  "&amp;D386&amp;"   :   """&amp;AC386&amp;""""</f>
        <v xml:space="preserve">          case  HPX-66-DHPTDR 130  (66 gal, JA13)   :   "StateHPX66DHPTDR"</v>
      </c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  <c r="AMK386"/>
      <c r="AML386"/>
      <c r="AMM386"/>
      <c r="AMN386"/>
      <c r="AMO386"/>
      <c r="AMP386"/>
      <c r="AMQ386"/>
      <c r="AMR386"/>
      <c r="AMS386"/>
      <c r="AMT386"/>
      <c r="AMU386"/>
      <c r="AMV386"/>
      <c r="AMW386"/>
      <c r="AMX386"/>
      <c r="AMY386"/>
    </row>
    <row r="387" spans="3:1042" s="6" customFormat="1" ht="15" customHeight="1" x14ac:dyDescent="0.25">
      <c r="C387" s="6" t="str">
        <f t="shared" si="251"/>
        <v>State</v>
      </c>
      <c r="D387" s="6" t="str">
        <f t="shared" si="252"/>
        <v>HPX 80 DHPT 120  (80 gal)</v>
      </c>
      <c r="E387" s="6">
        <f t="shared" si="225"/>
        <v>231115</v>
      </c>
      <c r="F387" s="55">
        <f t="shared" si="173"/>
        <v>80</v>
      </c>
      <c r="G387" s="6" t="str">
        <f t="shared" si="253"/>
        <v>AOSmithHPTU80</v>
      </c>
      <c r="H387" s="117">
        <f t="shared" si="208"/>
        <v>0</v>
      </c>
      <c r="I387" s="157" t="str">
        <f t="shared" si="226"/>
        <v>StateHPX80DHPT</v>
      </c>
      <c r="J387" s="91" t="s">
        <v>192</v>
      </c>
      <c r="K387" s="32">
        <v>3</v>
      </c>
      <c r="L387" s="75">
        <f t="shared" si="209"/>
        <v>23</v>
      </c>
      <c r="M387" s="9" t="s">
        <v>39</v>
      </c>
      <c r="N387" s="123">
        <f>N385+1</f>
        <v>11</v>
      </c>
      <c r="O387" s="62">
        <f xml:space="preserve"> (L387*10000) + (N387*100) + VLOOKUP( U387, $R$2:$T$56, 2, FALSE )</f>
        <v>231115</v>
      </c>
      <c r="P387" s="59" t="str">
        <f t="shared" ref="P387:P413" si="268">R387 &amp; "  (" &amp; S387 &amp; " gal" &amp; IF(W387&gt;0, ", JA13)", ")")</f>
        <v>HPX 80 DHPT 120  (80 gal)</v>
      </c>
      <c r="Q387" s="156">
        <f t="shared" si="258"/>
        <v>1</v>
      </c>
      <c r="R387" s="10" t="s">
        <v>44</v>
      </c>
      <c r="S387" s="11">
        <v>80</v>
      </c>
      <c r="T387" s="30" t="s">
        <v>83</v>
      </c>
      <c r="U387" s="80" t="s">
        <v>103</v>
      </c>
      <c r="V387" s="85" t="str">
        <f>VLOOKUP( U387, $R$2:$T$56, 3, FALSE )</f>
        <v>AOSmithHPTU80</v>
      </c>
      <c r="W387" s="116">
        <v>0</v>
      </c>
      <c r="X387" s="42" t="s">
        <v>13</v>
      </c>
      <c r="Y387" s="43">
        <v>42545</v>
      </c>
      <c r="Z387" s="44" t="s">
        <v>80</v>
      </c>
      <c r="AA387" s="127" t="str">
        <f t="shared" si="266"/>
        <v>2,     231115,   "HPX 80 DHPT 120  (80 gal)"</v>
      </c>
      <c r="AB387" s="129" t="str">
        <f t="shared" si="230"/>
        <v>State</v>
      </c>
      <c r="AC387" s="130" t="s">
        <v>680</v>
      </c>
      <c r="AD387" s="154">
        <f t="shared" si="260"/>
        <v>1</v>
      </c>
      <c r="AE387" s="127" t="str">
        <f t="shared" si="267"/>
        <v xml:space="preserve">          case  HPX 80 DHPT 120  (80 gal)   :   "StateHPX80DHPT"</v>
      </c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  <c r="AMK387"/>
      <c r="AML387"/>
      <c r="AMM387"/>
      <c r="AMN387"/>
      <c r="AMO387"/>
      <c r="AMP387"/>
      <c r="AMQ387"/>
      <c r="AMR387"/>
      <c r="AMS387"/>
      <c r="AMT387"/>
      <c r="AMU387"/>
      <c r="AMV387"/>
      <c r="AMW387"/>
      <c r="AMX387"/>
      <c r="AMY387"/>
    </row>
    <row r="388" spans="3:1042" s="6" customFormat="1" ht="15" customHeight="1" x14ac:dyDescent="0.25">
      <c r="C388" s="6" t="str">
        <f t="shared" si="251"/>
        <v>State</v>
      </c>
      <c r="D388" s="6" t="str">
        <f t="shared" si="252"/>
        <v>HPX 80 DHPTNE 120  (80 gal)</v>
      </c>
      <c r="E388" s="6">
        <f t="shared" si="225"/>
        <v>231215</v>
      </c>
      <c r="F388" s="55">
        <f t="shared" si="173"/>
        <v>80</v>
      </c>
      <c r="G388" s="6" t="str">
        <f t="shared" si="253"/>
        <v>AOSmithHPTU80</v>
      </c>
      <c r="H388" s="117">
        <f t="shared" si="208"/>
        <v>0</v>
      </c>
      <c r="I388" s="157" t="str">
        <f t="shared" si="226"/>
        <v>StateHPX80DHPTNE</v>
      </c>
      <c r="J388" s="91" t="s">
        <v>192</v>
      </c>
      <c r="K388" s="32">
        <v>3</v>
      </c>
      <c r="L388" s="75">
        <f t="shared" si="209"/>
        <v>23</v>
      </c>
      <c r="M388" s="9" t="s">
        <v>39</v>
      </c>
      <c r="N388" s="62">
        <f t="shared" si="250"/>
        <v>12</v>
      </c>
      <c r="O388" s="62">
        <f xml:space="preserve"> (L388*10000) + (N388*100) + VLOOKUP( U388, $R$2:$T$56, 2, FALSE )</f>
        <v>231215</v>
      </c>
      <c r="P388" s="59" t="str">
        <f t="shared" si="268"/>
        <v>HPX 80 DHPTNE 120  (80 gal)</v>
      </c>
      <c r="Q388" s="156">
        <f t="shared" si="258"/>
        <v>1</v>
      </c>
      <c r="R388" s="10" t="s">
        <v>45</v>
      </c>
      <c r="S388" s="11">
        <v>80</v>
      </c>
      <c r="T388" s="30" t="s">
        <v>83</v>
      </c>
      <c r="U388" s="80" t="s">
        <v>103</v>
      </c>
      <c r="V388" s="85" t="str">
        <f>VLOOKUP( U388, $R$2:$T$56, 3, FALSE )</f>
        <v>AOSmithHPTU80</v>
      </c>
      <c r="W388" s="116">
        <v>0</v>
      </c>
      <c r="X388" s="42" t="s">
        <v>13</v>
      </c>
      <c r="Y388" s="43">
        <v>42545</v>
      </c>
      <c r="Z388" s="44" t="s">
        <v>80</v>
      </c>
      <c r="AA388" s="127" t="str">
        <f t="shared" si="266"/>
        <v>2,     231215,   "HPX 80 DHPTNE 120  (80 gal)"</v>
      </c>
      <c r="AB388" s="129" t="str">
        <f t="shared" si="230"/>
        <v>State</v>
      </c>
      <c r="AC388" s="130" t="s">
        <v>681</v>
      </c>
      <c r="AD388" s="154">
        <f t="shared" si="260"/>
        <v>1</v>
      </c>
      <c r="AE388" s="127" t="str">
        <f t="shared" si="267"/>
        <v xml:space="preserve">          case  HPX 80 DHPTNE 120  (80 gal)   :   "StateHPX80DHPTNE"</v>
      </c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  <c r="NG388"/>
      <c r="NH388"/>
      <c r="NI388"/>
      <c r="NJ388"/>
      <c r="NK388"/>
      <c r="NL388"/>
      <c r="NM388"/>
      <c r="NN388"/>
      <c r="NO388"/>
      <c r="NP388"/>
      <c r="NQ388"/>
      <c r="NR388"/>
      <c r="NS388"/>
      <c r="NT388"/>
      <c r="NU388"/>
      <c r="NV388"/>
      <c r="NW388"/>
      <c r="NX388"/>
      <c r="NY388"/>
      <c r="NZ388"/>
      <c r="OA388"/>
      <c r="OB388"/>
      <c r="OC388"/>
      <c r="OD388"/>
      <c r="OE388"/>
      <c r="OF388"/>
      <c r="OG388"/>
      <c r="OH388"/>
      <c r="OI388"/>
      <c r="OJ388"/>
      <c r="OK388"/>
      <c r="OL388"/>
      <c r="OM388"/>
      <c r="ON388"/>
      <c r="OO388"/>
      <c r="OP388"/>
      <c r="OQ388"/>
      <c r="OR388"/>
      <c r="OS388"/>
      <c r="OT388"/>
      <c r="OU388"/>
      <c r="OV388"/>
      <c r="OW388"/>
      <c r="OX388"/>
      <c r="OY388"/>
      <c r="OZ388"/>
      <c r="PA388"/>
      <c r="PB388"/>
      <c r="PC388"/>
      <c r="PD388"/>
      <c r="PE388"/>
      <c r="PF388"/>
      <c r="PG388"/>
      <c r="PH388"/>
      <c r="PI388"/>
      <c r="PJ388"/>
      <c r="PK388"/>
      <c r="PL388"/>
      <c r="PM388"/>
      <c r="PN388"/>
      <c r="PO388"/>
      <c r="PP388"/>
      <c r="PQ388"/>
      <c r="PR388"/>
      <c r="PS388"/>
      <c r="PT388"/>
      <c r="PU388"/>
      <c r="PV388"/>
      <c r="PW388"/>
      <c r="PX388"/>
      <c r="PY388"/>
      <c r="PZ388"/>
      <c r="QA388"/>
      <c r="QB388"/>
      <c r="QC388"/>
      <c r="QD388"/>
      <c r="QE388"/>
      <c r="QF388"/>
      <c r="QG388"/>
      <c r="QH388"/>
      <c r="QI388"/>
      <c r="QJ388"/>
      <c r="QK388"/>
      <c r="QL388"/>
      <c r="QM388"/>
      <c r="QN388"/>
      <c r="QO388"/>
      <c r="QP388"/>
      <c r="QQ388"/>
      <c r="QR388"/>
      <c r="QS388"/>
      <c r="QT388"/>
      <c r="QU388"/>
      <c r="QV388"/>
      <c r="QW388"/>
      <c r="QX388"/>
      <c r="QY388"/>
      <c r="QZ388"/>
      <c r="RA388"/>
      <c r="RB388"/>
      <c r="RC388"/>
      <c r="RD388"/>
      <c r="RE388"/>
      <c r="RF388"/>
      <c r="RG388"/>
      <c r="RH388"/>
      <c r="RI388"/>
      <c r="RJ388"/>
      <c r="RK388"/>
      <c r="RL388"/>
      <c r="RM388"/>
      <c r="RN388"/>
      <c r="RO388"/>
      <c r="RP388"/>
      <c r="RQ388"/>
      <c r="RR388"/>
      <c r="RS388"/>
      <c r="RT388"/>
      <c r="RU388"/>
      <c r="RV388"/>
      <c r="RW388"/>
      <c r="RX388"/>
      <c r="RY388"/>
      <c r="RZ388"/>
      <c r="SA388"/>
      <c r="SB388"/>
      <c r="SC388"/>
      <c r="SD388"/>
      <c r="SE388"/>
      <c r="SF388"/>
      <c r="SG388"/>
      <c r="SH388"/>
      <c r="SI388"/>
      <c r="SJ388"/>
      <c r="SK388"/>
      <c r="SL388"/>
      <c r="SM388"/>
      <c r="SN388"/>
      <c r="SO388"/>
      <c r="SP388"/>
      <c r="SQ388"/>
      <c r="SR388"/>
      <c r="SS388"/>
      <c r="ST388"/>
      <c r="SU388"/>
      <c r="SV388"/>
      <c r="SW388"/>
      <c r="SX388"/>
      <c r="SY388"/>
      <c r="SZ388"/>
      <c r="TA388"/>
      <c r="TB388"/>
      <c r="TC388"/>
      <c r="TD388"/>
      <c r="TE388"/>
      <c r="TF388"/>
      <c r="TG388"/>
      <c r="TH388"/>
      <c r="TI388"/>
      <c r="TJ388"/>
      <c r="TK388"/>
      <c r="TL388"/>
      <c r="TM388"/>
      <c r="TN388"/>
      <c r="TO388"/>
      <c r="TP388"/>
      <c r="TQ388"/>
      <c r="TR388"/>
      <c r="TS388"/>
      <c r="TT388"/>
      <c r="TU388"/>
      <c r="TV388"/>
      <c r="TW388"/>
      <c r="TX388"/>
      <c r="TY388"/>
      <c r="TZ388"/>
      <c r="UA388"/>
      <c r="UB388"/>
      <c r="UC388"/>
      <c r="UD388"/>
      <c r="UE388"/>
      <c r="UF388"/>
      <c r="UG388"/>
      <c r="UH388"/>
      <c r="UI388"/>
      <c r="UJ388"/>
      <c r="UK388"/>
      <c r="UL388"/>
      <c r="UM388"/>
      <c r="UN388"/>
      <c r="UO388"/>
      <c r="UP388"/>
      <c r="UQ388"/>
      <c r="UR388"/>
      <c r="US388"/>
      <c r="UT388"/>
      <c r="UU388"/>
      <c r="UV388"/>
      <c r="UW388"/>
      <c r="UX388"/>
      <c r="UY388"/>
      <c r="UZ388"/>
      <c r="VA388"/>
      <c r="VB388"/>
      <c r="VC388"/>
      <c r="VD388"/>
      <c r="VE388"/>
      <c r="VF388"/>
      <c r="VG388"/>
      <c r="VH388"/>
      <c r="VI388"/>
      <c r="VJ388"/>
      <c r="VK388"/>
      <c r="VL388"/>
      <c r="VM388"/>
      <c r="VN388"/>
      <c r="VO388"/>
      <c r="VP388"/>
      <c r="VQ388"/>
      <c r="VR388"/>
      <c r="VS388"/>
      <c r="VT388"/>
      <c r="VU388"/>
      <c r="VV388"/>
      <c r="VW388"/>
      <c r="VX388"/>
      <c r="VY388"/>
      <c r="VZ388"/>
      <c r="WA388"/>
      <c r="WB388"/>
      <c r="WC388"/>
      <c r="WD388"/>
      <c r="WE388"/>
      <c r="WF388"/>
      <c r="WG388"/>
      <c r="WH388"/>
      <c r="WI388"/>
      <c r="WJ388"/>
      <c r="WK388"/>
      <c r="WL388"/>
      <c r="WM388"/>
      <c r="WN388"/>
      <c r="WO388"/>
      <c r="WP388"/>
      <c r="WQ388"/>
      <c r="WR388"/>
      <c r="WS388"/>
      <c r="WT388"/>
      <c r="WU388"/>
      <c r="WV388"/>
      <c r="WW388"/>
      <c r="WX388"/>
      <c r="WY388"/>
      <c r="WZ388"/>
      <c r="XA388"/>
      <c r="XB388"/>
      <c r="XC388"/>
      <c r="XD388"/>
      <c r="XE388"/>
      <c r="XF388"/>
      <c r="XG388"/>
      <c r="XH388"/>
      <c r="XI388"/>
      <c r="XJ388"/>
      <c r="XK388"/>
      <c r="XL388"/>
      <c r="XM388"/>
      <c r="XN388"/>
      <c r="XO388"/>
      <c r="XP388"/>
      <c r="XQ388"/>
      <c r="XR388"/>
      <c r="XS388"/>
      <c r="XT388"/>
      <c r="XU388"/>
      <c r="XV388"/>
      <c r="XW388"/>
      <c r="XX388"/>
      <c r="XY388"/>
      <c r="XZ388"/>
      <c r="YA388"/>
      <c r="YB388"/>
      <c r="YC388"/>
      <c r="YD388"/>
      <c r="YE388"/>
      <c r="YF388"/>
      <c r="YG388"/>
      <c r="YH388"/>
      <c r="YI388"/>
      <c r="YJ388"/>
      <c r="YK388"/>
      <c r="YL388"/>
      <c r="YM388"/>
      <c r="YN388"/>
      <c r="YO388"/>
      <c r="YP388"/>
      <c r="YQ388"/>
      <c r="YR388"/>
      <c r="YS388"/>
      <c r="YT388"/>
      <c r="YU388"/>
      <c r="YV388"/>
      <c r="YW388"/>
      <c r="YX388"/>
      <c r="YY388"/>
      <c r="YZ388"/>
      <c r="ZA388"/>
      <c r="ZB388"/>
      <c r="ZC388"/>
      <c r="ZD388"/>
      <c r="ZE388"/>
      <c r="ZF388"/>
      <c r="ZG388"/>
      <c r="ZH388"/>
      <c r="ZI388"/>
      <c r="ZJ388"/>
      <c r="ZK388"/>
      <c r="ZL388"/>
      <c r="ZM388"/>
      <c r="ZN388"/>
      <c r="ZO388"/>
      <c r="ZP388"/>
      <c r="ZQ388"/>
      <c r="ZR388"/>
      <c r="ZS388"/>
      <c r="ZT388"/>
      <c r="ZU388"/>
      <c r="ZV388"/>
      <c r="ZW388"/>
      <c r="ZX388"/>
      <c r="ZY388"/>
      <c r="ZZ388"/>
      <c r="AAA388"/>
      <c r="AAB388"/>
      <c r="AAC388"/>
      <c r="AAD388"/>
      <c r="AAE388"/>
      <c r="AAF388"/>
      <c r="AAG388"/>
      <c r="AAH388"/>
      <c r="AAI388"/>
      <c r="AAJ388"/>
      <c r="AAK388"/>
      <c r="AAL388"/>
      <c r="AAM388"/>
      <c r="AAN388"/>
      <c r="AAO388"/>
      <c r="AAP388"/>
      <c r="AAQ388"/>
      <c r="AAR388"/>
      <c r="AAS388"/>
      <c r="AAT388"/>
      <c r="AAU388"/>
      <c r="AAV388"/>
      <c r="AAW388"/>
      <c r="AAX388"/>
      <c r="AAY388"/>
      <c r="AAZ388"/>
      <c r="ABA388"/>
      <c r="ABB388"/>
      <c r="ABC388"/>
      <c r="ABD388"/>
      <c r="ABE388"/>
      <c r="ABF388"/>
      <c r="ABG388"/>
      <c r="ABH388"/>
      <c r="ABI388"/>
      <c r="ABJ388"/>
      <c r="ABK388"/>
      <c r="ABL388"/>
      <c r="ABM388"/>
      <c r="ABN388"/>
      <c r="ABO388"/>
      <c r="ABP388"/>
      <c r="ABQ388"/>
      <c r="ABR388"/>
      <c r="ABS388"/>
      <c r="ABT388"/>
      <c r="ABU388"/>
      <c r="ABV388"/>
      <c r="ABW388"/>
      <c r="ABX388"/>
      <c r="ABY388"/>
      <c r="ABZ388"/>
      <c r="ACA388"/>
      <c r="ACB388"/>
      <c r="ACC388"/>
      <c r="ACD388"/>
      <c r="ACE388"/>
      <c r="ACF388"/>
      <c r="ACG388"/>
      <c r="ACH388"/>
      <c r="ACI388"/>
      <c r="ACJ388"/>
      <c r="ACK388"/>
      <c r="ACL388"/>
      <c r="ACM388"/>
      <c r="ACN388"/>
      <c r="ACO388"/>
      <c r="ACP388"/>
      <c r="ACQ388"/>
      <c r="ACR388"/>
      <c r="ACS388"/>
      <c r="ACT388"/>
      <c r="ACU388"/>
      <c r="ACV388"/>
      <c r="ACW388"/>
      <c r="ACX388"/>
      <c r="ACY388"/>
      <c r="ACZ388"/>
      <c r="ADA388"/>
      <c r="ADB388"/>
      <c r="ADC388"/>
      <c r="ADD388"/>
      <c r="ADE388"/>
      <c r="ADF388"/>
      <c r="ADG388"/>
      <c r="ADH388"/>
      <c r="ADI388"/>
      <c r="ADJ388"/>
      <c r="ADK388"/>
      <c r="ADL388"/>
      <c r="ADM388"/>
      <c r="ADN388"/>
      <c r="ADO388"/>
      <c r="ADP388"/>
      <c r="ADQ388"/>
      <c r="ADR388"/>
      <c r="ADS388"/>
      <c r="ADT388"/>
      <c r="ADU388"/>
      <c r="ADV388"/>
      <c r="ADW388"/>
      <c r="ADX388"/>
      <c r="ADY388"/>
      <c r="ADZ388"/>
      <c r="AEA388"/>
      <c r="AEB388"/>
      <c r="AEC388"/>
      <c r="AED388"/>
      <c r="AEE388"/>
      <c r="AEF388"/>
      <c r="AEG388"/>
      <c r="AEH388"/>
      <c r="AEI388"/>
      <c r="AEJ388"/>
      <c r="AEK388"/>
      <c r="AEL388"/>
      <c r="AEM388"/>
      <c r="AEN388"/>
      <c r="AEO388"/>
      <c r="AEP388"/>
      <c r="AEQ388"/>
      <c r="AER388"/>
      <c r="AES388"/>
      <c r="AET388"/>
      <c r="AEU388"/>
      <c r="AEV388"/>
      <c r="AEW388"/>
      <c r="AEX388"/>
      <c r="AEY388"/>
      <c r="AEZ388"/>
      <c r="AFA388"/>
      <c r="AFB388"/>
      <c r="AFC388"/>
      <c r="AFD388"/>
      <c r="AFE388"/>
      <c r="AFF388"/>
      <c r="AFG388"/>
      <c r="AFH388"/>
      <c r="AFI388"/>
      <c r="AFJ388"/>
      <c r="AFK388"/>
      <c r="AFL388"/>
      <c r="AFM388"/>
      <c r="AFN388"/>
      <c r="AFO388"/>
      <c r="AFP388"/>
      <c r="AFQ388"/>
      <c r="AFR388"/>
      <c r="AFS388"/>
      <c r="AFT388"/>
      <c r="AFU388"/>
      <c r="AFV388"/>
      <c r="AFW388"/>
      <c r="AFX388"/>
      <c r="AFY388"/>
      <c r="AFZ388"/>
      <c r="AGA388"/>
      <c r="AGB388"/>
      <c r="AGC388"/>
      <c r="AGD388"/>
      <c r="AGE388"/>
      <c r="AGF388"/>
      <c r="AGG388"/>
      <c r="AGH388"/>
      <c r="AGI388"/>
      <c r="AGJ388"/>
      <c r="AGK388"/>
      <c r="AGL388"/>
      <c r="AGM388"/>
      <c r="AGN388"/>
      <c r="AGO388"/>
      <c r="AGP388"/>
      <c r="AGQ388"/>
      <c r="AGR388"/>
      <c r="AGS388"/>
      <c r="AGT388"/>
      <c r="AGU388"/>
      <c r="AGV388"/>
      <c r="AGW388"/>
      <c r="AGX388"/>
      <c r="AGY388"/>
      <c r="AGZ388"/>
      <c r="AHA388"/>
      <c r="AHB388"/>
      <c r="AHC388"/>
      <c r="AHD388"/>
      <c r="AHE388"/>
      <c r="AHF388"/>
      <c r="AHG388"/>
      <c r="AHH388"/>
      <c r="AHI388"/>
      <c r="AHJ388"/>
      <c r="AHK388"/>
      <c r="AHL388"/>
      <c r="AHM388"/>
      <c r="AHN388"/>
      <c r="AHO388"/>
      <c r="AHP388"/>
      <c r="AHQ388"/>
      <c r="AHR388"/>
      <c r="AHS388"/>
      <c r="AHT388"/>
      <c r="AHU388"/>
      <c r="AHV388"/>
      <c r="AHW388"/>
      <c r="AHX388"/>
      <c r="AHY388"/>
      <c r="AHZ388"/>
      <c r="AIA388"/>
      <c r="AIB388"/>
      <c r="AIC388"/>
      <c r="AID388"/>
      <c r="AIE388"/>
      <c r="AIF388"/>
      <c r="AIG388"/>
      <c r="AIH388"/>
      <c r="AII388"/>
      <c r="AIJ388"/>
      <c r="AIK388"/>
      <c r="AIL388"/>
      <c r="AIM388"/>
      <c r="AIN388"/>
      <c r="AIO388"/>
      <c r="AIP388"/>
      <c r="AIQ388"/>
      <c r="AIR388"/>
      <c r="AIS388"/>
      <c r="AIT388"/>
      <c r="AIU388"/>
      <c r="AIV388"/>
      <c r="AIW388"/>
      <c r="AIX388"/>
      <c r="AIY388"/>
      <c r="AIZ388"/>
      <c r="AJA388"/>
      <c r="AJB388"/>
      <c r="AJC388"/>
      <c r="AJD388"/>
      <c r="AJE388"/>
      <c r="AJF388"/>
      <c r="AJG388"/>
      <c r="AJH388"/>
      <c r="AJI388"/>
      <c r="AJJ388"/>
      <c r="AJK388"/>
      <c r="AJL388"/>
      <c r="AJM388"/>
      <c r="AJN388"/>
      <c r="AJO388"/>
      <c r="AJP388"/>
      <c r="AJQ388"/>
      <c r="AJR388"/>
      <c r="AJS388"/>
      <c r="AJT388"/>
      <c r="AJU388"/>
      <c r="AJV388"/>
      <c r="AJW388"/>
      <c r="AJX388"/>
      <c r="AJY388"/>
      <c r="AJZ388"/>
      <c r="AKA388"/>
      <c r="AKB388"/>
      <c r="AKC388"/>
      <c r="AKD388"/>
      <c r="AKE388"/>
      <c r="AKF388"/>
      <c r="AKG388"/>
      <c r="AKH388"/>
      <c r="AKI388"/>
      <c r="AKJ388"/>
      <c r="AKK388"/>
      <c r="AKL388"/>
      <c r="AKM388"/>
      <c r="AKN388"/>
      <c r="AKO388"/>
      <c r="AKP388"/>
      <c r="AKQ388"/>
      <c r="AKR388"/>
      <c r="AKS388"/>
      <c r="AKT388"/>
      <c r="AKU388"/>
      <c r="AKV388"/>
      <c r="AKW388"/>
      <c r="AKX388"/>
      <c r="AKY388"/>
      <c r="AKZ388"/>
      <c r="ALA388"/>
      <c r="ALB388"/>
      <c r="ALC388"/>
      <c r="ALD388"/>
      <c r="ALE388"/>
      <c r="ALF388"/>
      <c r="ALG388"/>
      <c r="ALH388"/>
      <c r="ALI388"/>
      <c r="ALJ388"/>
      <c r="ALK388"/>
      <c r="ALL388"/>
      <c r="ALM388"/>
      <c r="ALN388"/>
      <c r="ALO388"/>
      <c r="ALP388"/>
      <c r="ALQ388"/>
      <c r="ALR388"/>
      <c r="ALS388"/>
      <c r="ALT388"/>
      <c r="ALU388"/>
      <c r="ALV388"/>
      <c r="ALW388"/>
      <c r="ALX388"/>
      <c r="ALY388"/>
      <c r="ALZ388"/>
      <c r="AMA388"/>
      <c r="AMB388"/>
      <c r="AMC388"/>
      <c r="AMD388"/>
      <c r="AME388"/>
      <c r="AMF388"/>
      <c r="AMG388"/>
      <c r="AMH388"/>
      <c r="AMI388"/>
      <c r="AMJ388"/>
      <c r="AMK388"/>
      <c r="AML388"/>
      <c r="AMM388"/>
      <c r="AMN388"/>
      <c r="AMO388"/>
      <c r="AMP388"/>
      <c r="AMQ388"/>
      <c r="AMR388"/>
      <c r="AMS388"/>
      <c r="AMT388"/>
      <c r="AMU388"/>
      <c r="AMV388"/>
      <c r="AMW388"/>
      <c r="AMX388"/>
      <c r="AMY388"/>
    </row>
    <row r="389" spans="3:1042" s="6" customFormat="1" ht="15" customHeight="1" x14ac:dyDescent="0.25">
      <c r="C389" s="121" t="str">
        <f t="shared" si="251"/>
        <v>State</v>
      </c>
      <c r="D389" s="121" t="str">
        <f t="shared" si="252"/>
        <v>HPX-80-DHPTDR 130  (80 gal, JA13)</v>
      </c>
      <c r="E389" s="121">
        <f t="shared" si="225"/>
        <v>231515</v>
      </c>
      <c r="F389" s="55">
        <f t="shared" ref="F389" si="269">S389</f>
        <v>80</v>
      </c>
      <c r="G389" s="6" t="str">
        <f t="shared" si="253"/>
        <v>AOSmithHPTU80</v>
      </c>
      <c r="H389" s="117">
        <f t="shared" ref="H389" si="270">W389</f>
        <v>1</v>
      </c>
      <c r="I389" s="157" t="str">
        <f t="shared" si="226"/>
        <v>StateHPX80DHPTDR</v>
      </c>
      <c r="J389" s="91" t="s">
        <v>192</v>
      </c>
      <c r="K389" s="32">
        <v>3</v>
      </c>
      <c r="L389" s="75">
        <f t="shared" ref="L389" si="271">VLOOKUP( M389, $M$2:$N$21, 2, FALSE )</f>
        <v>23</v>
      </c>
      <c r="M389" s="9" t="s">
        <v>39</v>
      </c>
      <c r="N389" s="122">
        <v>15</v>
      </c>
      <c r="O389" s="62">
        <f t="shared" ref="O389" si="272" xml:space="preserve"> (L389*10000) + (N389*100) + VLOOKUP( U389, $R$2:$T$56, 2, FALSE )</f>
        <v>231515</v>
      </c>
      <c r="P389" s="59" t="str">
        <f t="shared" si="268"/>
        <v>HPX-80-DHPTDR 130  (80 gal, JA13)</v>
      </c>
      <c r="Q389" s="156">
        <f t="shared" si="258"/>
        <v>1</v>
      </c>
      <c r="R389" s="10" t="s">
        <v>368</v>
      </c>
      <c r="S389" s="11">
        <v>80</v>
      </c>
      <c r="T389" s="30" t="s">
        <v>83</v>
      </c>
      <c r="U389" s="80" t="s">
        <v>103</v>
      </c>
      <c r="V389" s="85" t="str">
        <f t="shared" ref="V389" si="273">VLOOKUP( U389, $R$2:$T$56, 3, FALSE )</f>
        <v>AOSmithHPTU80</v>
      </c>
      <c r="W389" s="118">
        <v>1</v>
      </c>
      <c r="X389" s="42" t="s">
        <v>13</v>
      </c>
      <c r="Y389" s="43">
        <v>44118</v>
      </c>
      <c r="Z389" s="44" t="s">
        <v>80</v>
      </c>
      <c r="AA389" s="127" t="str">
        <f t="shared" si="266"/>
        <v>2,     231515,   "HPX-80-DHPTDR 130  (80 gal, JA13)"</v>
      </c>
      <c r="AB389" s="129" t="str">
        <f t="shared" si="230"/>
        <v>State</v>
      </c>
      <c r="AC389" s="131" t="s">
        <v>684</v>
      </c>
      <c r="AD389" s="154">
        <f t="shared" si="260"/>
        <v>1</v>
      </c>
      <c r="AE389" s="127" t="str">
        <f t="shared" si="267"/>
        <v xml:space="preserve">          case  HPX-80-DHPTDR 130  (80 gal, JA13)   :   "StateHPX80DHPTDR"</v>
      </c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  <c r="NG389"/>
      <c r="NH389"/>
      <c r="NI389"/>
      <c r="NJ389"/>
      <c r="NK389"/>
      <c r="NL389"/>
      <c r="NM389"/>
      <c r="NN389"/>
      <c r="NO389"/>
      <c r="NP389"/>
      <c r="NQ389"/>
      <c r="NR389"/>
      <c r="NS389"/>
      <c r="NT389"/>
      <c r="NU389"/>
      <c r="NV389"/>
      <c r="NW389"/>
      <c r="NX389"/>
      <c r="NY389"/>
      <c r="NZ389"/>
      <c r="OA389"/>
      <c r="OB389"/>
      <c r="OC389"/>
      <c r="OD389"/>
      <c r="OE389"/>
      <c r="OF389"/>
      <c r="OG389"/>
      <c r="OH389"/>
      <c r="OI389"/>
      <c r="OJ389"/>
      <c r="OK389"/>
      <c r="OL389"/>
      <c r="OM389"/>
      <c r="ON389"/>
      <c r="OO389"/>
      <c r="OP389"/>
      <c r="OQ389"/>
      <c r="OR389"/>
      <c r="OS389"/>
      <c r="OT389"/>
      <c r="OU389"/>
      <c r="OV389"/>
      <c r="OW389"/>
      <c r="OX389"/>
      <c r="OY389"/>
      <c r="OZ389"/>
      <c r="PA389"/>
      <c r="PB389"/>
      <c r="PC389"/>
      <c r="PD389"/>
      <c r="PE389"/>
      <c r="PF389"/>
      <c r="PG389"/>
      <c r="PH389"/>
      <c r="PI389"/>
      <c r="PJ389"/>
      <c r="PK389"/>
      <c r="PL389"/>
      <c r="PM389"/>
      <c r="PN389"/>
      <c r="PO389"/>
      <c r="PP389"/>
      <c r="PQ389"/>
      <c r="PR389"/>
      <c r="PS389"/>
      <c r="PT389"/>
      <c r="PU389"/>
      <c r="PV389"/>
      <c r="PW389"/>
      <c r="PX389"/>
      <c r="PY389"/>
      <c r="PZ389"/>
      <c r="QA389"/>
      <c r="QB389"/>
      <c r="QC389"/>
      <c r="QD389"/>
      <c r="QE389"/>
      <c r="QF389"/>
      <c r="QG389"/>
      <c r="QH389"/>
      <c r="QI389"/>
      <c r="QJ389"/>
      <c r="QK389"/>
      <c r="QL389"/>
      <c r="QM389"/>
      <c r="QN389"/>
      <c r="QO389"/>
      <c r="QP389"/>
      <c r="QQ389"/>
      <c r="QR389"/>
      <c r="QS389"/>
      <c r="QT389"/>
      <c r="QU389"/>
      <c r="QV389"/>
      <c r="QW389"/>
      <c r="QX389"/>
      <c r="QY389"/>
      <c r="QZ389"/>
      <c r="RA389"/>
      <c r="RB389"/>
      <c r="RC389"/>
      <c r="RD389"/>
      <c r="RE389"/>
      <c r="RF389"/>
      <c r="RG389"/>
      <c r="RH389"/>
      <c r="RI389"/>
      <c r="RJ389"/>
      <c r="RK389"/>
      <c r="RL389"/>
      <c r="RM389"/>
      <c r="RN389"/>
      <c r="RO389"/>
      <c r="RP389"/>
      <c r="RQ389"/>
      <c r="RR389"/>
      <c r="RS389"/>
      <c r="RT389"/>
      <c r="RU389"/>
      <c r="RV389"/>
      <c r="RW389"/>
      <c r="RX389"/>
      <c r="RY389"/>
      <c r="RZ389"/>
      <c r="SA389"/>
      <c r="SB389"/>
      <c r="SC389"/>
      <c r="SD389"/>
      <c r="SE389"/>
      <c r="SF389"/>
      <c r="SG389"/>
      <c r="SH389"/>
      <c r="SI389"/>
      <c r="SJ389"/>
      <c r="SK389"/>
      <c r="SL389"/>
      <c r="SM389"/>
      <c r="SN389"/>
      <c r="SO389"/>
      <c r="SP389"/>
      <c r="SQ389"/>
      <c r="SR389"/>
      <c r="SS389"/>
      <c r="ST389"/>
      <c r="SU389"/>
      <c r="SV389"/>
      <c r="SW389"/>
      <c r="SX389"/>
      <c r="SY389"/>
      <c r="SZ389"/>
      <c r="TA389"/>
      <c r="TB389"/>
      <c r="TC389"/>
      <c r="TD389"/>
      <c r="TE389"/>
      <c r="TF389"/>
      <c r="TG389"/>
      <c r="TH389"/>
      <c r="TI389"/>
      <c r="TJ389"/>
      <c r="TK389"/>
      <c r="TL389"/>
      <c r="TM389"/>
      <c r="TN389"/>
      <c r="TO389"/>
      <c r="TP389"/>
      <c r="TQ389"/>
      <c r="TR389"/>
      <c r="TS389"/>
      <c r="TT389"/>
      <c r="TU389"/>
      <c r="TV389"/>
      <c r="TW389"/>
      <c r="TX389"/>
      <c r="TY389"/>
      <c r="TZ389"/>
      <c r="UA389"/>
      <c r="UB389"/>
      <c r="UC389"/>
      <c r="UD389"/>
      <c r="UE389"/>
      <c r="UF389"/>
      <c r="UG389"/>
      <c r="UH389"/>
      <c r="UI389"/>
      <c r="UJ389"/>
      <c r="UK389"/>
      <c r="UL389"/>
      <c r="UM389"/>
      <c r="UN389"/>
      <c r="UO389"/>
      <c r="UP389"/>
      <c r="UQ389"/>
      <c r="UR389"/>
      <c r="US389"/>
      <c r="UT389"/>
      <c r="UU389"/>
      <c r="UV389"/>
      <c r="UW389"/>
      <c r="UX389"/>
      <c r="UY389"/>
      <c r="UZ389"/>
      <c r="VA389"/>
      <c r="VB389"/>
      <c r="VC389"/>
      <c r="VD389"/>
      <c r="VE389"/>
      <c r="VF389"/>
      <c r="VG389"/>
      <c r="VH389"/>
      <c r="VI389"/>
      <c r="VJ389"/>
      <c r="VK389"/>
      <c r="VL389"/>
      <c r="VM389"/>
      <c r="VN389"/>
      <c r="VO389"/>
      <c r="VP389"/>
      <c r="VQ389"/>
      <c r="VR389"/>
      <c r="VS389"/>
      <c r="VT389"/>
      <c r="VU389"/>
      <c r="VV389"/>
      <c r="VW389"/>
      <c r="VX389"/>
      <c r="VY389"/>
      <c r="VZ389"/>
      <c r="WA389"/>
      <c r="WB389"/>
      <c r="WC389"/>
      <c r="WD389"/>
      <c r="WE389"/>
      <c r="WF389"/>
      <c r="WG389"/>
      <c r="WH389"/>
      <c r="WI389"/>
      <c r="WJ389"/>
      <c r="WK389"/>
      <c r="WL389"/>
      <c r="WM389"/>
      <c r="WN389"/>
      <c r="WO389"/>
      <c r="WP389"/>
      <c r="WQ389"/>
      <c r="WR389"/>
      <c r="WS389"/>
      <c r="WT389"/>
      <c r="WU389"/>
      <c r="WV389"/>
      <c r="WW389"/>
      <c r="WX389"/>
      <c r="WY389"/>
      <c r="WZ389"/>
      <c r="XA389"/>
      <c r="XB389"/>
      <c r="XC389"/>
      <c r="XD389"/>
      <c r="XE389"/>
      <c r="XF389"/>
      <c r="XG389"/>
      <c r="XH389"/>
      <c r="XI389"/>
      <c r="XJ389"/>
      <c r="XK389"/>
      <c r="XL389"/>
      <c r="XM389"/>
      <c r="XN389"/>
      <c r="XO389"/>
      <c r="XP389"/>
      <c r="XQ389"/>
      <c r="XR389"/>
      <c r="XS389"/>
      <c r="XT389"/>
      <c r="XU389"/>
      <c r="XV389"/>
      <c r="XW389"/>
      <c r="XX389"/>
      <c r="XY389"/>
      <c r="XZ389"/>
      <c r="YA389"/>
      <c r="YB389"/>
      <c r="YC389"/>
      <c r="YD389"/>
      <c r="YE389"/>
      <c r="YF389"/>
      <c r="YG389"/>
      <c r="YH389"/>
      <c r="YI389"/>
      <c r="YJ389"/>
      <c r="YK389"/>
      <c r="YL389"/>
      <c r="YM389"/>
      <c r="YN389"/>
      <c r="YO389"/>
      <c r="YP389"/>
      <c r="YQ389"/>
      <c r="YR389"/>
      <c r="YS389"/>
      <c r="YT389"/>
      <c r="YU389"/>
      <c r="YV389"/>
      <c r="YW389"/>
      <c r="YX389"/>
      <c r="YY389"/>
      <c r="YZ389"/>
      <c r="ZA389"/>
      <c r="ZB389"/>
      <c r="ZC389"/>
      <c r="ZD389"/>
      <c r="ZE389"/>
      <c r="ZF389"/>
      <c r="ZG389"/>
      <c r="ZH389"/>
      <c r="ZI389"/>
      <c r="ZJ389"/>
      <c r="ZK389"/>
      <c r="ZL389"/>
      <c r="ZM389"/>
      <c r="ZN389"/>
      <c r="ZO389"/>
      <c r="ZP389"/>
      <c r="ZQ389"/>
      <c r="ZR389"/>
      <c r="ZS389"/>
      <c r="ZT389"/>
      <c r="ZU389"/>
      <c r="ZV389"/>
      <c r="ZW389"/>
      <c r="ZX389"/>
      <c r="ZY389"/>
      <c r="ZZ389"/>
      <c r="AAA389"/>
      <c r="AAB389"/>
      <c r="AAC389"/>
      <c r="AAD389"/>
      <c r="AAE389"/>
      <c r="AAF389"/>
      <c r="AAG389"/>
      <c r="AAH389"/>
      <c r="AAI389"/>
      <c r="AAJ389"/>
      <c r="AAK389"/>
      <c r="AAL389"/>
      <c r="AAM389"/>
      <c r="AAN389"/>
      <c r="AAO389"/>
      <c r="AAP389"/>
      <c r="AAQ389"/>
      <c r="AAR389"/>
      <c r="AAS389"/>
      <c r="AAT389"/>
      <c r="AAU389"/>
      <c r="AAV389"/>
      <c r="AAW389"/>
      <c r="AAX389"/>
      <c r="AAY389"/>
      <c r="AAZ389"/>
      <c r="ABA389"/>
      <c r="ABB389"/>
      <c r="ABC389"/>
      <c r="ABD389"/>
      <c r="ABE389"/>
      <c r="ABF389"/>
      <c r="ABG389"/>
      <c r="ABH389"/>
      <c r="ABI389"/>
      <c r="ABJ389"/>
      <c r="ABK389"/>
      <c r="ABL389"/>
      <c r="ABM389"/>
      <c r="ABN389"/>
      <c r="ABO389"/>
      <c r="ABP389"/>
      <c r="ABQ389"/>
      <c r="ABR389"/>
      <c r="ABS389"/>
      <c r="ABT389"/>
      <c r="ABU389"/>
      <c r="ABV389"/>
      <c r="ABW389"/>
      <c r="ABX389"/>
      <c r="ABY389"/>
      <c r="ABZ389"/>
      <c r="ACA389"/>
      <c r="ACB389"/>
      <c r="ACC389"/>
      <c r="ACD389"/>
      <c r="ACE389"/>
      <c r="ACF389"/>
      <c r="ACG389"/>
      <c r="ACH389"/>
      <c r="ACI389"/>
      <c r="ACJ389"/>
      <c r="ACK389"/>
      <c r="ACL389"/>
      <c r="ACM389"/>
      <c r="ACN389"/>
      <c r="ACO389"/>
      <c r="ACP389"/>
      <c r="ACQ389"/>
      <c r="ACR389"/>
      <c r="ACS389"/>
      <c r="ACT389"/>
      <c r="ACU389"/>
      <c r="ACV389"/>
      <c r="ACW389"/>
      <c r="ACX389"/>
      <c r="ACY389"/>
      <c r="ACZ389"/>
      <c r="ADA389"/>
      <c r="ADB389"/>
      <c r="ADC389"/>
      <c r="ADD389"/>
      <c r="ADE389"/>
      <c r="ADF389"/>
      <c r="ADG389"/>
      <c r="ADH389"/>
      <c r="ADI389"/>
      <c r="ADJ389"/>
      <c r="ADK389"/>
      <c r="ADL389"/>
      <c r="ADM389"/>
      <c r="ADN389"/>
      <c r="ADO389"/>
      <c r="ADP389"/>
      <c r="ADQ389"/>
      <c r="ADR389"/>
      <c r="ADS389"/>
      <c r="ADT389"/>
      <c r="ADU389"/>
      <c r="ADV389"/>
      <c r="ADW389"/>
      <c r="ADX389"/>
      <c r="ADY389"/>
      <c r="ADZ389"/>
      <c r="AEA389"/>
      <c r="AEB389"/>
      <c r="AEC389"/>
      <c r="AED389"/>
      <c r="AEE389"/>
      <c r="AEF389"/>
      <c r="AEG389"/>
      <c r="AEH389"/>
      <c r="AEI389"/>
      <c r="AEJ389"/>
      <c r="AEK389"/>
      <c r="AEL389"/>
      <c r="AEM389"/>
      <c r="AEN389"/>
      <c r="AEO389"/>
      <c r="AEP389"/>
      <c r="AEQ389"/>
      <c r="AER389"/>
      <c r="AES389"/>
      <c r="AET389"/>
      <c r="AEU389"/>
      <c r="AEV389"/>
      <c r="AEW389"/>
      <c r="AEX389"/>
      <c r="AEY389"/>
      <c r="AEZ389"/>
      <c r="AFA389"/>
      <c r="AFB389"/>
      <c r="AFC389"/>
      <c r="AFD389"/>
      <c r="AFE389"/>
      <c r="AFF389"/>
      <c r="AFG389"/>
      <c r="AFH389"/>
      <c r="AFI389"/>
      <c r="AFJ389"/>
      <c r="AFK389"/>
      <c r="AFL389"/>
      <c r="AFM389"/>
      <c r="AFN389"/>
      <c r="AFO389"/>
      <c r="AFP389"/>
      <c r="AFQ389"/>
      <c r="AFR389"/>
      <c r="AFS389"/>
      <c r="AFT389"/>
      <c r="AFU389"/>
      <c r="AFV389"/>
      <c r="AFW389"/>
      <c r="AFX389"/>
      <c r="AFY389"/>
      <c r="AFZ389"/>
      <c r="AGA389"/>
      <c r="AGB389"/>
      <c r="AGC389"/>
      <c r="AGD389"/>
      <c r="AGE389"/>
      <c r="AGF389"/>
      <c r="AGG389"/>
      <c r="AGH389"/>
      <c r="AGI389"/>
      <c r="AGJ389"/>
      <c r="AGK389"/>
      <c r="AGL389"/>
      <c r="AGM389"/>
      <c r="AGN389"/>
      <c r="AGO389"/>
      <c r="AGP389"/>
      <c r="AGQ389"/>
      <c r="AGR389"/>
      <c r="AGS389"/>
      <c r="AGT389"/>
      <c r="AGU389"/>
      <c r="AGV389"/>
      <c r="AGW389"/>
      <c r="AGX389"/>
      <c r="AGY389"/>
      <c r="AGZ389"/>
      <c r="AHA389"/>
      <c r="AHB389"/>
      <c r="AHC389"/>
      <c r="AHD389"/>
      <c r="AHE389"/>
      <c r="AHF389"/>
      <c r="AHG389"/>
      <c r="AHH389"/>
      <c r="AHI389"/>
      <c r="AHJ389"/>
      <c r="AHK389"/>
      <c r="AHL389"/>
      <c r="AHM389"/>
      <c r="AHN389"/>
      <c r="AHO389"/>
      <c r="AHP389"/>
      <c r="AHQ389"/>
      <c r="AHR389"/>
      <c r="AHS389"/>
      <c r="AHT389"/>
      <c r="AHU389"/>
      <c r="AHV389"/>
      <c r="AHW389"/>
      <c r="AHX389"/>
      <c r="AHY389"/>
      <c r="AHZ389"/>
      <c r="AIA389"/>
      <c r="AIB389"/>
      <c r="AIC389"/>
      <c r="AID389"/>
      <c r="AIE389"/>
      <c r="AIF389"/>
      <c r="AIG389"/>
      <c r="AIH389"/>
      <c r="AII389"/>
      <c r="AIJ389"/>
      <c r="AIK389"/>
      <c r="AIL389"/>
      <c r="AIM389"/>
      <c r="AIN389"/>
      <c r="AIO389"/>
      <c r="AIP389"/>
      <c r="AIQ389"/>
      <c r="AIR389"/>
      <c r="AIS389"/>
      <c r="AIT389"/>
      <c r="AIU389"/>
      <c r="AIV389"/>
      <c r="AIW389"/>
      <c r="AIX389"/>
      <c r="AIY389"/>
      <c r="AIZ389"/>
      <c r="AJA389"/>
      <c r="AJB389"/>
      <c r="AJC389"/>
      <c r="AJD389"/>
      <c r="AJE389"/>
      <c r="AJF389"/>
      <c r="AJG389"/>
      <c r="AJH389"/>
      <c r="AJI389"/>
      <c r="AJJ389"/>
      <c r="AJK389"/>
      <c r="AJL389"/>
      <c r="AJM389"/>
      <c r="AJN389"/>
      <c r="AJO389"/>
      <c r="AJP389"/>
      <c r="AJQ389"/>
      <c r="AJR389"/>
      <c r="AJS389"/>
      <c r="AJT389"/>
      <c r="AJU389"/>
      <c r="AJV389"/>
      <c r="AJW389"/>
      <c r="AJX389"/>
      <c r="AJY389"/>
      <c r="AJZ389"/>
      <c r="AKA389"/>
      <c r="AKB389"/>
      <c r="AKC389"/>
      <c r="AKD389"/>
      <c r="AKE389"/>
      <c r="AKF389"/>
      <c r="AKG389"/>
      <c r="AKH389"/>
      <c r="AKI389"/>
      <c r="AKJ389"/>
      <c r="AKK389"/>
      <c r="AKL389"/>
      <c r="AKM389"/>
      <c r="AKN389"/>
      <c r="AKO389"/>
      <c r="AKP389"/>
      <c r="AKQ389"/>
      <c r="AKR389"/>
      <c r="AKS389"/>
      <c r="AKT389"/>
      <c r="AKU389"/>
      <c r="AKV389"/>
      <c r="AKW389"/>
      <c r="AKX389"/>
      <c r="AKY389"/>
      <c r="AKZ389"/>
      <c r="ALA389"/>
      <c r="ALB389"/>
      <c r="ALC389"/>
      <c r="ALD389"/>
      <c r="ALE389"/>
      <c r="ALF389"/>
      <c r="ALG389"/>
      <c r="ALH389"/>
      <c r="ALI389"/>
      <c r="ALJ389"/>
      <c r="ALK389"/>
      <c r="ALL389"/>
      <c r="ALM389"/>
      <c r="ALN389"/>
      <c r="ALO389"/>
      <c r="ALP389"/>
      <c r="ALQ389"/>
      <c r="ALR389"/>
      <c r="ALS389"/>
      <c r="ALT389"/>
      <c r="ALU389"/>
      <c r="ALV389"/>
      <c r="ALW389"/>
      <c r="ALX389"/>
      <c r="ALY389"/>
      <c r="ALZ389"/>
      <c r="AMA389"/>
      <c r="AMB389"/>
      <c r="AMC389"/>
      <c r="AMD389"/>
      <c r="AME389"/>
      <c r="AMF389"/>
      <c r="AMG389"/>
      <c r="AMH389"/>
      <c r="AMI389"/>
      <c r="AMJ389"/>
      <c r="AMK389"/>
      <c r="AML389"/>
      <c r="AMM389"/>
      <c r="AMN389"/>
      <c r="AMO389"/>
      <c r="AMP389"/>
      <c r="AMQ389"/>
      <c r="AMR389"/>
      <c r="AMS389"/>
      <c r="AMT389"/>
      <c r="AMU389"/>
      <c r="AMV389"/>
      <c r="AMW389"/>
      <c r="AMX389"/>
      <c r="AMY389"/>
    </row>
    <row r="390" spans="3:1042" s="6" customFormat="1" ht="15" customHeight="1" x14ac:dyDescent="0.25">
      <c r="C390" s="6" t="str">
        <f t="shared" si="251"/>
        <v>Stiebel Eltron</v>
      </c>
      <c r="D390" s="6" t="str">
        <f t="shared" si="252"/>
        <v>Accelera 220 E  (58 gal)</v>
      </c>
      <c r="E390" s="6">
        <f t="shared" si="225"/>
        <v>240122</v>
      </c>
      <c r="F390" s="55">
        <f t="shared" si="173"/>
        <v>58</v>
      </c>
      <c r="G390" s="6" t="str">
        <f t="shared" si="253"/>
        <v>Stiebel220E</v>
      </c>
      <c r="H390" s="117">
        <f t="shared" si="208"/>
        <v>0</v>
      </c>
      <c r="I390" s="157" t="str">
        <f t="shared" si="226"/>
        <v>Stiebel58A220E</v>
      </c>
      <c r="J390" s="91" t="s">
        <v>192</v>
      </c>
      <c r="K390" s="32">
        <v>1</v>
      </c>
      <c r="L390" s="75">
        <f t="shared" si="209"/>
        <v>24</v>
      </c>
      <c r="M390" s="159" t="s">
        <v>89</v>
      </c>
      <c r="N390" s="61">
        <v>1</v>
      </c>
      <c r="O390" s="62">
        <f t="shared" ref="O390:O417" si="274" xml:space="preserve"> (L390*10000) + (N390*100) + VLOOKUP( U390, $R$2:$T$56, 2, FALSE )</f>
        <v>240122</v>
      </c>
      <c r="P390" s="59" t="str">
        <f t="shared" si="268"/>
        <v>Accelera 220 E  (58 gal)</v>
      </c>
      <c r="Q390" s="156">
        <f t="shared" si="258"/>
        <v>1</v>
      </c>
      <c r="R390" s="13" t="s">
        <v>151</v>
      </c>
      <c r="S390" s="86">
        <v>58</v>
      </c>
      <c r="T390" s="30" t="s">
        <v>90</v>
      </c>
      <c r="U390" s="80" t="s">
        <v>90</v>
      </c>
      <c r="V390" s="85" t="str">
        <f t="shared" ref="V390:V418" si="275">VLOOKUP( U390, $R$2:$T$56, 3, FALSE )</f>
        <v>Stiebel220E</v>
      </c>
      <c r="W390" s="116">
        <v>0</v>
      </c>
      <c r="X390" s="46" t="str">
        <f>[1]ESTAR_to_AWHS!I165</f>
        <v>4+</v>
      </c>
      <c r="Y390" s="47">
        <f>[1]ESTAR_to_AWHS!J165</f>
        <v>42591</v>
      </c>
      <c r="Z390" s="44" t="s">
        <v>89</v>
      </c>
      <c r="AA390" s="127" t="str">
        <f t="shared" si="266"/>
        <v>2,     240122,   "Accelera 220 E  (58 gal)"</v>
      </c>
      <c r="AB390" s="128" t="s">
        <v>432</v>
      </c>
      <c r="AC390" s="130" t="s">
        <v>685</v>
      </c>
      <c r="AD390" s="154">
        <f t="shared" si="260"/>
        <v>1</v>
      </c>
      <c r="AE390" s="127" t="str">
        <f t="shared" si="267"/>
        <v xml:space="preserve">          case  Accelera 220 E  (58 gal)   :   "Stiebel58A220E"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</row>
    <row r="391" spans="3:1042" s="6" customFormat="1" ht="15" customHeight="1" x14ac:dyDescent="0.25">
      <c r="C391" s="6" t="str">
        <f t="shared" si="251"/>
        <v>Stiebel Eltron</v>
      </c>
      <c r="D391" s="6" t="str">
        <f t="shared" si="252"/>
        <v>Accelera 300/WHP 300  (80 gal)</v>
      </c>
      <c r="E391" s="6">
        <f t="shared" si="225"/>
        <v>240212</v>
      </c>
      <c r="F391" s="55">
        <f t="shared" si="173"/>
        <v>80</v>
      </c>
      <c r="G391" s="6" t="str">
        <f t="shared" si="253"/>
        <v>AOSmithPHPT80</v>
      </c>
      <c r="H391" s="117">
        <f t="shared" ref="H391:H418" si="276">W391</f>
        <v>0</v>
      </c>
      <c r="I391" s="157" t="str">
        <f t="shared" si="226"/>
        <v>Stiebel80A300</v>
      </c>
      <c r="J391" s="91" t="s">
        <v>192</v>
      </c>
      <c r="K391" s="32">
        <v>1</v>
      </c>
      <c r="L391" s="75">
        <f t="shared" ref="L391:L418" si="277">VLOOKUP( M391, $M$2:$N$21, 2, FALSE )</f>
        <v>24</v>
      </c>
      <c r="M391" s="12" t="s">
        <v>89</v>
      </c>
      <c r="N391" s="62">
        <f>N390+1</f>
        <v>2</v>
      </c>
      <c r="O391" s="62">
        <f t="shared" si="274"/>
        <v>240212</v>
      </c>
      <c r="P391" s="59" t="str">
        <f t="shared" si="268"/>
        <v>Accelera 300/WHP 300  (80 gal)</v>
      </c>
      <c r="Q391" s="156">
        <f t="shared" si="258"/>
        <v>1</v>
      </c>
      <c r="R391" s="13" t="s">
        <v>152</v>
      </c>
      <c r="S391" s="14">
        <v>80</v>
      </c>
      <c r="T391" s="30" t="s">
        <v>87</v>
      </c>
      <c r="U391" s="80" t="s">
        <v>105</v>
      </c>
      <c r="V391" s="85" t="str">
        <f t="shared" si="275"/>
        <v>AOSmithPHPT80</v>
      </c>
      <c r="W391" s="116">
        <v>0</v>
      </c>
      <c r="X391" s="46" t="str">
        <f>[1]ESTAR_to_AWHS!I166</f>
        <v>2-3</v>
      </c>
      <c r="Y391" s="47">
        <f>[1]ESTAR_to_AWHS!J166</f>
        <v>41666</v>
      </c>
      <c r="Z391" s="44" t="s">
        <v>89</v>
      </c>
      <c r="AA391" s="127" t="str">
        <f t="shared" si="266"/>
        <v>2,     240212,   "Accelera 300/WHP 300  (80 gal)"</v>
      </c>
      <c r="AB391" s="129" t="str">
        <f t="shared" si="230"/>
        <v>Stiebel</v>
      </c>
      <c r="AC391" s="130" t="s">
        <v>686</v>
      </c>
      <c r="AD391" s="154">
        <f t="shared" si="260"/>
        <v>1</v>
      </c>
      <c r="AE391" s="127" t="str">
        <f t="shared" si="267"/>
        <v xml:space="preserve">          case  Accelera 300/WHP 300  (80 gal)   :   "Stiebel80A300"</v>
      </c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</row>
    <row r="392" spans="3:1042" s="6" customFormat="1" ht="15" customHeight="1" x14ac:dyDescent="0.25">
      <c r="C392" s="6" t="str">
        <f t="shared" si="251"/>
        <v>US Craftmaster</v>
      </c>
      <c r="D392" s="6" t="str">
        <f t="shared" si="252"/>
        <v>HPE2F80HD045VU 102  (80 gal)</v>
      </c>
      <c r="E392" s="6">
        <f t="shared" si="225"/>
        <v>250112</v>
      </c>
      <c r="F392" s="55">
        <f t="shared" si="173"/>
        <v>80</v>
      </c>
      <c r="G392" s="6" t="str">
        <f t="shared" si="253"/>
        <v>AOSmithPHPT80</v>
      </c>
      <c r="H392" s="117">
        <f t="shared" si="276"/>
        <v>0</v>
      </c>
      <c r="I392" s="157" t="str">
        <f t="shared" si="226"/>
        <v>USCraftmasterHPE2F80U</v>
      </c>
      <c r="J392" s="91" t="s">
        <v>192</v>
      </c>
      <c r="K392" s="32">
        <v>1</v>
      </c>
      <c r="L392" s="75">
        <f t="shared" si="277"/>
        <v>25</v>
      </c>
      <c r="M392" s="160" t="s">
        <v>46</v>
      </c>
      <c r="N392" s="61">
        <v>1</v>
      </c>
      <c r="O392" s="62">
        <f t="shared" si="274"/>
        <v>250112</v>
      </c>
      <c r="P392" s="59" t="str">
        <f t="shared" si="268"/>
        <v>HPE2F80HD045VU 102  (80 gal)</v>
      </c>
      <c r="Q392" s="156">
        <f t="shared" si="258"/>
        <v>1</v>
      </c>
      <c r="R392" s="10" t="s">
        <v>74</v>
      </c>
      <c r="S392" s="11">
        <v>80</v>
      </c>
      <c r="T392" s="30" t="s">
        <v>87</v>
      </c>
      <c r="U392" s="80" t="s">
        <v>105</v>
      </c>
      <c r="V392" s="85" t="str">
        <f t="shared" si="275"/>
        <v>AOSmithPHPT80</v>
      </c>
      <c r="W392" s="116">
        <v>0</v>
      </c>
      <c r="X392" s="42" t="s">
        <v>13</v>
      </c>
      <c r="Y392" s="43">
        <v>40857</v>
      </c>
      <c r="Z392" s="44" t="s">
        <v>80</v>
      </c>
      <c r="AA392" s="127" t="str">
        <f t="shared" si="266"/>
        <v>2,     250112,   "HPE2F80HD045VU 102  (80 gal)"</v>
      </c>
      <c r="AB392" s="128" t="s">
        <v>431</v>
      </c>
      <c r="AC392" s="130" t="s">
        <v>688</v>
      </c>
      <c r="AD392" s="154">
        <f t="shared" si="260"/>
        <v>1</v>
      </c>
      <c r="AE392" s="127" t="str">
        <f t="shared" si="267"/>
        <v xml:space="preserve">          case  HPE2F80HD045VU 102  (80 gal)   :   "USCraftmasterHPE2F80U"</v>
      </c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</row>
    <row r="393" spans="3:1042" s="6" customFormat="1" ht="15" customHeight="1" x14ac:dyDescent="0.25">
      <c r="C393" s="6" t="str">
        <f t="shared" si="251"/>
        <v>US Craftmaster</v>
      </c>
      <c r="D393" s="6" t="str">
        <f t="shared" si="252"/>
        <v>HPE2K60HD045V  (60 gal)</v>
      </c>
      <c r="E393" s="6">
        <f t="shared" si="225"/>
        <v>250211</v>
      </c>
      <c r="F393" s="55">
        <f t="shared" si="173"/>
        <v>60</v>
      </c>
      <c r="G393" s="6" t="str">
        <f t="shared" si="253"/>
        <v>AOSmithPHPT60</v>
      </c>
      <c r="H393" s="117">
        <f t="shared" si="276"/>
        <v>0</v>
      </c>
      <c r="I393" s="157" t="str">
        <f t="shared" si="226"/>
        <v>USCraftmasterHPE2K60</v>
      </c>
      <c r="J393" s="91" t="s">
        <v>192</v>
      </c>
      <c r="K393" s="33"/>
      <c r="L393" s="75">
        <f t="shared" si="277"/>
        <v>25</v>
      </c>
      <c r="M393" s="18" t="s">
        <v>46</v>
      </c>
      <c r="N393" s="62">
        <f t="shared" ref="N393:N400" si="278">N392+1</f>
        <v>2</v>
      </c>
      <c r="O393" s="62">
        <f t="shared" si="274"/>
        <v>250211</v>
      </c>
      <c r="P393" s="59" t="str">
        <f t="shared" si="268"/>
        <v>HPE2K60HD045V  (60 gal)</v>
      </c>
      <c r="Q393" s="156">
        <f t="shared" si="258"/>
        <v>2</v>
      </c>
      <c r="R393" s="19" t="s">
        <v>110</v>
      </c>
      <c r="S393" s="20">
        <v>60</v>
      </c>
      <c r="T393" s="31" t="s">
        <v>104</v>
      </c>
      <c r="U393" s="80" t="s">
        <v>104</v>
      </c>
      <c r="V393" s="85" t="str">
        <f t="shared" si="275"/>
        <v>AOSmithPHPT60</v>
      </c>
      <c r="W393" s="116">
        <v>0</v>
      </c>
      <c r="X393" s="45"/>
      <c r="Y393" s="45"/>
      <c r="Z393" s="44"/>
      <c r="AA393" s="127" t="str">
        <f t="shared" si="266"/>
        <v>2,     250211,   "HPE2K60HD045V  (60 gal)"</v>
      </c>
      <c r="AB393" s="129" t="str">
        <f t="shared" si="230"/>
        <v>USCraftmaster</v>
      </c>
      <c r="AC393" s="130" t="s">
        <v>689</v>
      </c>
      <c r="AD393" s="154">
        <f t="shared" si="260"/>
        <v>1</v>
      </c>
      <c r="AE393" s="127" t="str">
        <f t="shared" si="267"/>
        <v xml:space="preserve">          case  HPE2K60HD045V  (60 gal)   :   "USCraftmasterHPE2K60"</v>
      </c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8"/>
      <c r="EG393" s="28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X393" s="28"/>
      <c r="EY393" s="28"/>
      <c r="EZ393" s="28"/>
      <c r="FA393" s="28"/>
      <c r="FB393" s="28"/>
      <c r="FC393" s="28"/>
      <c r="FD393" s="28"/>
      <c r="FE393" s="28"/>
      <c r="FF393" s="28"/>
      <c r="FG393" s="28"/>
      <c r="FH393" s="28"/>
      <c r="FI393" s="28"/>
      <c r="FJ393" s="28"/>
      <c r="FK393" s="28"/>
      <c r="FL393" s="28"/>
      <c r="FM393" s="28"/>
      <c r="FN393" s="28"/>
      <c r="FO393" s="28"/>
      <c r="FP393" s="28"/>
      <c r="FQ393" s="28"/>
      <c r="FR393" s="28"/>
      <c r="FS393" s="28"/>
      <c r="FT393" s="28"/>
      <c r="FU393" s="28"/>
      <c r="FV393" s="28"/>
      <c r="FW393" s="28"/>
      <c r="FX393" s="28"/>
      <c r="FY393" s="28"/>
      <c r="FZ393" s="28"/>
      <c r="GA393" s="28"/>
      <c r="GB393" s="28"/>
      <c r="GC393" s="28"/>
      <c r="GD393" s="28"/>
      <c r="GE393" s="28"/>
      <c r="GF393" s="28"/>
      <c r="GG393" s="28"/>
      <c r="GH393" s="28"/>
      <c r="GI393" s="28"/>
      <c r="GJ393" s="28"/>
      <c r="GK393" s="28"/>
      <c r="GL393" s="28"/>
      <c r="GM393" s="28"/>
      <c r="GN393" s="28"/>
      <c r="GO393" s="28"/>
      <c r="GP393" s="28"/>
      <c r="GQ393" s="28"/>
      <c r="GR393" s="28"/>
      <c r="GS393" s="28"/>
      <c r="GT393" s="28"/>
      <c r="GU393" s="28"/>
      <c r="GV393" s="28"/>
      <c r="GW393" s="28"/>
      <c r="GX393" s="28"/>
      <c r="GY393" s="28"/>
      <c r="GZ393" s="28"/>
      <c r="HA393" s="28"/>
      <c r="HB393" s="28"/>
      <c r="HC393" s="28"/>
      <c r="HD393" s="28"/>
      <c r="HE393" s="28"/>
      <c r="HF393" s="28"/>
      <c r="HG393" s="28"/>
      <c r="HH393" s="28"/>
      <c r="HI393" s="28"/>
      <c r="HJ393" s="28"/>
      <c r="HK393" s="28"/>
      <c r="HL393" s="28"/>
      <c r="HM393" s="28"/>
      <c r="HN393" s="28"/>
      <c r="HO393" s="28"/>
      <c r="HP393" s="28"/>
      <c r="HQ393" s="28"/>
      <c r="HR393" s="28"/>
      <c r="HS393" s="28"/>
      <c r="HT393" s="28"/>
      <c r="HU393" s="28"/>
      <c r="HV393" s="28"/>
      <c r="HW393" s="28"/>
      <c r="HX393" s="28"/>
      <c r="HY393" s="28"/>
      <c r="HZ393" s="28"/>
      <c r="IA393" s="28"/>
      <c r="IB393" s="28"/>
      <c r="IC393" s="28"/>
      <c r="ID393" s="28"/>
      <c r="IE393" s="28"/>
      <c r="IF393" s="28"/>
      <c r="IG393" s="28"/>
      <c r="IH393" s="28"/>
      <c r="II393" s="28"/>
      <c r="IJ393" s="28"/>
      <c r="IK393" s="28"/>
      <c r="IL393" s="28"/>
      <c r="IM393" s="28"/>
      <c r="IN393" s="28"/>
      <c r="IO393" s="28"/>
      <c r="IP393" s="28"/>
      <c r="IQ393" s="28"/>
      <c r="IR393" s="28"/>
      <c r="IS393" s="28"/>
      <c r="IT393" s="28"/>
      <c r="IU393" s="28"/>
      <c r="IV393" s="28"/>
      <c r="IW393" s="28"/>
      <c r="IX393" s="28"/>
      <c r="IY393" s="28"/>
      <c r="IZ393" s="28"/>
      <c r="JA393" s="28"/>
      <c r="JB393" s="28"/>
      <c r="JC393" s="28"/>
      <c r="JD393" s="28"/>
      <c r="JE393" s="28"/>
      <c r="JF393" s="28"/>
      <c r="JG393" s="28"/>
      <c r="JH393" s="28"/>
      <c r="JI393" s="28"/>
      <c r="JJ393" s="28"/>
      <c r="JK393" s="28"/>
      <c r="JL393" s="28"/>
      <c r="JM393" s="28"/>
      <c r="JN393" s="28"/>
      <c r="JO393" s="28"/>
      <c r="JP393" s="28"/>
      <c r="JQ393" s="28"/>
      <c r="JR393" s="28"/>
      <c r="JS393" s="28"/>
      <c r="JT393" s="28"/>
      <c r="JU393" s="28"/>
      <c r="JV393" s="28"/>
      <c r="JW393" s="28"/>
      <c r="JX393" s="28"/>
      <c r="JY393" s="28"/>
      <c r="JZ393" s="28"/>
      <c r="KA393" s="28"/>
      <c r="KB393" s="28"/>
      <c r="KC393" s="28"/>
      <c r="KD393" s="28"/>
      <c r="KE393" s="28"/>
      <c r="KF393" s="28"/>
      <c r="KG393" s="28"/>
      <c r="KH393" s="28"/>
      <c r="KI393" s="28"/>
      <c r="KJ393" s="28"/>
      <c r="KK393" s="28"/>
      <c r="KL393" s="28"/>
      <c r="KM393" s="28"/>
      <c r="KN393" s="28"/>
      <c r="KO393" s="28"/>
      <c r="KP393" s="28"/>
      <c r="KQ393" s="28"/>
      <c r="KR393" s="28"/>
      <c r="KS393" s="28"/>
      <c r="KT393" s="28"/>
      <c r="KU393" s="28"/>
      <c r="KV393" s="28"/>
      <c r="KW393" s="28"/>
      <c r="KX393" s="28"/>
      <c r="KY393" s="28"/>
      <c r="KZ393" s="28"/>
      <c r="LA393" s="28"/>
      <c r="LB393" s="28"/>
      <c r="LC393" s="28"/>
      <c r="LD393" s="28"/>
      <c r="LE393" s="28"/>
      <c r="LF393" s="28"/>
      <c r="LG393" s="28"/>
      <c r="LH393" s="28"/>
      <c r="LI393" s="28"/>
      <c r="LJ393" s="28"/>
      <c r="LK393" s="28"/>
      <c r="LL393" s="28"/>
      <c r="LM393" s="28"/>
      <c r="LN393" s="28"/>
      <c r="LO393" s="28"/>
      <c r="LP393" s="28"/>
      <c r="LQ393" s="28"/>
      <c r="LR393" s="28"/>
      <c r="LS393" s="28"/>
      <c r="LT393" s="28"/>
      <c r="LU393" s="28"/>
      <c r="LV393" s="28"/>
      <c r="LW393" s="28"/>
      <c r="LX393" s="28"/>
      <c r="LY393" s="28"/>
      <c r="LZ393" s="28"/>
      <c r="MA393" s="28"/>
      <c r="MB393" s="28"/>
      <c r="MC393" s="28"/>
      <c r="MD393" s="28"/>
      <c r="ME393" s="28"/>
      <c r="MF393" s="28"/>
      <c r="MG393" s="28"/>
      <c r="MH393" s="28"/>
      <c r="MI393" s="28"/>
      <c r="MJ393" s="28"/>
      <c r="MK393" s="28"/>
      <c r="ML393" s="28"/>
      <c r="MM393" s="28"/>
      <c r="MN393" s="28"/>
      <c r="MO393" s="28"/>
      <c r="MP393" s="28"/>
      <c r="MQ393" s="28"/>
      <c r="MR393" s="28"/>
      <c r="MS393" s="28"/>
      <c r="MT393" s="28"/>
      <c r="MU393" s="28"/>
      <c r="MV393" s="28"/>
      <c r="MW393" s="28"/>
      <c r="MX393" s="28"/>
      <c r="MY393" s="28"/>
      <c r="MZ393" s="28"/>
      <c r="NA393" s="28"/>
      <c r="NB393" s="28"/>
      <c r="NC393" s="28"/>
      <c r="ND393" s="28"/>
      <c r="NE393" s="28"/>
      <c r="NF393" s="28"/>
      <c r="NG393" s="28"/>
      <c r="NH393" s="28"/>
      <c r="NI393" s="28"/>
      <c r="NJ393" s="28"/>
      <c r="NK393" s="28"/>
      <c r="NL393" s="28"/>
      <c r="NM393" s="28"/>
      <c r="NN393" s="28"/>
      <c r="NO393" s="28"/>
      <c r="NP393" s="28"/>
      <c r="NQ393" s="28"/>
      <c r="NR393" s="28"/>
      <c r="NS393" s="28"/>
      <c r="NT393" s="28"/>
      <c r="NU393" s="28"/>
      <c r="NV393" s="28"/>
      <c r="NW393" s="28"/>
      <c r="NX393" s="28"/>
      <c r="NY393" s="28"/>
      <c r="NZ393" s="28"/>
      <c r="OA393" s="28"/>
      <c r="OB393" s="28"/>
      <c r="OC393" s="28"/>
      <c r="OD393" s="28"/>
      <c r="OE393" s="28"/>
      <c r="OF393" s="28"/>
      <c r="OG393" s="28"/>
      <c r="OH393" s="28"/>
      <c r="OI393" s="28"/>
      <c r="OJ393" s="28"/>
      <c r="OK393" s="28"/>
      <c r="OL393" s="28"/>
      <c r="OM393" s="28"/>
      <c r="ON393" s="28"/>
      <c r="OO393" s="28"/>
      <c r="OP393" s="28"/>
      <c r="OQ393" s="28"/>
      <c r="OR393" s="28"/>
      <c r="OS393" s="28"/>
      <c r="OT393" s="28"/>
      <c r="OU393" s="28"/>
      <c r="OV393" s="28"/>
      <c r="OW393" s="28"/>
      <c r="OX393" s="28"/>
      <c r="OY393" s="28"/>
      <c r="OZ393" s="28"/>
      <c r="PA393" s="28"/>
      <c r="PB393" s="28"/>
      <c r="PC393" s="28"/>
      <c r="PD393" s="28"/>
      <c r="PE393" s="28"/>
      <c r="PF393" s="28"/>
      <c r="PG393" s="28"/>
      <c r="PH393" s="28"/>
      <c r="PI393" s="28"/>
      <c r="PJ393" s="28"/>
      <c r="PK393" s="28"/>
      <c r="PL393" s="28"/>
      <c r="PM393" s="28"/>
      <c r="PN393" s="28"/>
      <c r="PO393" s="28"/>
      <c r="PP393" s="28"/>
      <c r="PQ393" s="28"/>
      <c r="PR393" s="28"/>
      <c r="PS393" s="28"/>
      <c r="PT393" s="28"/>
      <c r="PU393" s="28"/>
      <c r="PV393" s="28"/>
      <c r="PW393" s="28"/>
      <c r="PX393" s="28"/>
      <c r="PY393" s="28"/>
      <c r="PZ393" s="28"/>
      <c r="QA393" s="28"/>
      <c r="QB393" s="28"/>
      <c r="QC393" s="28"/>
      <c r="QD393" s="28"/>
      <c r="QE393" s="28"/>
      <c r="QF393" s="28"/>
      <c r="QG393" s="28"/>
      <c r="QH393" s="28"/>
      <c r="QI393" s="28"/>
      <c r="QJ393" s="28"/>
      <c r="QK393" s="28"/>
      <c r="QL393" s="28"/>
      <c r="QM393" s="28"/>
      <c r="QN393" s="28"/>
      <c r="QO393" s="28"/>
      <c r="QP393" s="28"/>
      <c r="QQ393" s="28"/>
      <c r="QR393" s="28"/>
      <c r="QS393" s="28"/>
      <c r="QT393" s="28"/>
      <c r="QU393" s="28"/>
      <c r="QV393" s="28"/>
      <c r="QW393" s="28"/>
      <c r="QX393" s="28"/>
      <c r="QY393" s="28"/>
      <c r="QZ393" s="28"/>
      <c r="RA393" s="28"/>
      <c r="RB393" s="28"/>
      <c r="RC393" s="28"/>
      <c r="RD393" s="28"/>
      <c r="RE393" s="28"/>
      <c r="RF393" s="28"/>
      <c r="RG393" s="28"/>
      <c r="RH393" s="28"/>
      <c r="RI393" s="28"/>
      <c r="RJ393" s="28"/>
      <c r="RK393" s="28"/>
      <c r="RL393" s="28"/>
      <c r="RM393" s="28"/>
      <c r="RN393" s="28"/>
      <c r="RO393" s="28"/>
      <c r="RP393" s="28"/>
      <c r="RQ393" s="28"/>
      <c r="RR393" s="28"/>
      <c r="RS393" s="28"/>
      <c r="RT393" s="28"/>
      <c r="RU393" s="28"/>
      <c r="RV393" s="28"/>
      <c r="RW393" s="28"/>
      <c r="RX393" s="28"/>
      <c r="RY393" s="28"/>
      <c r="RZ393" s="28"/>
      <c r="SA393" s="28"/>
      <c r="SB393" s="28"/>
      <c r="SC393" s="28"/>
      <c r="SD393" s="28"/>
      <c r="SE393" s="28"/>
      <c r="SF393" s="28"/>
      <c r="SG393" s="28"/>
      <c r="SH393" s="28"/>
      <c r="SI393" s="28"/>
      <c r="SJ393" s="28"/>
      <c r="SK393" s="28"/>
      <c r="SL393" s="28"/>
      <c r="SM393" s="28"/>
      <c r="SN393" s="28"/>
      <c r="SO393" s="28"/>
      <c r="SP393" s="28"/>
      <c r="SQ393" s="28"/>
      <c r="SR393" s="28"/>
      <c r="SS393" s="28"/>
      <c r="ST393" s="28"/>
      <c r="SU393" s="28"/>
      <c r="SV393" s="28"/>
      <c r="SW393" s="28"/>
      <c r="SX393" s="28"/>
      <c r="SY393" s="28"/>
      <c r="SZ393" s="28"/>
      <c r="TA393" s="28"/>
      <c r="TB393" s="28"/>
      <c r="TC393" s="28"/>
      <c r="TD393" s="28"/>
      <c r="TE393" s="28"/>
      <c r="TF393" s="28"/>
      <c r="TG393" s="28"/>
      <c r="TH393" s="28"/>
      <c r="TI393" s="28"/>
      <c r="TJ393" s="28"/>
      <c r="TK393" s="28"/>
      <c r="TL393" s="28"/>
      <c r="TM393" s="28"/>
      <c r="TN393" s="28"/>
      <c r="TO393" s="28"/>
      <c r="TP393" s="28"/>
      <c r="TQ393" s="28"/>
      <c r="TR393" s="28"/>
      <c r="TS393" s="28"/>
      <c r="TT393" s="28"/>
      <c r="TU393" s="28"/>
      <c r="TV393" s="28"/>
      <c r="TW393" s="28"/>
      <c r="TX393" s="28"/>
      <c r="TY393" s="28"/>
      <c r="TZ393" s="28"/>
      <c r="UA393" s="28"/>
      <c r="UB393" s="28"/>
      <c r="UC393" s="28"/>
      <c r="UD393" s="28"/>
      <c r="UE393" s="28"/>
      <c r="UF393" s="28"/>
      <c r="UG393" s="28"/>
      <c r="UH393" s="28"/>
      <c r="UI393" s="28"/>
      <c r="UJ393" s="28"/>
      <c r="UK393" s="28"/>
      <c r="UL393" s="28"/>
      <c r="UM393" s="28"/>
      <c r="UN393" s="28"/>
      <c r="UO393" s="28"/>
      <c r="UP393" s="28"/>
      <c r="UQ393" s="28"/>
      <c r="UR393" s="28"/>
      <c r="US393" s="28"/>
      <c r="UT393" s="28"/>
      <c r="UU393" s="28"/>
      <c r="UV393" s="28"/>
      <c r="UW393" s="28"/>
      <c r="UX393" s="28"/>
      <c r="UY393" s="28"/>
      <c r="UZ393" s="28"/>
      <c r="VA393" s="28"/>
      <c r="VB393" s="28"/>
      <c r="VC393" s="28"/>
      <c r="VD393" s="28"/>
      <c r="VE393" s="28"/>
      <c r="VF393" s="28"/>
      <c r="VG393" s="28"/>
      <c r="VH393" s="28"/>
      <c r="VI393" s="28"/>
      <c r="VJ393" s="28"/>
      <c r="VK393" s="28"/>
      <c r="VL393" s="28"/>
      <c r="VM393" s="28"/>
      <c r="VN393" s="28"/>
      <c r="VO393" s="28"/>
      <c r="VP393" s="28"/>
      <c r="VQ393" s="28"/>
      <c r="VR393" s="28"/>
      <c r="VS393" s="28"/>
      <c r="VT393" s="28"/>
      <c r="VU393" s="28"/>
      <c r="VV393" s="28"/>
      <c r="VW393" s="28"/>
      <c r="VX393" s="28"/>
      <c r="VY393" s="28"/>
      <c r="VZ393" s="28"/>
      <c r="WA393" s="28"/>
      <c r="WB393" s="28"/>
      <c r="WC393" s="28"/>
      <c r="WD393" s="28"/>
      <c r="WE393" s="28"/>
      <c r="WF393" s="28"/>
      <c r="WG393" s="28"/>
      <c r="WH393" s="28"/>
      <c r="WI393" s="28"/>
      <c r="WJ393" s="28"/>
      <c r="WK393" s="28"/>
      <c r="WL393" s="28"/>
      <c r="WM393" s="28"/>
      <c r="WN393" s="28"/>
      <c r="WO393" s="28"/>
      <c r="WP393" s="28"/>
      <c r="WQ393" s="28"/>
      <c r="WR393" s="28"/>
      <c r="WS393" s="28"/>
      <c r="WT393" s="28"/>
      <c r="WU393" s="28"/>
      <c r="WV393" s="28"/>
      <c r="WW393" s="28"/>
      <c r="WX393" s="28"/>
      <c r="WY393" s="28"/>
      <c r="WZ393" s="28"/>
      <c r="XA393" s="28"/>
      <c r="XB393" s="28"/>
      <c r="XC393" s="28"/>
      <c r="XD393" s="28"/>
      <c r="XE393" s="28"/>
      <c r="XF393" s="28"/>
      <c r="XG393" s="28"/>
      <c r="XH393" s="28"/>
      <c r="XI393" s="28"/>
      <c r="XJ393" s="28"/>
      <c r="XK393" s="28"/>
      <c r="XL393" s="28"/>
      <c r="XM393" s="28"/>
      <c r="XN393" s="28"/>
      <c r="XO393" s="28"/>
      <c r="XP393" s="28"/>
      <c r="XQ393" s="28"/>
      <c r="XR393" s="28"/>
      <c r="XS393" s="28"/>
      <c r="XT393" s="28"/>
      <c r="XU393" s="28"/>
      <c r="XV393" s="28"/>
      <c r="XW393" s="28"/>
      <c r="XX393" s="28"/>
      <c r="XY393" s="28"/>
      <c r="XZ393" s="28"/>
      <c r="YA393" s="28"/>
      <c r="YB393" s="28"/>
      <c r="YC393" s="28"/>
      <c r="YD393" s="28"/>
      <c r="YE393" s="28"/>
      <c r="YF393" s="28"/>
      <c r="YG393" s="28"/>
      <c r="YH393" s="28"/>
      <c r="YI393" s="28"/>
      <c r="YJ393" s="28"/>
      <c r="YK393" s="28"/>
      <c r="YL393" s="28"/>
      <c r="YM393" s="28"/>
      <c r="YN393" s="28"/>
      <c r="YO393" s="28"/>
      <c r="YP393" s="28"/>
      <c r="YQ393" s="28"/>
      <c r="YR393" s="28"/>
      <c r="YS393" s="28"/>
      <c r="YT393" s="28"/>
      <c r="YU393" s="28"/>
      <c r="YV393" s="28"/>
      <c r="YW393" s="28"/>
      <c r="YX393" s="28"/>
      <c r="YY393" s="28"/>
      <c r="YZ393" s="28"/>
      <c r="ZA393" s="28"/>
      <c r="ZB393" s="28"/>
      <c r="ZC393" s="28"/>
      <c r="ZD393" s="28"/>
      <c r="ZE393" s="28"/>
      <c r="ZF393" s="28"/>
      <c r="ZG393" s="28"/>
      <c r="ZH393" s="28"/>
      <c r="ZI393" s="28"/>
      <c r="ZJ393" s="28"/>
      <c r="ZK393" s="28"/>
      <c r="ZL393" s="28"/>
      <c r="ZM393" s="28"/>
      <c r="ZN393" s="28"/>
      <c r="ZO393" s="28"/>
      <c r="ZP393" s="28"/>
      <c r="ZQ393" s="28"/>
      <c r="ZR393" s="28"/>
      <c r="ZS393" s="28"/>
      <c r="ZT393" s="28"/>
      <c r="ZU393" s="28"/>
      <c r="ZV393" s="28"/>
      <c r="ZW393" s="28"/>
      <c r="ZX393" s="28"/>
      <c r="ZY393" s="28"/>
      <c r="ZZ393" s="28"/>
      <c r="AAA393" s="28"/>
      <c r="AAB393" s="28"/>
      <c r="AAC393" s="28"/>
      <c r="AAD393" s="28"/>
      <c r="AAE393" s="28"/>
      <c r="AAF393" s="28"/>
      <c r="AAG393" s="28"/>
      <c r="AAH393" s="28"/>
      <c r="AAI393" s="28"/>
      <c r="AAJ393" s="28"/>
      <c r="AAK393" s="28"/>
      <c r="AAL393" s="28"/>
      <c r="AAM393" s="28"/>
      <c r="AAN393" s="28"/>
      <c r="AAO393" s="28"/>
      <c r="AAP393" s="28"/>
      <c r="AAQ393" s="28"/>
      <c r="AAR393" s="28"/>
      <c r="AAS393" s="28"/>
      <c r="AAT393" s="28"/>
      <c r="AAU393" s="28"/>
      <c r="AAV393" s="28"/>
      <c r="AAW393" s="28"/>
      <c r="AAX393" s="28"/>
      <c r="AAY393" s="28"/>
      <c r="AAZ393" s="28"/>
      <c r="ABA393" s="28"/>
      <c r="ABB393" s="28"/>
      <c r="ABC393" s="28"/>
      <c r="ABD393" s="28"/>
      <c r="ABE393" s="28"/>
      <c r="ABF393" s="28"/>
      <c r="ABG393" s="28"/>
      <c r="ABH393" s="28"/>
      <c r="ABI393" s="28"/>
      <c r="ABJ393" s="28"/>
      <c r="ABK393" s="28"/>
      <c r="ABL393" s="28"/>
      <c r="ABM393" s="28"/>
      <c r="ABN393" s="28"/>
      <c r="ABO393" s="28"/>
      <c r="ABP393" s="28"/>
      <c r="ABQ393" s="28"/>
      <c r="ABR393" s="28"/>
      <c r="ABS393" s="28"/>
      <c r="ABT393" s="28"/>
      <c r="ABU393" s="28"/>
      <c r="ABV393" s="28"/>
      <c r="ABW393" s="28"/>
      <c r="ABX393" s="28"/>
      <c r="ABY393" s="28"/>
      <c r="ABZ393" s="28"/>
      <c r="ACA393" s="28"/>
      <c r="ACB393" s="28"/>
      <c r="ACC393" s="28"/>
      <c r="ACD393" s="28"/>
      <c r="ACE393" s="28"/>
      <c r="ACF393" s="28"/>
      <c r="ACG393" s="28"/>
      <c r="ACH393" s="28"/>
      <c r="ACI393" s="28"/>
      <c r="ACJ393" s="28"/>
      <c r="ACK393" s="28"/>
      <c r="ACL393" s="28"/>
      <c r="ACM393" s="28"/>
      <c r="ACN393" s="28"/>
      <c r="ACO393" s="28"/>
      <c r="ACP393" s="28"/>
      <c r="ACQ393" s="28"/>
      <c r="ACR393" s="28"/>
      <c r="ACS393" s="28"/>
      <c r="ACT393" s="28"/>
      <c r="ACU393" s="28"/>
      <c r="ACV393" s="28"/>
      <c r="ACW393" s="28"/>
      <c r="ACX393" s="28"/>
      <c r="ACY393" s="28"/>
      <c r="ACZ393" s="28"/>
      <c r="ADA393" s="28"/>
      <c r="ADB393" s="28"/>
      <c r="ADC393" s="28"/>
      <c r="ADD393" s="28"/>
      <c r="ADE393" s="28"/>
      <c r="ADF393" s="28"/>
      <c r="ADG393" s="28"/>
      <c r="ADH393" s="28"/>
      <c r="ADI393" s="28"/>
      <c r="ADJ393" s="28"/>
      <c r="ADK393" s="28"/>
      <c r="ADL393" s="28"/>
      <c r="ADM393" s="28"/>
      <c r="ADN393" s="28"/>
      <c r="ADO393" s="28"/>
      <c r="ADP393" s="28"/>
      <c r="ADQ393" s="28"/>
      <c r="ADR393" s="28"/>
      <c r="ADS393" s="28"/>
      <c r="ADT393" s="28"/>
      <c r="ADU393" s="28"/>
      <c r="ADV393" s="28"/>
      <c r="ADW393" s="28"/>
      <c r="ADX393" s="28"/>
      <c r="ADY393" s="28"/>
      <c r="ADZ393" s="28"/>
      <c r="AEA393" s="28"/>
      <c r="AEB393" s="28"/>
      <c r="AEC393" s="28"/>
      <c r="AED393" s="28"/>
      <c r="AEE393" s="28"/>
      <c r="AEF393" s="28"/>
      <c r="AEG393" s="28"/>
      <c r="AEH393" s="28"/>
      <c r="AEI393" s="28"/>
      <c r="AEJ393" s="28"/>
      <c r="AEK393" s="28"/>
      <c r="AEL393" s="28"/>
      <c r="AEM393" s="28"/>
      <c r="AEN393" s="28"/>
      <c r="AEO393" s="28"/>
      <c r="AEP393" s="28"/>
      <c r="AEQ393" s="28"/>
      <c r="AER393" s="28"/>
      <c r="AES393" s="28"/>
      <c r="AET393" s="28"/>
      <c r="AEU393" s="28"/>
      <c r="AEV393" s="28"/>
      <c r="AEW393" s="28"/>
      <c r="AEX393" s="28"/>
      <c r="AEY393" s="28"/>
      <c r="AEZ393" s="28"/>
      <c r="AFA393" s="28"/>
      <c r="AFB393" s="28"/>
      <c r="AFC393" s="28"/>
      <c r="AFD393" s="28"/>
      <c r="AFE393" s="28"/>
      <c r="AFF393" s="28"/>
      <c r="AFG393" s="28"/>
      <c r="AFH393" s="28"/>
      <c r="AFI393" s="28"/>
      <c r="AFJ393" s="28"/>
      <c r="AFK393" s="28"/>
      <c r="AFL393" s="28"/>
      <c r="AFM393" s="28"/>
      <c r="AFN393" s="28"/>
      <c r="AFO393" s="28"/>
      <c r="AFP393" s="28"/>
      <c r="AFQ393" s="28"/>
      <c r="AFR393" s="28"/>
      <c r="AFS393" s="28"/>
      <c r="AFT393" s="28"/>
      <c r="AFU393" s="28"/>
      <c r="AFV393" s="28"/>
      <c r="AFW393" s="28"/>
      <c r="AFX393" s="28"/>
      <c r="AFY393" s="28"/>
      <c r="AFZ393" s="28"/>
      <c r="AGA393" s="28"/>
      <c r="AGB393" s="28"/>
      <c r="AGC393" s="28"/>
      <c r="AGD393" s="28"/>
      <c r="AGE393" s="28"/>
      <c r="AGF393" s="28"/>
      <c r="AGG393" s="28"/>
      <c r="AGH393" s="28"/>
      <c r="AGI393" s="28"/>
      <c r="AGJ393" s="28"/>
      <c r="AGK393" s="28"/>
      <c r="AGL393" s="28"/>
      <c r="AGM393" s="28"/>
      <c r="AGN393" s="28"/>
      <c r="AGO393" s="28"/>
      <c r="AGP393" s="28"/>
      <c r="AGQ393" s="28"/>
      <c r="AGR393" s="28"/>
      <c r="AGS393" s="28"/>
      <c r="AGT393" s="28"/>
      <c r="AGU393" s="28"/>
      <c r="AGV393" s="28"/>
      <c r="AGW393" s="28"/>
      <c r="AGX393" s="28"/>
      <c r="AGY393" s="28"/>
      <c r="AGZ393" s="28"/>
      <c r="AHA393" s="28"/>
      <c r="AHB393" s="28"/>
      <c r="AHC393" s="28"/>
      <c r="AHD393" s="28"/>
      <c r="AHE393" s="28"/>
      <c r="AHF393" s="28"/>
      <c r="AHG393" s="28"/>
      <c r="AHH393" s="28"/>
      <c r="AHI393" s="28"/>
      <c r="AHJ393" s="28"/>
      <c r="AHK393" s="28"/>
      <c r="AHL393" s="28"/>
      <c r="AHM393" s="28"/>
      <c r="AHN393" s="28"/>
      <c r="AHO393" s="28"/>
      <c r="AHP393" s="28"/>
      <c r="AHQ393" s="28"/>
      <c r="AHR393" s="28"/>
      <c r="AHS393" s="28"/>
      <c r="AHT393" s="28"/>
      <c r="AHU393" s="28"/>
      <c r="AHV393" s="28"/>
      <c r="AHW393" s="28"/>
      <c r="AHX393" s="28"/>
      <c r="AHY393" s="28"/>
      <c r="AHZ393" s="28"/>
      <c r="AIA393" s="28"/>
      <c r="AIB393" s="28"/>
      <c r="AIC393" s="28"/>
      <c r="AID393" s="28"/>
      <c r="AIE393" s="28"/>
      <c r="AIF393" s="28"/>
      <c r="AIG393" s="28"/>
      <c r="AIH393" s="28"/>
      <c r="AII393" s="28"/>
      <c r="AIJ393" s="28"/>
      <c r="AIK393" s="28"/>
      <c r="AIL393" s="28"/>
      <c r="AIM393" s="28"/>
      <c r="AIN393" s="28"/>
      <c r="AIO393" s="28"/>
      <c r="AIP393" s="28"/>
      <c r="AIQ393" s="28"/>
      <c r="AIR393" s="28"/>
      <c r="AIS393" s="28"/>
      <c r="AIT393" s="28"/>
      <c r="AIU393" s="28"/>
      <c r="AIV393" s="28"/>
      <c r="AIW393" s="28"/>
      <c r="AIX393" s="28"/>
      <c r="AIY393" s="28"/>
      <c r="AIZ393" s="28"/>
      <c r="AJA393" s="28"/>
      <c r="AJB393" s="28"/>
      <c r="AJC393" s="28"/>
      <c r="AJD393" s="28"/>
      <c r="AJE393" s="28"/>
      <c r="AJF393" s="28"/>
      <c r="AJG393" s="28"/>
      <c r="AJH393" s="28"/>
      <c r="AJI393" s="28"/>
      <c r="AJJ393" s="28"/>
      <c r="AJK393" s="28"/>
      <c r="AJL393" s="28"/>
      <c r="AJM393" s="28"/>
      <c r="AJN393" s="28"/>
      <c r="AJO393" s="28"/>
      <c r="AJP393" s="28"/>
      <c r="AJQ393" s="28"/>
      <c r="AJR393" s="28"/>
      <c r="AJS393" s="28"/>
      <c r="AJT393" s="28"/>
      <c r="AJU393" s="28"/>
      <c r="AJV393" s="28"/>
      <c r="AJW393" s="28"/>
      <c r="AJX393" s="28"/>
      <c r="AJY393" s="28"/>
      <c r="AJZ393" s="28"/>
      <c r="AKA393" s="28"/>
      <c r="AKB393" s="28"/>
      <c r="AKC393" s="28"/>
      <c r="AKD393" s="28"/>
      <c r="AKE393" s="28"/>
      <c r="AKF393" s="28"/>
      <c r="AKG393" s="28"/>
      <c r="AKH393" s="28"/>
      <c r="AKI393" s="28"/>
      <c r="AKJ393" s="28"/>
      <c r="AKK393" s="28"/>
      <c r="AKL393" s="28"/>
      <c r="AKM393" s="28"/>
      <c r="AKN393" s="28"/>
      <c r="AKO393" s="28"/>
      <c r="AKP393" s="28"/>
      <c r="AKQ393" s="28"/>
      <c r="AKR393" s="28"/>
      <c r="AKS393" s="28"/>
      <c r="AKT393" s="28"/>
      <c r="AKU393" s="28"/>
      <c r="AKV393" s="28"/>
      <c r="AKW393" s="28"/>
      <c r="AKX393" s="28"/>
      <c r="AKY393" s="28"/>
      <c r="AKZ393" s="28"/>
      <c r="ALA393" s="28"/>
      <c r="ALB393" s="28"/>
      <c r="ALC393" s="28"/>
      <c r="ALD393" s="28"/>
      <c r="ALE393" s="28"/>
      <c r="ALF393" s="28"/>
      <c r="ALG393" s="28"/>
      <c r="ALH393" s="28"/>
      <c r="ALI393" s="28"/>
      <c r="ALJ393" s="28"/>
      <c r="ALK393" s="28"/>
      <c r="ALL393" s="28"/>
      <c r="ALM393" s="28"/>
      <c r="ALN393" s="28"/>
      <c r="ALO393" s="28"/>
      <c r="ALP393" s="28"/>
      <c r="ALQ393" s="28"/>
      <c r="ALR393" s="28"/>
      <c r="ALS393" s="28"/>
      <c r="ALT393" s="28"/>
      <c r="ALU393" s="28"/>
      <c r="ALV393" s="28"/>
      <c r="ALW393" s="28"/>
      <c r="ALX393" s="28"/>
      <c r="ALY393" s="28"/>
      <c r="ALZ393" s="28"/>
      <c r="AMA393" s="28"/>
      <c r="AMB393" s="28"/>
      <c r="AMC393" s="28"/>
      <c r="AMD393" s="28"/>
      <c r="AME393" s="28"/>
      <c r="AMF393" s="28"/>
      <c r="AMG393" s="28"/>
      <c r="AMH393" s="28"/>
      <c r="AMI393" s="28"/>
      <c r="AMJ393" s="28"/>
      <c r="AMK393" s="28"/>
      <c r="AML393" s="28"/>
      <c r="AMM393" s="28"/>
      <c r="AMN393" s="28"/>
      <c r="AMO393" s="28"/>
      <c r="AMP393" s="28"/>
      <c r="AMQ393" s="28"/>
      <c r="AMR393" s="28"/>
      <c r="AMS393" s="28"/>
      <c r="AMT393" s="28"/>
      <c r="AMU393" s="28"/>
      <c r="AMV393" s="28"/>
      <c r="AMW393" s="28"/>
      <c r="AMX393" s="28"/>
      <c r="AMY393" s="28"/>
      <c r="AMZ393" s="28"/>
      <c r="ANA393" s="28"/>
      <c r="ANB393" s="28"/>
    </row>
    <row r="394" spans="3:1042" s="6" customFormat="1" ht="15" customHeight="1" x14ac:dyDescent="0.25">
      <c r="C394" s="6" t="str">
        <f t="shared" si="251"/>
        <v>US Craftmaster</v>
      </c>
      <c r="D394" s="6" t="str">
        <f t="shared" si="252"/>
        <v>HPE2K80HD045V  (80 gal)</v>
      </c>
      <c r="E394" s="6">
        <f t="shared" si="225"/>
        <v>250312</v>
      </c>
      <c r="F394" s="55">
        <f t="shared" si="173"/>
        <v>80</v>
      </c>
      <c r="G394" s="6" t="str">
        <f t="shared" si="253"/>
        <v>AOSmithPHPT80</v>
      </c>
      <c r="H394" s="117">
        <f t="shared" si="276"/>
        <v>0</v>
      </c>
      <c r="I394" s="157" t="str">
        <f t="shared" si="226"/>
        <v>USCraftmasterHPE2K80</v>
      </c>
      <c r="J394" s="91" t="s">
        <v>192</v>
      </c>
      <c r="K394" s="33"/>
      <c r="L394" s="75">
        <f t="shared" si="277"/>
        <v>25</v>
      </c>
      <c r="M394" s="18" t="s">
        <v>46</v>
      </c>
      <c r="N394" s="62">
        <f t="shared" si="278"/>
        <v>3</v>
      </c>
      <c r="O394" s="62">
        <f t="shared" si="274"/>
        <v>250312</v>
      </c>
      <c r="P394" s="59" t="str">
        <f t="shared" si="268"/>
        <v>HPE2K80HD045V  (80 gal)</v>
      </c>
      <c r="Q394" s="156">
        <f t="shared" si="258"/>
        <v>2</v>
      </c>
      <c r="R394" s="19" t="s">
        <v>114</v>
      </c>
      <c r="S394" s="20">
        <v>80</v>
      </c>
      <c r="T394" s="31" t="s">
        <v>105</v>
      </c>
      <c r="U394" s="80" t="s">
        <v>105</v>
      </c>
      <c r="V394" s="85" t="str">
        <f t="shared" si="275"/>
        <v>AOSmithPHPT80</v>
      </c>
      <c r="W394" s="116">
        <v>0</v>
      </c>
      <c r="X394" s="45"/>
      <c r="Y394" s="45"/>
      <c r="Z394" s="44"/>
      <c r="AA394" s="127" t="str">
        <f t="shared" si="266"/>
        <v>2,     250312,   "HPE2K80HD045V  (80 gal)"</v>
      </c>
      <c r="AB394" s="129" t="str">
        <f t="shared" si="230"/>
        <v>USCraftmaster</v>
      </c>
      <c r="AC394" s="130" t="s">
        <v>690</v>
      </c>
      <c r="AD394" s="154">
        <f t="shared" si="260"/>
        <v>1</v>
      </c>
      <c r="AE394" s="127" t="str">
        <f t="shared" si="267"/>
        <v xml:space="preserve">          case  HPE2K80HD045V  (80 gal)   :   "USCraftmasterHPE2K80"</v>
      </c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8"/>
      <c r="EG394" s="28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X394" s="28"/>
      <c r="EY394" s="28"/>
      <c r="EZ394" s="28"/>
      <c r="FA394" s="28"/>
      <c r="FB394" s="28"/>
      <c r="FC394" s="28"/>
      <c r="FD394" s="28"/>
      <c r="FE394" s="28"/>
      <c r="FF394" s="28"/>
      <c r="FG394" s="28"/>
      <c r="FH394" s="28"/>
      <c r="FI394" s="28"/>
      <c r="FJ394" s="28"/>
      <c r="FK394" s="28"/>
      <c r="FL394" s="28"/>
      <c r="FM394" s="28"/>
      <c r="FN394" s="28"/>
      <c r="FO394" s="28"/>
      <c r="FP394" s="28"/>
      <c r="FQ394" s="28"/>
      <c r="FR394" s="28"/>
      <c r="FS394" s="28"/>
      <c r="FT394" s="28"/>
      <c r="FU394" s="28"/>
      <c r="FV394" s="28"/>
      <c r="FW394" s="28"/>
      <c r="FX394" s="28"/>
      <c r="FY394" s="28"/>
      <c r="FZ394" s="28"/>
      <c r="GA394" s="28"/>
      <c r="GB394" s="28"/>
      <c r="GC394" s="28"/>
      <c r="GD394" s="28"/>
      <c r="GE394" s="28"/>
      <c r="GF394" s="28"/>
      <c r="GG394" s="28"/>
      <c r="GH394" s="28"/>
      <c r="GI394" s="28"/>
      <c r="GJ394" s="28"/>
      <c r="GK394" s="28"/>
      <c r="GL394" s="28"/>
      <c r="GM394" s="28"/>
      <c r="GN394" s="28"/>
      <c r="GO394" s="28"/>
      <c r="GP394" s="28"/>
      <c r="GQ394" s="28"/>
      <c r="GR394" s="28"/>
      <c r="GS394" s="28"/>
      <c r="GT394" s="28"/>
      <c r="GU394" s="28"/>
      <c r="GV394" s="28"/>
      <c r="GW394" s="28"/>
      <c r="GX394" s="28"/>
      <c r="GY394" s="28"/>
      <c r="GZ394" s="28"/>
      <c r="HA394" s="28"/>
      <c r="HB394" s="28"/>
      <c r="HC394" s="28"/>
      <c r="HD394" s="28"/>
      <c r="HE394" s="28"/>
      <c r="HF394" s="28"/>
      <c r="HG394" s="28"/>
      <c r="HH394" s="28"/>
      <c r="HI394" s="28"/>
      <c r="HJ394" s="28"/>
      <c r="HK394" s="28"/>
      <c r="HL394" s="28"/>
      <c r="HM394" s="28"/>
      <c r="HN394" s="28"/>
      <c r="HO394" s="28"/>
      <c r="HP394" s="28"/>
      <c r="HQ394" s="28"/>
      <c r="HR394" s="28"/>
      <c r="HS394" s="28"/>
      <c r="HT394" s="28"/>
      <c r="HU394" s="28"/>
      <c r="HV394" s="28"/>
      <c r="HW394" s="28"/>
      <c r="HX394" s="28"/>
      <c r="HY394" s="28"/>
      <c r="HZ394" s="28"/>
      <c r="IA394" s="28"/>
      <c r="IB394" s="28"/>
      <c r="IC394" s="28"/>
      <c r="ID394" s="28"/>
      <c r="IE394" s="28"/>
      <c r="IF394" s="28"/>
      <c r="IG394" s="28"/>
      <c r="IH394" s="28"/>
      <c r="II394" s="28"/>
      <c r="IJ394" s="28"/>
      <c r="IK394" s="28"/>
      <c r="IL394" s="28"/>
      <c r="IM394" s="28"/>
      <c r="IN394" s="28"/>
      <c r="IO394" s="28"/>
      <c r="IP394" s="28"/>
      <c r="IQ394" s="28"/>
      <c r="IR394" s="28"/>
      <c r="IS394" s="28"/>
      <c r="IT394" s="28"/>
      <c r="IU394" s="28"/>
      <c r="IV394" s="28"/>
      <c r="IW394" s="28"/>
      <c r="IX394" s="28"/>
      <c r="IY394" s="28"/>
      <c r="IZ394" s="28"/>
      <c r="JA394" s="28"/>
      <c r="JB394" s="28"/>
      <c r="JC394" s="28"/>
      <c r="JD394" s="28"/>
      <c r="JE394" s="28"/>
      <c r="JF394" s="28"/>
      <c r="JG394" s="28"/>
      <c r="JH394" s="28"/>
      <c r="JI394" s="28"/>
      <c r="JJ394" s="28"/>
      <c r="JK394" s="28"/>
      <c r="JL394" s="28"/>
      <c r="JM394" s="28"/>
      <c r="JN394" s="28"/>
      <c r="JO394" s="28"/>
      <c r="JP394" s="28"/>
      <c r="JQ394" s="28"/>
      <c r="JR394" s="28"/>
      <c r="JS394" s="28"/>
      <c r="JT394" s="28"/>
      <c r="JU394" s="28"/>
      <c r="JV394" s="28"/>
      <c r="JW394" s="28"/>
      <c r="JX394" s="28"/>
      <c r="JY394" s="28"/>
      <c r="JZ394" s="28"/>
      <c r="KA394" s="28"/>
      <c r="KB394" s="28"/>
      <c r="KC394" s="28"/>
      <c r="KD394" s="28"/>
      <c r="KE394" s="28"/>
      <c r="KF394" s="28"/>
      <c r="KG394" s="28"/>
      <c r="KH394" s="28"/>
      <c r="KI394" s="28"/>
      <c r="KJ394" s="28"/>
      <c r="KK394" s="28"/>
      <c r="KL394" s="28"/>
      <c r="KM394" s="28"/>
      <c r="KN394" s="28"/>
      <c r="KO394" s="28"/>
      <c r="KP394" s="28"/>
      <c r="KQ394" s="28"/>
      <c r="KR394" s="28"/>
      <c r="KS394" s="28"/>
      <c r="KT394" s="28"/>
      <c r="KU394" s="28"/>
      <c r="KV394" s="28"/>
      <c r="KW394" s="28"/>
      <c r="KX394" s="28"/>
      <c r="KY394" s="28"/>
      <c r="KZ394" s="28"/>
      <c r="LA394" s="28"/>
      <c r="LB394" s="28"/>
      <c r="LC394" s="28"/>
      <c r="LD394" s="28"/>
      <c r="LE394" s="28"/>
      <c r="LF394" s="28"/>
      <c r="LG394" s="28"/>
      <c r="LH394" s="28"/>
      <c r="LI394" s="28"/>
      <c r="LJ394" s="28"/>
      <c r="LK394" s="28"/>
      <c r="LL394" s="28"/>
      <c r="LM394" s="28"/>
      <c r="LN394" s="28"/>
      <c r="LO394" s="28"/>
      <c r="LP394" s="28"/>
      <c r="LQ394" s="28"/>
      <c r="LR394" s="28"/>
      <c r="LS394" s="28"/>
      <c r="LT394" s="28"/>
      <c r="LU394" s="28"/>
      <c r="LV394" s="28"/>
      <c r="LW394" s="28"/>
      <c r="LX394" s="28"/>
      <c r="LY394" s="28"/>
      <c r="LZ394" s="28"/>
      <c r="MA394" s="28"/>
      <c r="MB394" s="28"/>
      <c r="MC394" s="28"/>
      <c r="MD394" s="28"/>
      <c r="ME394" s="28"/>
      <c r="MF394" s="28"/>
      <c r="MG394" s="28"/>
      <c r="MH394" s="28"/>
      <c r="MI394" s="28"/>
      <c r="MJ394" s="28"/>
      <c r="MK394" s="28"/>
      <c r="ML394" s="28"/>
      <c r="MM394" s="28"/>
      <c r="MN394" s="28"/>
      <c r="MO394" s="28"/>
      <c r="MP394" s="28"/>
      <c r="MQ394" s="28"/>
      <c r="MR394" s="28"/>
      <c r="MS394" s="28"/>
      <c r="MT394" s="28"/>
      <c r="MU394" s="28"/>
      <c r="MV394" s="28"/>
      <c r="MW394" s="28"/>
      <c r="MX394" s="28"/>
      <c r="MY394" s="28"/>
      <c r="MZ394" s="28"/>
      <c r="NA394" s="28"/>
      <c r="NB394" s="28"/>
      <c r="NC394" s="28"/>
      <c r="ND394" s="28"/>
      <c r="NE394" s="28"/>
      <c r="NF394" s="28"/>
      <c r="NG394" s="28"/>
      <c r="NH394" s="28"/>
      <c r="NI394" s="28"/>
      <c r="NJ394" s="28"/>
      <c r="NK394" s="28"/>
      <c r="NL394" s="28"/>
      <c r="NM394" s="28"/>
      <c r="NN394" s="28"/>
      <c r="NO394" s="28"/>
      <c r="NP394" s="28"/>
      <c r="NQ394" s="28"/>
      <c r="NR394" s="28"/>
      <c r="NS394" s="28"/>
      <c r="NT394" s="28"/>
      <c r="NU394" s="28"/>
      <c r="NV394" s="28"/>
      <c r="NW394" s="28"/>
      <c r="NX394" s="28"/>
      <c r="NY394" s="28"/>
      <c r="NZ394" s="28"/>
      <c r="OA394" s="28"/>
      <c r="OB394" s="28"/>
      <c r="OC394" s="28"/>
      <c r="OD394" s="28"/>
      <c r="OE394" s="28"/>
      <c r="OF394" s="28"/>
      <c r="OG394" s="28"/>
      <c r="OH394" s="28"/>
      <c r="OI394" s="28"/>
      <c r="OJ394" s="28"/>
      <c r="OK394" s="28"/>
      <c r="OL394" s="28"/>
      <c r="OM394" s="28"/>
      <c r="ON394" s="28"/>
      <c r="OO394" s="28"/>
      <c r="OP394" s="28"/>
      <c r="OQ394" s="28"/>
      <c r="OR394" s="28"/>
      <c r="OS394" s="28"/>
      <c r="OT394" s="28"/>
      <c r="OU394" s="28"/>
      <c r="OV394" s="28"/>
      <c r="OW394" s="28"/>
      <c r="OX394" s="28"/>
      <c r="OY394" s="28"/>
      <c r="OZ394" s="28"/>
      <c r="PA394" s="28"/>
      <c r="PB394" s="28"/>
      <c r="PC394" s="28"/>
      <c r="PD394" s="28"/>
      <c r="PE394" s="28"/>
      <c r="PF394" s="28"/>
      <c r="PG394" s="28"/>
      <c r="PH394" s="28"/>
      <c r="PI394" s="28"/>
      <c r="PJ394" s="28"/>
      <c r="PK394" s="28"/>
      <c r="PL394" s="28"/>
      <c r="PM394" s="28"/>
      <c r="PN394" s="28"/>
      <c r="PO394" s="28"/>
      <c r="PP394" s="28"/>
      <c r="PQ394" s="28"/>
      <c r="PR394" s="28"/>
      <c r="PS394" s="28"/>
      <c r="PT394" s="28"/>
      <c r="PU394" s="28"/>
      <c r="PV394" s="28"/>
      <c r="PW394" s="28"/>
      <c r="PX394" s="28"/>
      <c r="PY394" s="28"/>
      <c r="PZ394" s="28"/>
      <c r="QA394" s="28"/>
      <c r="QB394" s="28"/>
      <c r="QC394" s="28"/>
      <c r="QD394" s="28"/>
      <c r="QE394" s="28"/>
      <c r="QF394" s="28"/>
      <c r="QG394" s="28"/>
      <c r="QH394" s="28"/>
      <c r="QI394" s="28"/>
      <c r="QJ394" s="28"/>
      <c r="QK394" s="28"/>
      <c r="QL394" s="28"/>
      <c r="QM394" s="28"/>
      <c r="QN394" s="28"/>
      <c r="QO394" s="28"/>
      <c r="QP394" s="28"/>
      <c r="QQ394" s="28"/>
      <c r="QR394" s="28"/>
      <c r="QS394" s="28"/>
      <c r="QT394" s="28"/>
      <c r="QU394" s="28"/>
      <c r="QV394" s="28"/>
      <c r="QW394" s="28"/>
      <c r="QX394" s="28"/>
      <c r="QY394" s="28"/>
      <c r="QZ394" s="28"/>
      <c r="RA394" s="28"/>
      <c r="RB394" s="28"/>
      <c r="RC394" s="28"/>
      <c r="RD394" s="28"/>
      <c r="RE394" s="28"/>
      <c r="RF394" s="28"/>
      <c r="RG394" s="28"/>
      <c r="RH394" s="28"/>
      <c r="RI394" s="28"/>
      <c r="RJ394" s="28"/>
      <c r="RK394" s="28"/>
      <c r="RL394" s="28"/>
      <c r="RM394" s="28"/>
      <c r="RN394" s="28"/>
      <c r="RO394" s="28"/>
      <c r="RP394" s="28"/>
      <c r="RQ394" s="28"/>
      <c r="RR394" s="28"/>
      <c r="RS394" s="28"/>
      <c r="RT394" s="28"/>
      <c r="RU394" s="28"/>
      <c r="RV394" s="28"/>
      <c r="RW394" s="28"/>
      <c r="RX394" s="28"/>
      <c r="RY394" s="28"/>
      <c r="RZ394" s="28"/>
      <c r="SA394" s="28"/>
      <c r="SB394" s="28"/>
      <c r="SC394" s="28"/>
      <c r="SD394" s="28"/>
      <c r="SE394" s="28"/>
      <c r="SF394" s="28"/>
      <c r="SG394" s="28"/>
      <c r="SH394" s="28"/>
      <c r="SI394" s="28"/>
      <c r="SJ394" s="28"/>
      <c r="SK394" s="28"/>
      <c r="SL394" s="28"/>
      <c r="SM394" s="28"/>
      <c r="SN394" s="28"/>
      <c r="SO394" s="28"/>
      <c r="SP394" s="28"/>
      <c r="SQ394" s="28"/>
      <c r="SR394" s="28"/>
      <c r="SS394" s="28"/>
      <c r="ST394" s="28"/>
      <c r="SU394" s="28"/>
      <c r="SV394" s="28"/>
      <c r="SW394" s="28"/>
      <c r="SX394" s="28"/>
      <c r="SY394" s="28"/>
      <c r="SZ394" s="28"/>
      <c r="TA394" s="28"/>
      <c r="TB394" s="28"/>
      <c r="TC394" s="28"/>
      <c r="TD394" s="28"/>
      <c r="TE394" s="28"/>
      <c r="TF394" s="28"/>
      <c r="TG394" s="28"/>
      <c r="TH394" s="28"/>
      <c r="TI394" s="28"/>
      <c r="TJ394" s="28"/>
      <c r="TK394" s="28"/>
      <c r="TL394" s="28"/>
      <c r="TM394" s="28"/>
      <c r="TN394" s="28"/>
      <c r="TO394" s="28"/>
      <c r="TP394" s="28"/>
      <c r="TQ394" s="28"/>
      <c r="TR394" s="28"/>
      <c r="TS394" s="28"/>
      <c r="TT394" s="28"/>
      <c r="TU394" s="28"/>
      <c r="TV394" s="28"/>
      <c r="TW394" s="28"/>
      <c r="TX394" s="28"/>
      <c r="TY394" s="28"/>
      <c r="TZ394" s="28"/>
      <c r="UA394" s="28"/>
      <c r="UB394" s="28"/>
      <c r="UC394" s="28"/>
      <c r="UD394" s="28"/>
      <c r="UE394" s="28"/>
      <c r="UF394" s="28"/>
      <c r="UG394" s="28"/>
      <c r="UH394" s="28"/>
      <c r="UI394" s="28"/>
      <c r="UJ394" s="28"/>
      <c r="UK394" s="28"/>
      <c r="UL394" s="28"/>
      <c r="UM394" s="28"/>
      <c r="UN394" s="28"/>
      <c r="UO394" s="28"/>
      <c r="UP394" s="28"/>
      <c r="UQ394" s="28"/>
      <c r="UR394" s="28"/>
      <c r="US394" s="28"/>
      <c r="UT394" s="28"/>
      <c r="UU394" s="28"/>
      <c r="UV394" s="28"/>
      <c r="UW394" s="28"/>
      <c r="UX394" s="28"/>
      <c r="UY394" s="28"/>
      <c r="UZ394" s="28"/>
      <c r="VA394" s="28"/>
      <c r="VB394" s="28"/>
      <c r="VC394" s="28"/>
      <c r="VD394" s="28"/>
      <c r="VE394" s="28"/>
      <c r="VF394" s="28"/>
      <c r="VG394" s="28"/>
      <c r="VH394" s="28"/>
      <c r="VI394" s="28"/>
      <c r="VJ394" s="28"/>
      <c r="VK394" s="28"/>
      <c r="VL394" s="28"/>
      <c r="VM394" s="28"/>
      <c r="VN394" s="28"/>
      <c r="VO394" s="28"/>
      <c r="VP394" s="28"/>
      <c r="VQ394" s="28"/>
      <c r="VR394" s="28"/>
      <c r="VS394" s="28"/>
      <c r="VT394" s="28"/>
      <c r="VU394" s="28"/>
      <c r="VV394" s="28"/>
      <c r="VW394" s="28"/>
      <c r="VX394" s="28"/>
      <c r="VY394" s="28"/>
      <c r="VZ394" s="28"/>
      <c r="WA394" s="28"/>
      <c r="WB394" s="28"/>
      <c r="WC394" s="28"/>
      <c r="WD394" s="28"/>
      <c r="WE394" s="28"/>
      <c r="WF394" s="28"/>
      <c r="WG394" s="28"/>
      <c r="WH394" s="28"/>
      <c r="WI394" s="28"/>
      <c r="WJ394" s="28"/>
      <c r="WK394" s="28"/>
      <c r="WL394" s="28"/>
      <c r="WM394" s="28"/>
      <c r="WN394" s="28"/>
      <c r="WO394" s="28"/>
      <c r="WP394" s="28"/>
      <c r="WQ394" s="28"/>
      <c r="WR394" s="28"/>
      <c r="WS394" s="28"/>
      <c r="WT394" s="28"/>
      <c r="WU394" s="28"/>
      <c r="WV394" s="28"/>
      <c r="WW394" s="28"/>
      <c r="WX394" s="28"/>
      <c r="WY394" s="28"/>
      <c r="WZ394" s="28"/>
      <c r="XA394" s="28"/>
      <c r="XB394" s="28"/>
      <c r="XC394" s="28"/>
      <c r="XD394" s="28"/>
      <c r="XE394" s="28"/>
      <c r="XF394" s="28"/>
      <c r="XG394" s="28"/>
      <c r="XH394" s="28"/>
      <c r="XI394" s="28"/>
      <c r="XJ394" s="28"/>
      <c r="XK394" s="28"/>
      <c r="XL394" s="28"/>
      <c r="XM394" s="28"/>
      <c r="XN394" s="28"/>
      <c r="XO394" s="28"/>
      <c r="XP394" s="28"/>
      <c r="XQ394" s="28"/>
      <c r="XR394" s="28"/>
      <c r="XS394" s="28"/>
      <c r="XT394" s="28"/>
      <c r="XU394" s="28"/>
      <c r="XV394" s="28"/>
      <c r="XW394" s="28"/>
      <c r="XX394" s="28"/>
      <c r="XY394" s="28"/>
      <c r="XZ394" s="28"/>
      <c r="YA394" s="28"/>
      <c r="YB394" s="28"/>
      <c r="YC394" s="28"/>
      <c r="YD394" s="28"/>
      <c r="YE394" s="28"/>
      <c r="YF394" s="28"/>
      <c r="YG394" s="28"/>
      <c r="YH394" s="28"/>
      <c r="YI394" s="28"/>
      <c r="YJ394" s="28"/>
      <c r="YK394" s="28"/>
      <c r="YL394" s="28"/>
      <c r="YM394" s="28"/>
      <c r="YN394" s="28"/>
      <c r="YO394" s="28"/>
      <c r="YP394" s="28"/>
      <c r="YQ394" s="28"/>
      <c r="YR394" s="28"/>
      <c r="YS394" s="28"/>
      <c r="YT394" s="28"/>
      <c r="YU394" s="28"/>
      <c r="YV394" s="28"/>
      <c r="YW394" s="28"/>
      <c r="YX394" s="28"/>
      <c r="YY394" s="28"/>
      <c r="YZ394" s="28"/>
      <c r="ZA394" s="28"/>
      <c r="ZB394" s="28"/>
      <c r="ZC394" s="28"/>
      <c r="ZD394" s="28"/>
      <c r="ZE394" s="28"/>
      <c r="ZF394" s="28"/>
      <c r="ZG394" s="28"/>
      <c r="ZH394" s="28"/>
      <c r="ZI394" s="28"/>
      <c r="ZJ394" s="28"/>
      <c r="ZK394" s="28"/>
      <c r="ZL394" s="28"/>
      <c r="ZM394" s="28"/>
      <c r="ZN394" s="28"/>
      <c r="ZO394" s="28"/>
      <c r="ZP394" s="28"/>
      <c r="ZQ394" s="28"/>
      <c r="ZR394" s="28"/>
      <c r="ZS394" s="28"/>
      <c r="ZT394" s="28"/>
      <c r="ZU394" s="28"/>
      <c r="ZV394" s="28"/>
      <c r="ZW394" s="28"/>
      <c r="ZX394" s="28"/>
      <c r="ZY394" s="28"/>
      <c r="ZZ394" s="28"/>
      <c r="AAA394" s="28"/>
      <c r="AAB394" s="28"/>
      <c r="AAC394" s="28"/>
      <c r="AAD394" s="28"/>
      <c r="AAE394" s="28"/>
      <c r="AAF394" s="28"/>
      <c r="AAG394" s="28"/>
      <c r="AAH394" s="28"/>
      <c r="AAI394" s="28"/>
      <c r="AAJ394" s="28"/>
      <c r="AAK394" s="28"/>
      <c r="AAL394" s="28"/>
      <c r="AAM394" s="28"/>
      <c r="AAN394" s="28"/>
      <c r="AAO394" s="28"/>
      <c r="AAP394" s="28"/>
      <c r="AAQ394" s="28"/>
      <c r="AAR394" s="28"/>
      <c r="AAS394" s="28"/>
      <c r="AAT394" s="28"/>
      <c r="AAU394" s="28"/>
      <c r="AAV394" s="28"/>
      <c r="AAW394" s="28"/>
      <c r="AAX394" s="28"/>
      <c r="AAY394" s="28"/>
      <c r="AAZ394" s="28"/>
      <c r="ABA394" s="28"/>
      <c r="ABB394" s="28"/>
      <c r="ABC394" s="28"/>
      <c r="ABD394" s="28"/>
      <c r="ABE394" s="28"/>
      <c r="ABF394" s="28"/>
      <c r="ABG394" s="28"/>
      <c r="ABH394" s="28"/>
      <c r="ABI394" s="28"/>
      <c r="ABJ394" s="28"/>
      <c r="ABK394" s="28"/>
      <c r="ABL394" s="28"/>
      <c r="ABM394" s="28"/>
      <c r="ABN394" s="28"/>
      <c r="ABO394" s="28"/>
      <c r="ABP394" s="28"/>
      <c r="ABQ394" s="28"/>
      <c r="ABR394" s="28"/>
      <c r="ABS394" s="28"/>
      <c r="ABT394" s="28"/>
      <c r="ABU394" s="28"/>
      <c r="ABV394" s="28"/>
      <c r="ABW394" s="28"/>
      <c r="ABX394" s="28"/>
      <c r="ABY394" s="28"/>
      <c r="ABZ394" s="28"/>
      <c r="ACA394" s="28"/>
      <c r="ACB394" s="28"/>
      <c r="ACC394" s="28"/>
      <c r="ACD394" s="28"/>
      <c r="ACE394" s="28"/>
      <c r="ACF394" s="28"/>
      <c r="ACG394" s="28"/>
      <c r="ACH394" s="28"/>
      <c r="ACI394" s="28"/>
      <c r="ACJ394" s="28"/>
      <c r="ACK394" s="28"/>
      <c r="ACL394" s="28"/>
      <c r="ACM394" s="28"/>
      <c r="ACN394" s="28"/>
      <c r="ACO394" s="28"/>
      <c r="ACP394" s="28"/>
      <c r="ACQ394" s="28"/>
      <c r="ACR394" s="28"/>
      <c r="ACS394" s="28"/>
      <c r="ACT394" s="28"/>
      <c r="ACU394" s="28"/>
      <c r="ACV394" s="28"/>
      <c r="ACW394" s="28"/>
      <c r="ACX394" s="28"/>
      <c r="ACY394" s="28"/>
      <c r="ACZ394" s="28"/>
      <c r="ADA394" s="28"/>
      <c r="ADB394" s="28"/>
      <c r="ADC394" s="28"/>
      <c r="ADD394" s="28"/>
      <c r="ADE394" s="28"/>
      <c r="ADF394" s="28"/>
      <c r="ADG394" s="28"/>
      <c r="ADH394" s="28"/>
      <c r="ADI394" s="28"/>
      <c r="ADJ394" s="28"/>
      <c r="ADK394" s="28"/>
      <c r="ADL394" s="28"/>
      <c r="ADM394" s="28"/>
      <c r="ADN394" s="28"/>
      <c r="ADO394" s="28"/>
      <c r="ADP394" s="28"/>
      <c r="ADQ394" s="28"/>
      <c r="ADR394" s="28"/>
      <c r="ADS394" s="28"/>
      <c r="ADT394" s="28"/>
      <c r="ADU394" s="28"/>
      <c r="ADV394" s="28"/>
      <c r="ADW394" s="28"/>
      <c r="ADX394" s="28"/>
      <c r="ADY394" s="28"/>
      <c r="ADZ394" s="28"/>
      <c r="AEA394" s="28"/>
      <c r="AEB394" s="28"/>
      <c r="AEC394" s="28"/>
      <c r="AED394" s="28"/>
      <c r="AEE394" s="28"/>
      <c r="AEF394" s="28"/>
      <c r="AEG394" s="28"/>
      <c r="AEH394" s="28"/>
      <c r="AEI394" s="28"/>
      <c r="AEJ394" s="28"/>
      <c r="AEK394" s="28"/>
      <c r="AEL394" s="28"/>
      <c r="AEM394" s="28"/>
      <c r="AEN394" s="28"/>
      <c r="AEO394" s="28"/>
      <c r="AEP394" s="28"/>
      <c r="AEQ394" s="28"/>
      <c r="AER394" s="28"/>
      <c r="AES394" s="28"/>
      <c r="AET394" s="28"/>
      <c r="AEU394" s="28"/>
      <c r="AEV394" s="28"/>
      <c r="AEW394" s="28"/>
      <c r="AEX394" s="28"/>
      <c r="AEY394" s="28"/>
      <c r="AEZ394" s="28"/>
      <c r="AFA394" s="28"/>
      <c r="AFB394" s="28"/>
      <c r="AFC394" s="28"/>
      <c r="AFD394" s="28"/>
      <c r="AFE394" s="28"/>
      <c r="AFF394" s="28"/>
      <c r="AFG394" s="28"/>
      <c r="AFH394" s="28"/>
      <c r="AFI394" s="28"/>
      <c r="AFJ394" s="28"/>
      <c r="AFK394" s="28"/>
      <c r="AFL394" s="28"/>
      <c r="AFM394" s="28"/>
      <c r="AFN394" s="28"/>
      <c r="AFO394" s="28"/>
      <c r="AFP394" s="28"/>
      <c r="AFQ394" s="28"/>
      <c r="AFR394" s="28"/>
      <c r="AFS394" s="28"/>
      <c r="AFT394" s="28"/>
      <c r="AFU394" s="28"/>
      <c r="AFV394" s="28"/>
      <c r="AFW394" s="28"/>
      <c r="AFX394" s="28"/>
      <c r="AFY394" s="28"/>
      <c r="AFZ394" s="28"/>
      <c r="AGA394" s="28"/>
      <c r="AGB394" s="28"/>
      <c r="AGC394" s="28"/>
      <c r="AGD394" s="28"/>
      <c r="AGE394" s="28"/>
      <c r="AGF394" s="28"/>
      <c r="AGG394" s="28"/>
      <c r="AGH394" s="28"/>
      <c r="AGI394" s="28"/>
      <c r="AGJ394" s="28"/>
      <c r="AGK394" s="28"/>
      <c r="AGL394" s="28"/>
      <c r="AGM394" s="28"/>
      <c r="AGN394" s="28"/>
      <c r="AGO394" s="28"/>
      <c r="AGP394" s="28"/>
      <c r="AGQ394" s="28"/>
      <c r="AGR394" s="28"/>
      <c r="AGS394" s="28"/>
      <c r="AGT394" s="28"/>
      <c r="AGU394" s="28"/>
      <c r="AGV394" s="28"/>
      <c r="AGW394" s="28"/>
      <c r="AGX394" s="28"/>
      <c r="AGY394" s="28"/>
      <c r="AGZ394" s="28"/>
      <c r="AHA394" s="28"/>
      <c r="AHB394" s="28"/>
      <c r="AHC394" s="28"/>
      <c r="AHD394" s="28"/>
      <c r="AHE394" s="28"/>
      <c r="AHF394" s="28"/>
      <c r="AHG394" s="28"/>
      <c r="AHH394" s="28"/>
      <c r="AHI394" s="28"/>
      <c r="AHJ394" s="28"/>
      <c r="AHK394" s="28"/>
      <c r="AHL394" s="28"/>
      <c r="AHM394" s="28"/>
      <c r="AHN394" s="28"/>
      <c r="AHO394" s="28"/>
      <c r="AHP394" s="28"/>
      <c r="AHQ394" s="28"/>
      <c r="AHR394" s="28"/>
      <c r="AHS394" s="28"/>
      <c r="AHT394" s="28"/>
      <c r="AHU394" s="28"/>
      <c r="AHV394" s="28"/>
      <c r="AHW394" s="28"/>
      <c r="AHX394" s="28"/>
      <c r="AHY394" s="28"/>
      <c r="AHZ394" s="28"/>
      <c r="AIA394" s="28"/>
      <c r="AIB394" s="28"/>
      <c r="AIC394" s="28"/>
      <c r="AID394" s="28"/>
      <c r="AIE394" s="28"/>
      <c r="AIF394" s="28"/>
      <c r="AIG394" s="28"/>
      <c r="AIH394" s="28"/>
      <c r="AII394" s="28"/>
      <c r="AIJ394" s="28"/>
      <c r="AIK394" s="28"/>
      <c r="AIL394" s="28"/>
      <c r="AIM394" s="28"/>
      <c r="AIN394" s="28"/>
      <c r="AIO394" s="28"/>
      <c r="AIP394" s="28"/>
      <c r="AIQ394" s="28"/>
      <c r="AIR394" s="28"/>
      <c r="AIS394" s="28"/>
      <c r="AIT394" s="28"/>
      <c r="AIU394" s="28"/>
      <c r="AIV394" s="28"/>
      <c r="AIW394" s="28"/>
      <c r="AIX394" s="28"/>
      <c r="AIY394" s="28"/>
      <c r="AIZ394" s="28"/>
      <c r="AJA394" s="28"/>
      <c r="AJB394" s="28"/>
      <c r="AJC394" s="28"/>
      <c r="AJD394" s="28"/>
      <c r="AJE394" s="28"/>
      <c r="AJF394" s="28"/>
      <c r="AJG394" s="28"/>
      <c r="AJH394" s="28"/>
      <c r="AJI394" s="28"/>
      <c r="AJJ394" s="28"/>
      <c r="AJK394" s="28"/>
      <c r="AJL394" s="28"/>
      <c r="AJM394" s="28"/>
      <c r="AJN394" s="28"/>
      <c r="AJO394" s="28"/>
      <c r="AJP394" s="28"/>
      <c r="AJQ394" s="28"/>
      <c r="AJR394" s="28"/>
      <c r="AJS394" s="28"/>
      <c r="AJT394" s="28"/>
      <c r="AJU394" s="28"/>
      <c r="AJV394" s="28"/>
      <c r="AJW394" s="28"/>
      <c r="AJX394" s="28"/>
      <c r="AJY394" s="28"/>
      <c r="AJZ394" s="28"/>
      <c r="AKA394" s="28"/>
      <c r="AKB394" s="28"/>
      <c r="AKC394" s="28"/>
      <c r="AKD394" s="28"/>
      <c r="AKE394" s="28"/>
      <c r="AKF394" s="28"/>
      <c r="AKG394" s="28"/>
      <c r="AKH394" s="28"/>
      <c r="AKI394" s="28"/>
      <c r="AKJ394" s="28"/>
      <c r="AKK394" s="28"/>
      <c r="AKL394" s="28"/>
      <c r="AKM394" s="28"/>
      <c r="AKN394" s="28"/>
      <c r="AKO394" s="28"/>
      <c r="AKP394" s="28"/>
      <c r="AKQ394" s="28"/>
      <c r="AKR394" s="28"/>
      <c r="AKS394" s="28"/>
      <c r="AKT394" s="28"/>
      <c r="AKU394" s="28"/>
      <c r="AKV394" s="28"/>
      <c r="AKW394" s="28"/>
      <c r="AKX394" s="28"/>
      <c r="AKY394" s="28"/>
      <c r="AKZ394" s="28"/>
      <c r="ALA394" s="28"/>
      <c r="ALB394" s="28"/>
      <c r="ALC394" s="28"/>
      <c r="ALD394" s="28"/>
      <c r="ALE394" s="28"/>
      <c r="ALF394" s="28"/>
      <c r="ALG394" s="28"/>
      <c r="ALH394" s="28"/>
      <c r="ALI394" s="28"/>
      <c r="ALJ394" s="28"/>
      <c r="ALK394" s="28"/>
      <c r="ALL394" s="28"/>
      <c r="ALM394" s="28"/>
      <c r="ALN394" s="28"/>
      <c r="ALO394" s="28"/>
      <c r="ALP394" s="28"/>
      <c r="ALQ394" s="28"/>
      <c r="ALR394" s="28"/>
      <c r="ALS394" s="28"/>
      <c r="ALT394" s="28"/>
      <c r="ALU394" s="28"/>
      <c r="ALV394" s="28"/>
      <c r="ALW394" s="28"/>
      <c r="ALX394" s="28"/>
      <c r="ALY394" s="28"/>
      <c r="ALZ394" s="28"/>
      <c r="AMA394" s="28"/>
      <c r="AMB394" s="28"/>
      <c r="AMC394" s="28"/>
      <c r="AMD394" s="28"/>
      <c r="AME394" s="28"/>
      <c r="AMF394" s="28"/>
      <c r="AMG394" s="28"/>
      <c r="AMH394" s="28"/>
      <c r="AMI394" s="28"/>
      <c r="AMJ394" s="28"/>
      <c r="AMK394" s="28"/>
      <c r="AML394" s="28"/>
      <c r="AMM394" s="28"/>
      <c r="AMN394" s="28"/>
      <c r="AMO394" s="28"/>
      <c r="AMP394" s="28"/>
      <c r="AMQ394" s="28"/>
      <c r="AMR394" s="28"/>
      <c r="AMS394" s="28"/>
      <c r="AMT394" s="28"/>
      <c r="AMU394" s="28"/>
      <c r="AMV394" s="28"/>
      <c r="AMW394" s="28"/>
      <c r="AMX394" s="28"/>
      <c r="AMY394" s="28"/>
      <c r="AMZ394" s="28"/>
      <c r="ANA394" s="28"/>
      <c r="ANB394" s="28"/>
    </row>
    <row r="395" spans="3:1042" s="6" customFormat="1" ht="15" customHeight="1" x14ac:dyDescent="0.25">
      <c r="C395" s="6" t="str">
        <f t="shared" si="251"/>
        <v>US Craftmaster</v>
      </c>
      <c r="D395" s="6" t="str">
        <f t="shared" si="252"/>
        <v>HPHE2F50HD045VU 120  (50 gal)</v>
      </c>
      <c r="E395" s="6">
        <f t="shared" si="225"/>
        <v>250413</v>
      </c>
      <c r="F395" s="55">
        <f t="shared" si="173"/>
        <v>50</v>
      </c>
      <c r="G395" s="6" t="str">
        <f t="shared" si="253"/>
        <v>AOSmithHPTU50</v>
      </c>
      <c r="H395" s="117">
        <f t="shared" si="276"/>
        <v>0</v>
      </c>
      <c r="I395" s="157" t="str">
        <f t="shared" si="226"/>
        <v>USCraftmasterHPHE2F50U</v>
      </c>
      <c r="J395" s="91" t="s">
        <v>192</v>
      </c>
      <c r="K395" s="32">
        <v>1</v>
      </c>
      <c r="L395" s="75">
        <f t="shared" si="277"/>
        <v>25</v>
      </c>
      <c r="M395" s="9" t="s">
        <v>46</v>
      </c>
      <c r="N395" s="62">
        <f t="shared" si="278"/>
        <v>4</v>
      </c>
      <c r="O395" s="62">
        <f t="shared" si="274"/>
        <v>250413</v>
      </c>
      <c r="P395" s="59" t="str">
        <f t="shared" si="268"/>
        <v>HPHE2F50HD045VU 120  (50 gal)</v>
      </c>
      <c r="Q395" s="156">
        <f t="shared" si="258"/>
        <v>1</v>
      </c>
      <c r="R395" s="10" t="s">
        <v>75</v>
      </c>
      <c r="S395" s="11">
        <v>50</v>
      </c>
      <c r="T395" s="30" t="s">
        <v>81</v>
      </c>
      <c r="U395" s="80" t="s">
        <v>106</v>
      </c>
      <c r="V395" s="85" t="str">
        <f t="shared" si="275"/>
        <v>AOSmithHPTU50</v>
      </c>
      <c r="W395" s="116">
        <v>0</v>
      </c>
      <c r="X395" s="42" t="s">
        <v>8</v>
      </c>
      <c r="Y395" s="43">
        <v>42591</v>
      </c>
      <c r="Z395" s="44" t="s">
        <v>80</v>
      </c>
      <c r="AA395" s="127" t="str">
        <f t="shared" si="266"/>
        <v>2,     250413,   "HPHE2F50HD045VU 120  (50 gal)"</v>
      </c>
      <c r="AB395" s="129" t="str">
        <f t="shared" si="230"/>
        <v>USCraftmaster</v>
      </c>
      <c r="AC395" s="130" t="s">
        <v>691</v>
      </c>
      <c r="AD395" s="154">
        <f t="shared" si="260"/>
        <v>1</v>
      </c>
      <c r="AE395" s="127" t="str">
        <f t="shared" si="267"/>
        <v xml:space="preserve">          case  HPHE2F50HD045VU 120  (50 gal)   :   "USCraftmasterHPHE2F50U"</v>
      </c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</row>
    <row r="396" spans="3:1042" s="6" customFormat="1" x14ac:dyDescent="0.25">
      <c r="C396" s="6" t="str">
        <f t="shared" si="251"/>
        <v>US Craftmaster</v>
      </c>
      <c r="D396" s="6" t="str">
        <f t="shared" si="252"/>
        <v>HPHE2F66HD045VU 120  (66 gal)</v>
      </c>
      <c r="E396" s="6">
        <f t="shared" si="225"/>
        <v>250514</v>
      </c>
      <c r="F396" s="55">
        <f t="shared" si="173"/>
        <v>66</v>
      </c>
      <c r="G396" s="6" t="str">
        <f t="shared" si="253"/>
        <v>AOSmithHPTU66</v>
      </c>
      <c r="H396" s="117">
        <f t="shared" si="276"/>
        <v>0</v>
      </c>
      <c r="I396" s="157" t="str">
        <f t="shared" si="226"/>
        <v>USCraftmasterHPHE2F66U</v>
      </c>
      <c r="J396" s="91" t="s">
        <v>192</v>
      </c>
      <c r="K396" s="32">
        <v>1</v>
      </c>
      <c r="L396" s="75">
        <f t="shared" si="277"/>
        <v>25</v>
      </c>
      <c r="M396" s="9" t="s">
        <v>46</v>
      </c>
      <c r="N396" s="62">
        <f t="shared" si="278"/>
        <v>5</v>
      </c>
      <c r="O396" s="62">
        <f t="shared" si="274"/>
        <v>250514</v>
      </c>
      <c r="P396" s="59" t="str">
        <f t="shared" si="268"/>
        <v>HPHE2F66HD045VU 120  (66 gal)</v>
      </c>
      <c r="Q396" s="156">
        <f t="shared" si="258"/>
        <v>1</v>
      </c>
      <c r="R396" s="10" t="s">
        <v>76</v>
      </c>
      <c r="S396" s="11">
        <v>66</v>
      </c>
      <c r="T396" s="30" t="s">
        <v>82</v>
      </c>
      <c r="U396" s="80" t="s">
        <v>102</v>
      </c>
      <c r="V396" s="85" t="str">
        <f t="shared" si="275"/>
        <v>AOSmithHPTU66</v>
      </c>
      <c r="W396" s="116">
        <v>0</v>
      </c>
      <c r="X396" s="42">
        <v>3</v>
      </c>
      <c r="Y396" s="43">
        <v>42591</v>
      </c>
      <c r="Z396" s="44" t="s">
        <v>80</v>
      </c>
      <c r="AA396" s="127" t="str">
        <f t="shared" si="266"/>
        <v>2,     250514,   "HPHE2F66HD045VU 120  (66 gal)"</v>
      </c>
      <c r="AB396" s="129" t="str">
        <f t="shared" si="230"/>
        <v>USCraftmaster</v>
      </c>
      <c r="AC396" s="130" t="s">
        <v>692</v>
      </c>
      <c r="AD396" s="154">
        <f t="shared" si="260"/>
        <v>1</v>
      </c>
      <c r="AE396" s="127" t="str">
        <f t="shared" si="267"/>
        <v xml:space="preserve">          case  HPHE2F66HD045VU 120  (66 gal)   :   "USCraftmasterHPHE2F66U"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</row>
    <row r="397" spans="3:1042" s="29" customFormat="1" x14ac:dyDescent="0.25">
      <c r="C397" s="6" t="str">
        <f t="shared" si="251"/>
        <v>US Craftmaster</v>
      </c>
      <c r="D397" s="6" t="str">
        <f t="shared" si="252"/>
        <v>HPHE2F80HD045VU 120  (80 gal)</v>
      </c>
      <c r="E397" s="6">
        <f t="shared" si="225"/>
        <v>250615</v>
      </c>
      <c r="F397" s="55">
        <f t="shared" si="173"/>
        <v>80</v>
      </c>
      <c r="G397" s="6" t="str">
        <f t="shared" si="253"/>
        <v>AOSmithHPTU80</v>
      </c>
      <c r="H397" s="117">
        <f t="shared" si="276"/>
        <v>0</v>
      </c>
      <c r="I397" s="157" t="str">
        <f t="shared" si="226"/>
        <v>USCraftmasterHPHE2F80U</v>
      </c>
      <c r="J397" s="91" t="s">
        <v>192</v>
      </c>
      <c r="K397" s="32">
        <v>1</v>
      </c>
      <c r="L397" s="75">
        <f t="shared" si="277"/>
        <v>25</v>
      </c>
      <c r="M397" s="9" t="s">
        <v>46</v>
      </c>
      <c r="N397" s="62">
        <f t="shared" si="278"/>
        <v>6</v>
      </c>
      <c r="O397" s="62">
        <f t="shared" si="274"/>
        <v>250615</v>
      </c>
      <c r="P397" s="59" t="str">
        <f t="shared" si="268"/>
        <v>HPHE2F80HD045VU 120  (80 gal)</v>
      </c>
      <c r="Q397" s="156">
        <f t="shared" si="258"/>
        <v>1</v>
      </c>
      <c r="R397" s="10" t="s">
        <v>77</v>
      </c>
      <c r="S397" s="11">
        <v>80</v>
      </c>
      <c r="T397" s="30" t="s">
        <v>83</v>
      </c>
      <c r="U397" s="80" t="s">
        <v>103</v>
      </c>
      <c r="V397" s="85" t="str">
        <f t="shared" si="275"/>
        <v>AOSmithHPTU80</v>
      </c>
      <c r="W397" s="116">
        <v>0</v>
      </c>
      <c r="X397" s="42" t="s">
        <v>13</v>
      </c>
      <c r="Y397" s="43">
        <v>42591</v>
      </c>
      <c r="Z397" s="44" t="s">
        <v>80</v>
      </c>
      <c r="AA397" s="127" t="str">
        <f t="shared" si="266"/>
        <v>2,     250615,   "HPHE2F80HD045VU 120  (80 gal)"</v>
      </c>
      <c r="AB397" s="129" t="str">
        <f t="shared" si="230"/>
        <v>USCraftmaster</v>
      </c>
      <c r="AC397" s="130" t="s">
        <v>693</v>
      </c>
      <c r="AD397" s="154">
        <f t="shared" si="260"/>
        <v>1</v>
      </c>
      <c r="AE397" s="127" t="str">
        <f t="shared" si="267"/>
        <v xml:space="preserve">          case  HPHE2F80HD045VU 120  (80 gal)   :   "USCraftmasterHPHE2F80U"</v>
      </c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  <c r="IQ397" s="6"/>
      <c r="IR397" s="6"/>
      <c r="IS397" s="6"/>
      <c r="IT397" s="6"/>
      <c r="IU397" s="6"/>
      <c r="IV397" s="6"/>
      <c r="IW397" s="6"/>
      <c r="IX397" s="6"/>
      <c r="IY397" s="6"/>
      <c r="IZ397" s="6"/>
      <c r="JA397" s="6"/>
      <c r="JB397" s="6"/>
      <c r="JC397" s="6"/>
      <c r="JD397" s="6"/>
      <c r="JE397" s="6"/>
      <c r="JF397" s="6"/>
      <c r="JG397" s="6"/>
      <c r="JH397" s="6"/>
      <c r="JI397" s="6"/>
      <c r="JJ397" s="6"/>
      <c r="JK397" s="6"/>
      <c r="JL397" s="6"/>
      <c r="JM397" s="6"/>
      <c r="JN397" s="6"/>
      <c r="JO397" s="6"/>
      <c r="JP397" s="6"/>
      <c r="JQ397" s="6"/>
      <c r="JR397" s="6"/>
      <c r="JS397" s="6"/>
      <c r="JT397" s="6"/>
      <c r="JU397" s="6"/>
      <c r="JV397" s="6"/>
      <c r="JW397" s="6"/>
      <c r="JX397" s="6"/>
      <c r="JY397" s="6"/>
      <c r="JZ397" s="6"/>
      <c r="KA397" s="6"/>
      <c r="KB397" s="6"/>
      <c r="KC397" s="6"/>
      <c r="KD397" s="6"/>
      <c r="KE397" s="6"/>
      <c r="KF397" s="6"/>
      <c r="KG397" s="6"/>
      <c r="KH397" s="6"/>
      <c r="KI397" s="6"/>
      <c r="KJ397" s="6"/>
      <c r="KK397" s="6"/>
      <c r="KL397" s="6"/>
      <c r="KM397" s="6"/>
      <c r="KN397" s="6"/>
      <c r="KO397" s="6"/>
      <c r="KP397" s="6"/>
      <c r="KQ397" s="6"/>
      <c r="KR397" s="6"/>
      <c r="KS397" s="6"/>
      <c r="KT397" s="6"/>
      <c r="KU397" s="6"/>
      <c r="KV397" s="6"/>
      <c r="KW397" s="6"/>
      <c r="KX397" s="6"/>
      <c r="KY397" s="6"/>
      <c r="KZ397" s="6"/>
      <c r="LA397" s="6"/>
      <c r="LB397" s="6"/>
      <c r="LC397" s="6"/>
      <c r="LD397" s="6"/>
      <c r="LE397" s="6"/>
      <c r="LF397" s="6"/>
      <c r="LG397" s="6"/>
      <c r="LH397" s="6"/>
      <c r="LI397" s="6"/>
      <c r="LJ397" s="6"/>
      <c r="LK397" s="6"/>
      <c r="LL397" s="6"/>
      <c r="LM397" s="6"/>
      <c r="LN397" s="6"/>
      <c r="LO397" s="6"/>
      <c r="LP397" s="6"/>
      <c r="LQ397" s="6"/>
      <c r="LR397" s="6"/>
      <c r="LS397" s="6"/>
      <c r="LT397" s="6"/>
      <c r="LU397" s="6"/>
      <c r="LV397" s="6"/>
      <c r="LW397" s="6"/>
      <c r="LX397" s="6"/>
      <c r="LY397" s="6"/>
      <c r="LZ397" s="6"/>
      <c r="MA397" s="6"/>
      <c r="MB397" s="6"/>
      <c r="MC397" s="6"/>
      <c r="MD397" s="6"/>
      <c r="ME397" s="6"/>
      <c r="MF397" s="6"/>
      <c r="MG397" s="6"/>
      <c r="MH397" s="6"/>
      <c r="MI397" s="6"/>
      <c r="MJ397" s="6"/>
      <c r="MK397" s="6"/>
      <c r="ML397" s="6"/>
      <c r="MM397" s="6"/>
      <c r="MN397" s="6"/>
      <c r="MO397" s="6"/>
      <c r="MP397" s="6"/>
      <c r="MQ397" s="6"/>
      <c r="MR397" s="6"/>
      <c r="MS397" s="6"/>
      <c r="MT397" s="6"/>
      <c r="MU397" s="6"/>
      <c r="MV397" s="6"/>
      <c r="MW397" s="6"/>
      <c r="MX397" s="6"/>
      <c r="MY397" s="6"/>
      <c r="MZ397" s="6"/>
      <c r="NA397" s="6"/>
      <c r="NB397" s="6"/>
      <c r="NC397" s="6"/>
      <c r="ND397" s="6"/>
      <c r="NE397" s="6"/>
      <c r="NF397" s="6"/>
      <c r="NG397" s="6"/>
      <c r="NH397" s="6"/>
      <c r="NI397" s="6"/>
      <c r="NJ397" s="6"/>
      <c r="NK397" s="6"/>
      <c r="NL397" s="6"/>
      <c r="NM397" s="6"/>
      <c r="NN397" s="6"/>
      <c r="NO397" s="6"/>
      <c r="NP397" s="6"/>
      <c r="NQ397" s="6"/>
      <c r="NR397" s="6"/>
      <c r="NS397" s="6"/>
      <c r="NT397" s="6"/>
      <c r="NU397" s="6"/>
      <c r="NV397" s="6"/>
      <c r="NW397" s="6"/>
      <c r="NX397" s="6"/>
      <c r="NY397" s="6"/>
      <c r="NZ397" s="6"/>
      <c r="OA397" s="6"/>
      <c r="OB397" s="6"/>
      <c r="OC397" s="6"/>
      <c r="OD397" s="6"/>
      <c r="OE397" s="6"/>
      <c r="OF397" s="6"/>
      <c r="OG397" s="6"/>
      <c r="OH397" s="6"/>
      <c r="OI397" s="6"/>
      <c r="OJ397" s="6"/>
      <c r="OK397" s="6"/>
      <c r="OL397" s="6"/>
      <c r="OM397" s="6"/>
      <c r="ON397" s="6"/>
      <c r="OO397" s="6"/>
      <c r="OP397" s="6"/>
      <c r="OQ397" s="6"/>
      <c r="OR397" s="6"/>
      <c r="OS397" s="6"/>
      <c r="OT397" s="6"/>
      <c r="OU397" s="6"/>
      <c r="OV397" s="6"/>
      <c r="OW397" s="6"/>
      <c r="OX397" s="6"/>
      <c r="OY397" s="6"/>
      <c r="OZ397" s="6"/>
      <c r="PA397" s="6"/>
      <c r="PB397" s="6"/>
      <c r="PC397" s="6"/>
      <c r="PD397" s="6"/>
      <c r="PE397" s="6"/>
      <c r="PF397" s="6"/>
      <c r="PG397" s="6"/>
      <c r="PH397" s="6"/>
      <c r="PI397" s="6"/>
      <c r="PJ397" s="6"/>
      <c r="PK397" s="6"/>
      <c r="PL397" s="6"/>
      <c r="PM397" s="6"/>
      <c r="PN397" s="6"/>
      <c r="PO397" s="6"/>
      <c r="PP397" s="6"/>
      <c r="PQ397" s="6"/>
      <c r="PR397" s="6"/>
      <c r="PS397" s="6"/>
      <c r="PT397" s="6"/>
      <c r="PU397" s="6"/>
      <c r="PV397" s="6"/>
      <c r="PW397" s="6"/>
      <c r="PX397" s="6"/>
      <c r="PY397" s="6"/>
      <c r="PZ397" s="6"/>
      <c r="QA397" s="6"/>
      <c r="QB397" s="6"/>
      <c r="QC397" s="6"/>
      <c r="QD397" s="6"/>
      <c r="QE397" s="6"/>
      <c r="QF397" s="6"/>
      <c r="QG397" s="6"/>
      <c r="QH397" s="6"/>
      <c r="QI397" s="6"/>
      <c r="QJ397" s="6"/>
      <c r="QK397" s="6"/>
      <c r="QL397" s="6"/>
      <c r="QM397" s="6"/>
      <c r="QN397" s="6"/>
      <c r="QO397" s="6"/>
      <c r="QP397" s="6"/>
      <c r="QQ397" s="6"/>
      <c r="QR397" s="6"/>
      <c r="QS397" s="6"/>
      <c r="QT397" s="6"/>
      <c r="QU397" s="6"/>
      <c r="QV397" s="6"/>
      <c r="QW397" s="6"/>
      <c r="QX397" s="6"/>
      <c r="QY397" s="6"/>
      <c r="QZ397" s="6"/>
      <c r="RA397" s="6"/>
      <c r="RB397" s="6"/>
      <c r="RC397" s="6"/>
      <c r="RD397" s="6"/>
      <c r="RE397" s="6"/>
      <c r="RF397" s="6"/>
      <c r="RG397" s="6"/>
      <c r="RH397" s="6"/>
      <c r="RI397" s="6"/>
      <c r="RJ397" s="6"/>
      <c r="RK397" s="6"/>
      <c r="RL397" s="6"/>
      <c r="RM397" s="6"/>
      <c r="RN397" s="6"/>
      <c r="RO397" s="6"/>
      <c r="RP397" s="6"/>
      <c r="RQ397" s="6"/>
      <c r="RR397" s="6"/>
      <c r="RS397" s="6"/>
      <c r="RT397" s="6"/>
      <c r="RU397" s="6"/>
      <c r="RV397" s="6"/>
      <c r="RW397" s="6"/>
      <c r="RX397" s="6"/>
      <c r="RY397" s="6"/>
      <c r="RZ397" s="6"/>
      <c r="SA397" s="6"/>
      <c r="SB397" s="6"/>
      <c r="SC397" s="6"/>
      <c r="SD397" s="6"/>
      <c r="SE397" s="6"/>
      <c r="SF397" s="6"/>
      <c r="SG397" s="6"/>
      <c r="SH397" s="6"/>
      <c r="SI397" s="6"/>
      <c r="SJ397" s="6"/>
      <c r="SK397" s="6"/>
      <c r="SL397" s="6"/>
      <c r="SM397" s="6"/>
      <c r="SN397" s="6"/>
      <c r="SO397" s="6"/>
      <c r="SP397" s="6"/>
      <c r="SQ397" s="6"/>
      <c r="SR397" s="6"/>
      <c r="SS397" s="6"/>
      <c r="ST397" s="6"/>
      <c r="SU397" s="6"/>
      <c r="SV397" s="6"/>
      <c r="SW397" s="6"/>
      <c r="SX397" s="6"/>
      <c r="SY397" s="6"/>
      <c r="SZ397" s="6"/>
      <c r="TA397" s="6"/>
      <c r="TB397" s="6"/>
      <c r="TC397" s="6"/>
      <c r="TD397" s="6"/>
      <c r="TE397" s="6"/>
      <c r="TF397" s="6"/>
      <c r="TG397" s="6"/>
      <c r="TH397" s="6"/>
      <c r="TI397" s="6"/>
      <c r="TJ397" s="6"/>
      <c r="TK397" s="6"/>
      <c r="TL397" s="6"/>
      <c r="TM397" s="6"/>
      <c r="TN397" s="6"/>
      <c r="TO397" s="6"/>
      <c r="TP397" s="6"/>
      <c r="TQ397" s="6"/>
      <c r="TR397" s="6"/>
      <c r="TS397" s="6"/>
      <c r="TT397" s="6"/>
      <c r="TU397" s="6"/>
      <c r="TV397" s="6"/>
      <c r="TW397" s="6"/>
      <c r="TX397" s="6"/>
      <c r="TY397" s="6"/>
      <c r="TZ397" s="6"/>
      <c r="UA397" s="6"/>
      <c r="UB397" s="6"/>
      <c r="UC397" s="6"/>
      <c r="UD397" s="6"/>
      <c r="UE397" s="6"/>
      <c r="UF397" s="6"/>
      <c r="UG397" s="6"/>
      <c r="UH397" s="6"/>
      <c r="UI397" s="6"/>
      <c r="UJ397" s="6"/>
      <c r="UK397" s="6"/>
      <c r="UL397" s="6"/>
      <c r="UM397" s="6"/>
      <c r="UN397" s="6"/>
      <c r="UO397" s="6"/>
      <c r="UP397" s="6"/>
      <c r="UQ397" s="6"/>
      <c r="UR397" s="6"/>
      <c r="US397" s="6"/>
      <c r="UT397" s="6"/>
      <c r="UU397" s="6"/>
      <c r="UV397" s="6"/>
      <c r="UW397" s="6"/>
      <c r="UX397" s="6"/>
      <c r="UY397" s="6"/>
      <c r="UZ397" s="6"/>
      <c r="VA397" s="6"/>
      <c r="VB397" s="6"/>
      <c r="VC397" s="6"/>
      <c r="VD397" s="6"/>
      <c r="VE397" s="6"/>
      <c r="VF397" s="6"/>
      <c r="VG397" s="6"/>
      <c r="VH397" s="6"/>
      <c r="VI397" s="6"/>
      <c r="VJ397" s="6"/>
      <c r="VK397" s="6"/>
      <c r="VL397" s="6"/>
      <c r="VM397" s="6"/>
      <c r="VN397" s="6"/>
      <c r="VO397" s="6"/>
      <c r="VP397" s="6"/>
      <c r="VQ397" s="6"/>
      <c r="VR397" s="6"/>
      <c r="VS397" s="6"/>
      <c r="VT397" s="6"/>
      <c r="VU397" s="6"/>
      <c r="VV397" s="6"/>
      <c r="VW397" s="6"/>
      <c r="VX397" s="6"/>
      <c r="VY397" s="6"/>
      <c r="VZ397" s="6"/>
      <c r="WA397" s="6"/>
      <c r="WB397" s="6"/>
      <c r="WC397" s="6"/>
      <c r="WD397" s="6"/>
      <c r="WE397" s="6"/>
      <c r="WF397" s="6"/>
      <c r="WG397" s="6"/>
      <c r="WH397" s="6"/>
      <c r="WI397" s="6"/>
      <c r="WJ397" s="6"/>
      <c r="WK397" s="6"/>
      <c r="WL397" s="6"/>
      <c r="WM397" s="6"/>
      <c r="WN397" s="6"/>
      <c r="WO397" s="6"/>
      <c r="WP397" s="6"/>
      <c r="WQ397" s="6"/>
      <c r="WR397" s="6"/>
      <c r="WS397" s="6"/>
      <c r="WT397" s="6"/>
      <c r="WU397" s="6"/>
      <c r="WV397" s="6"/>
      <c r="WW397" s="6"/>
      <c r="WX397" s="6"/>
      <c r="WY397" s="6"/>
      <c r="WZ397" s="6"/>
      <c r="XA397" s="6"/>
      <c r="XB397" s="6"/>
      <c r="XC397" s="6"/>
      <c r="XD397" s="6"/>
      <c r="XE397" s="6"/>
      <c r="XF397" s="6"/>
      <c r="XG397" s="6"/>
      <c r="XH397" s="6"/>
      <c r="XI397" s="6"/>
      <c r="XJ397" s="6"/>
      <c r="XK397" s="6"/>
      <c r="XL397" s="6"/>
      <c r="XM397" s="6"/>
      <c r="XN397" s="6"/>
      <c r="XO397" s="6"/>
      <c r="XP397" s="6"/>
      <c r="XQ397" s="6"/>
      <c r="XR397" s="6"/>
      <c r="XS397" s="6"/>
      <c r="XT397" s="6"/>
      <c r="XU397" s="6"/>
      <c r="XV397" s="6"/>
      <c r="XW397" s="6"/>
      <c r="XX397" s="6"/>
      <c r="XY397" s="6"/>
      <c r="XZ397" s="6"/>
      <c r="YA397" s="6"/>
      <c r="YB397" s="6"/>
      <c r="YC397" s="6"/>
      <c r="YD397" s="6"/>
      <c r="YE397" s="6"/>
      <c r="YF397" s="6"/>
      <c r="YG397" s="6"/>
      <c r="YH397" s="6"/>
      <c r="YI397" s="6"/>
      <c r="YJ397" s="6"/>
      <c r="YK397" s="6"/>
      <c r="YL397" s="6"/>
      <c r="YM397" s="6"/>
      <c r="YN397" s="6"/>
      <c r="YO397" s="6"/>
      <c r="YP397" s="6"/>
      <c r="YQ397" s="6"/>
      <c r="YR397" s="6"/>
      <c r="YS397" s="6"/>
      <c r="YT397" s="6"/>
      <c r="YU397" s="6"/>
      <c r="YV397" s="6"/>
      <c r="YW397" s="6"/>
      <c r="YX397" s="6"/>
      <c r="YY397" s="6"/>
      <c r="YZ397" s="6"/>
      <c r="ZA397" s="6"/>
      <c r="ZB397" s="6"/>
      <c r="ZC397" s="6"/>
      <c r="ZD397" s="6"/>
      <c r="ZE397" s="6"/>
      <c r="ZF397" s="6"/>
      <c r="ZG397" s="6"/>
      <c r="ZH397" s="6"/>
      <c r="ZI397" s="6"/>
      <c r="ZJ397" s="6"/>
      <c r="ZK397" s="6"/>
      <c r="ZL397" s="6"/>
      <c r="ZM397" s="6"/>
      <c r="ZN397" s="6"/>
      <c r="ZO397" s="6"/>
      <c r="ZP397" s="6"/>
      <c r="ZQ397" s="6"/>
      <c r="ZR397" s="6"/>
      <c r="ZS397" s="6"/>
      <c r="ZT397" s="6"/>
      <c r="ZU397" s="6"/>
      <c r="ZV397" s="6"/>
      <c r="ZW397" s="6"/>
      <c r="ZX397" s="6"/>
      <c r="ZY397" s="6"/>
      <c r="ZZ397" s="6"/>
      <c r="AAA397" s="6"/>
      <c r="AAB397" s="6"/>
      <c r="AAC397" s="6"/>
      <c r="AAD397" s="6"/>
      <c r="AAE397" s="6"/>
      <c r="AAF397" s="6"/>
      <c r="AAG397" s="6"/>
      <c r="AAH397" s="6"/>
      <c r="AAI397" s="6"/>
      <c r="AAJ397" s="6"/>
      <c r="AAK397" s="6"/>
      <c r="AAL397" s="6"/>
      <c r="AAM397" s="6"/>
      <c r="AAN397" s="6"/>
      <c r="AAO397" s="6"/>
      <c r="AAP397" s="6"/>
      <c r="AAQ397" s="6"/>
      <c r="AAR397" s="6"/>
      <c r="AAS397" s="6"/>
      <c r="AAT397" s="6"/>
      <c r="AAU397" s="6"/>
      <c r="AAV397" s="6"/>
      <c r="AAW397" s="6"/>
      <c r="AAX397" s="6"/>
      <c r="AAY397" s="6"/>
      <c r="AAZ397" s="6"/>
      <c r="ABA397" s="6"/>
      <c r="ABB397" s="6"/>
      <c r="ABC397" s="6"/>
      <c r="ABD397" s="6"/>
      <c r="ABE397" s="6"/>
      <c r="ABF397" s="6"/>
      <c r="ABG397" s="6"/>
      <c r="ABH397" s="6"/>
      <c r="ABI397" s="6"/>
      <c r="ABJ397" s="6"/>
      <c r="ABK397" s="6"/>
      <c r="ABL397" s="6"/>
      <c r="ABM397" s="6"/>
      <c r="ABN397" s="6"/>
      <c r="ABO397" s="6"/>
      <c r="ABP397" s="6"/>
      <c r="ABQ397" s="6"/>
      <c r="ABR397" s="6"/>
      <c r="ABS397" s="6"/>
      <c r="ABT397" s="6"/>
      <c r="ABU397" s="6"/>
      <c r="ABV397" s="6"/>
      <c r="ABW397" s="6"/>
      <c r="ABX397" s="6"/>
      <c r="ABY397" s="6"/>
      <c r="ABZ397" s="6"/>
      <c r="ACA397" s="6"/>
      <c r="ACB397" s="6"/>
      <c r="ACC397" s="6"/>
      <c r="ACD397" s="6"/>
      <c r="ACE397" s="6"/>
      <c r="ACF397" s="6"/>
      <c r="ACG397" s="6"/>
      <c r="ACH397" s="6"/>
      <c r="ACI397" s="6"/>
      <c r="ACJ397" s="6"/>
      <c r="ACK397" s="6"/>
      <c r="ACL397" s="6"/>
      <c r="ACM397" s="6"/>
      <c r="ACN397" s="6"/>
      <c r="ACO397" s="6"/>
      <c r="ACP397" s="6"/>
      <c r="ACQ397" s="6"/>
      <c r="ACR397" s="6"/>
      <c r="ACS397" s="6"/>
      <c r="ACT397" s="6"/>
      <c r="ACU397" s="6"/>
      <c r="ACV397" s="6"/>
      <c r="ACW397" s="6"/>
      <c r="ACX397" s="6"/>
      <c r="ACY397" s="6"/>
      <c r="ACZ397" s="6"/>
      <c r="ADA397" s="6"/>
      <c r="ADB397" s="6"/>
      <c r="ADC397" s="6"/>
      <c r="ADD397" s="6"/>
      <c r="ADE397" s="6"/>
      <c r="ADF397" s="6"/>
      <c r="ADG397" s="6"/>
      <c r="ADH397" s="6"/>
      <c r="ADI397" s="6"/>
      <c r="ADJ397" s="6"/>
      <c r="ADK397" s="6"/>
      <c r="ADL397" s="6"/>
      <c r="ADM397" s="6"/>
      <c r="ADN397" s="6"/>
      <c r="ADO397" s="6"/>
      <c r="ADP397" s="6"/>
      <c r="ADQ397" s="6"/>
      <c r="ADR397" s="6"/>
      <c r="ADS397" s="6"/>
      <c r="ADT397" s="6"/>
      <c r="ADU397" s="6"/>
      <c r="ADV397" s="6"/>
      <c r="ADW397" s="6"/>
      <c r="ADX397" s="6"/>
      <c r="ADY397" s="6"/>
      <c r="ADZ397" s="6"/>
      <c r="AEA397" s="6"/>
      <c r="AEB397" s="6"/>
      <c r="AEC397" s="6"/>
      <c r="AED397" s="6"/>
      <c r="AEE397" s="6"/>
      <c r="AEF397" s="6"/>
      <c r="AEG397" s="6"/>
      <c r="AEH397" s="6"/>
      <c r="AEI397" s="6"/>
      <c r="AEJ397" s="6"/>
      <c r="AEK397" s="6"/>
      <c r="AEL397" s="6"/>
      <c r="AEM397" s="6"/>
      <c r="AEN397" s="6"/>
      <c r="AEO397" s="6"/>
      <c r="AEP397" s="6"/>
      <c r="AEQ397" s="6"/>
      <c r="AER397" s="6"/>
      <c r="AES397" s="6"/>
      <c r="AET397" s="6"/>
      <c r="AEU397" s="6"/>
      <c r="AEV397" s="6"/>
      <c r="AEW397" s="6"/>
      <c r="AEX397" s="6"/>
      <c r="AEY397" s="6"/>
      <c r="AEZ397" s="6"/>
      <c r="AFA397" s="6"/>
      <c r="AFB397" s="6"/>
      <c r="AFC397" s="6"/>
      <c r="AFD397" s="6"/>
      <c r="AFE397" s="6"/>
      <c r="AFF397" s="6"/>
      <c r="AFG397" s="6"/>
      <c r="AFH397" s="6"/>
      <c r="AFI397" s="6"/>
      <c r="AFJ397" s="6"/>
      <c r="AFK397" s="6"/>
      <c r="AFL397" s="6"/>
      <c r="AFM397" s="6"/>
      <c r="AFN397" s="6"/>
      <c r="AFO397" s="6"/>
      <c r="AFP397" s="6"/>
      <c r="AFQ397" s="6"/>
      <c r="AFR397" s="6"/>
      <c r="AFS397" s="6"/>
      <c r="AFT397" s="6"/>
      <c r="AFU397" s="6"/>
      <c r="AFV397" s="6"/>
      <c r="AFW397" s="6"/>
      <c r="AFX397" s="6"/>
      <c r="AFY397" s="6"/>
      <c r="AFZ397" s="6"/>
      <c r="AGA397" s="6"/>
      <c r="AGB397" s="6"/>
      <c r="AGC397" s="6"/>
      <c r="AGD397" s="6"/>
      <c r="AGE397" s="6"/>
      <c r="AGF397" s="6"/>
      <c r="AGG397" s="6"/>
      <c r="AGH397" s="6"/>
      <c r="AGI397" s="6"/>
      <c r="AGJ397" s="6"/>
      <c r="AGK397" s="6"/>
      <c r="AGL397" s="6"/>
      <c r="AGM397" s="6"/>
      <c r="AGN397" s="6"/>
      <c r="AGO397" s="6"/>
      <c r="AGP397" s="6"/>
      <c r="AGQ397" s="6"/>
      <c r="AGR397" s="6"/>
      <c r="AGS397" s="6"/>
      <c r="AGT397" s="6"/>
      <c r="AGU397" s="6"/>
      <c r="AGV397" s="6"/>
      <c r="AGW397" s="6"/>
      <c r="AGX397" s="6"/>
      <c r="AGY397" s="6"/>
      <c r="AGZ397" s="6"/>
      <c r="AHA397" s="6"/>
      <c r="AHB397" s="6"/>
      <c r="AHC397" s="6"/>
      <c r="AHD397" s="6"/>
      <c r="AHE397" s="6"/>
      <c r="AHF397" s="6"/>
      <c r="AHG397" s="6"/>
      <c r="AHH397" s="6"/>
      <c r="AHI397" s="6"/>
      <c r="AHJ397" s="6"/>
      <c r="AHK397" s="6"/>
      <c r="AHL397" s="6"/>
      <c r="AHM397" s="6"/>
      <c r="AHN397" s="6"/>
      <c r="AHO397" s="6"/>
      <c r="AHP397" s="6"/>
      <c r="AHQ397" s="6"/>
      <c r="AHR397" s="6"/>
      <c r="AHS397" s="6"/>
      <c r="AHT397" s="6"/>
      <c r="AHU397" s="6"/>
      <c r="AHV397" s="6"/>
      <c r="AHW397" s="6"/>
      <c r="AHX397" s="6"/>
      <c r="AHY397" s="6"/>
      <c r="AHZ397" s="6"/>
      <c r="AIA397" s="6"/>
      <c r="AIB397" s="6"/>
      <c r="AIC397" s="6"/>
      <c r="AID397" s="6"/>
      <c r="AIE397" s="6"/>
      <c r="AIF397" s="6"/>
      <c r="AIG397" s="6"/>
      <c r="AIH397" s="6"/>
      <c r="AII397" s="6"/>
      <c r="AIJ397" s="6"/>
      <c r="AIK397" s="6"/>
      <c r="AIL397" s="6"/>
      <c r="AIM397" s="6"/>
      <c r="AIN397" s="6"/>
      <c r="AIO397" s="6"/>
      <c r="AIP397" s="6"/>
      <c r="AIQ397" s="6"/>
      <c r="AIR397" s="6"/>
      <c r="AIS397" s="6"/>
      <c r="AIT397" s="6"/>
      <c r="AIU397" s="6"/>
      <c r="AIV397" s="6"/>
      <c r="AIW397" s="6"/>
      <c r="AIX397" s="6"/>
      <c r="AIY397" s="6"/>
      <c r="AIZ397" s="6"/>
      <c r="AJA397" s="6"/>
      <c r="AJB397" s="6"/>
      <c r="AJC397" s="6"/>
      <c r="AJD397" s="6"/>
      <c r="AJE397" s="6"/>
      <c r="AJF397" s="6"/>
      <c r="AJG397" s="6"/>
      <c r="AJH397" s="6"/>
      <c r="AJI397" s="6"/>
      <c r="AJJ397" s="6"/>
      <c r="AJK397" s="6"/>
      <c r="AJL397" s="6"/>
      <c r="AJM397" s="6"/>
      <c r="AJN397" s="6"/>
      <c r="AJO397" s="6"/>
      <c r="AJP397" s="6"/>
      <c r="AJQ397" s="6"/>
      <c r="AJR397" s="6"/>
      <c r="AJS397" s="6"/>
      <c r="AJT397" s="6"/>
      <c r="AJU397" s="6"/>
      <c r="AJV397" s="6"/>
      <c r="AJW397" s="6"/>
      <c r="AJX397" s="6"/>
      <c r="AJY397" s="6"/>
      <c r="AJZ397" s="6"/>
      <c r="AKA397" s="6"/>
      <c r="AKB397" s="6"/>
      <c r="AKC397" s="6"/>
      <c r="AKD397" s="6"/>
      <c r="AKE397" s="6"/>
      <c r="AKF397" s="6"/>
      <c r="AKG397" s="6"/>
      <c r="AKH397" s="6"/>
      <c r="AKI397" s="6"/>
      <c r="AKJ397" s="6"/>
      <c r="AKK397" s="6"/>
      <c r="AKL397" s="6"/>
      <c r="AKM397" s="6"/>
      <c r="AKN397" s="6"/>
      <c r="AKO397" s="6"/>
      <c r="AKP397" s="6"/>
      <c r="AKQ397" s="6"/>
      <c r="AKR397" s="6"/>
      <c r="AKS397" s="6"/>
      <c r="AKT397" s="6"/>
      <c r="AKU397" s="6"/>
      <c r="AKV397" s="6"/>
      <c r="AKW397" s="6"/>
      <c r="AKX397" s="6"/>
      <c r="AKY397" s="6"/>
      <c r="AKZ397" s="6"/>
      <c r="ALA397" s="6"/>
      <c r="ALB397" s="6"/>
      <c r="ALC397" s="6"/>
      <c r="ALD397" s="6"/>
      <c r="ALE397" s="6"/>
      <c r="ALF397" s="6"/>
      <c r="ALG397" s="6"/>
      <c r="ALH397" s="6"/>
      <c r="ALI397" s="6"/>
      <c r="ALJ397" s="6"/>
      <c r="ALK397" s="6"/>
      <c r="ALL397" s="6"/>
      <c r="ALM397" s="6"/>
      <c r="ALN397" s="6"/>
      <c r="ALO397" s="6"/>
      <c r="ALP397" s="6"/>
      <c r="ALQ397" s="6"/>
      <c r="ALR397" s="6"/>
      <c r="ALS397" s="6"/>
      <c r="ALT397" s="6"/>
      <c r="ALU397" s="6"/>
      <c r="ALV397" s="6"/>
      <c r="ALW397" s="6"/>
      <c r="ALX397" s="6"/>
      <c r="ALY397" s="6"/>
      <c r="ALZ397" s="6"/>
      <c r="AMA397" s="6"/>
      <c r="AMB397" s="6"/>
      <c r="AMC397" s="6"/>
      <c r="AMD397" s="6"/>
      <c r="AME397" s="6"/>
      <c r="AMF397" s="6"/>
      <c r="AMG397" s="6"/>
      <c r="AMH397" s="6"/>
      <c r="AMI397" s="6"/>
      <c r="AMJ397" s="6"/>
      <c r="AMK397" s="6"/>
      <c r="AML397" s="6"/>
      <c r="AMM397" s="6"/>
      <c r="AMN397" s="6"/>
      <c r="AMO397" s="6"/>
      <c r="AMP397" s="6"/>
      <c r="AMQ397" s="6"/>
      <c r="AMR397" s="6"/>
      <c r="AMS397" s="6"/>
      <c r="AMT397" s="6"/>
      <c r="AMU397" s="6"/>
      <c r="AMV397" s="6"/>
      <c r="AMW397" s="6"/>
      <c r="AMX397" s="6"/>
      <c r="AMY397" s="6"/>
      <c r="AMZ397" s="6"/>
      <c r="ANA397" s="6"/>
      <c r="ANB397" s="6"/>
    </row>
    <row r="398" spans="3:1042" s="28" customFormat="1" x14ac:dyDescent="0.25">
      <c r="C398" s="6" t="str">
        <f t="shared" si="251"/>
        <v>US Craftmaster</v>
      </c>
      <c r="D398" s="6" t="str">
        <f t="shared" si="252"/>
        <v>HPHE2K50HD045VUN 120  (50 gal)</v>
      </c>
      <c r="E398" s="6">
        <f t="shared" si="225"/>
        <v>250713</v>
      </c>
      <c r="F398" s="55">
        <f t="shared" si="173"/>
        <v>50</v>
      </c>
      <c r="G398" s="6" t="str">
        <f t="shared" si="253"/>
        <v>AOSmithHPTU50</v>
      </c>
      <c r="H398" s="117">
        <f t="shared" si="276"/>
        <v>0</v>
      </c>
      <c r="I398" s="157" t="str">
        <f t="shared" si="226"/>
        <v>USCraftmasterHPHE2K50UN</v>
      </c>
      <c r="J398" s="91" t="s">
        <v>192</v>
      </c>
      <c r="K398" s="32">
        <v>3</v>
      </c>
      <c r="L398" s="75">
        <f t="shared" si="277"/>
        <v>25</v>
      </c>
      <c r="M398" s="9" t="s">
        <v>46</v>
      </c>
      <c r="N398" s="62">
        <f t="shared" si="278"/>
        <v>7</v>
      </c>
      <c r="O398" s="62">
        <f t="shared" si="274"/>
        <v>250713</v>
      </c>
      <c r="P398" s="59" t="str">
        <f t="shared" si="268"/>
        <v>HPHE2K50HD045VUN 120  (50 gal)</v>
      </c>
      <c r="Q398" s="156">
        <f t="shared" si="258"/>
        <v>1</v>
      </c>
      <c r="R398" s="10" t="s">
        <v>47</v>
      </c>
      <c r="S398" s="11">
        <v>50</v>
      </c>
      <c r="T398" s="30" t="s">
        <v>81</v>
      </c>
      <c r="U398" s="80" t="s">
        <v>106</v>
      </c>
      <c r="V398" s="85" t="str">
        <f t="shared" si="275"/>
        <v>AOSmithHPTU50</v>
      </c>
      <c r="W398" s="116">
        <v>0</v>
      </c>
      <c r="X398" s="42" t="s">
        <v>8</v>
      </c>
      <c r="Y398" s="43">
        <v>42545</v>
      </c>
      <c r="Z398" s="44" t="s">
        <v>80</v>
      </c>
      <c r="AA398" s="127" t="str">
        <f t="shared" si="266"/>
        <v>2,     250713,   "HPHE2K50HD045VUN 120  (50 gal)"</v>
      </c>
      <c r="AB398" s="129" t="str">
        <f t="shared" si="230"/>
        <v>USCraftmaster</v>
      </c>
      <c r="AC398" s="130" t="s">
        <v>694</v>
      </c>
      <c r="AD398" s="154">
        <f t="shared" si="260"/>
        <v>1</v>
      </c>
      <c r="AE398" s="127" t="str">
        <f t="shared" si="267"/>
        <v xml:space="preserve">          case  HPHE2K50HD045VUN 120  (50 gal)   :   "USCraftmasterHPHE2K50UN"</v>
      </c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  <c r="AMZ398" s="6"/>
      <c r="ANA398" s="6"/>
      <c r="ANB398" s="6"/>
    </row>
    <row r="399" spans="3:1042" s="28" customFormat="1" x14ac:dyDescent="0.25">
      <c r="C399" s="6" t="str">
        <f t="shared" si="251"/>
        <v>US Craftmaster</v>
      </c>
      <c r="D399" s="6" t="str">
        <f t="shared" si="252"/>
        <v>HPHE2K66HD045VUN 120  (66 gal)</v>
      </c>
      <c r="E399" s="6">
        <f t="shared" si="225"/>
        <v>250814</v>
      </c>
      <c r="F399" s="55">
        <f t="shared" si="173"/>
        <v>66</v>
      </c>
      <c r="G399" s="6" t="str">
        <f t="shared" si="253"/>
        <v>AOSmithHPTU66</v>
      </c>
      <c r="H399" s="117">
        <f t="shared" si="276"/>
        <v>0</v>
      </c>
      <c r="I399" s="157" t="str">
        <f t="shared" si="226"/>
        <v>USCraftmasterHPHE2K66UN</v>
      </c>
      <c r="J399" s="91" t="s">
        <v>192</v>
      </c>
      <c r="K399" s="32">
        <v>3</v>
      </c>
      <c r="L399" s="75">
        <f t="shared" si="277"/>
        <v>25</v>
      </c>
      <c r="M399" s="9" t="s">
        <v>46</v>
      </c>
      <c r="N399" s="62">
        <f t="shared" si="278"/>
        <v>8</v>
      </c>
      <c r="O399" s="62">
        <f t="shared" si="274"/>
        <v>250814</v>
      </c>
      <c r="P399" s="59" t="str">
        <f t="shared" si="268"/>
        <v>HPHE2K66HD045VUN 120  (66 gal)</v>
      </c>
      <c r="Q399" s="156">
        <f t="shared" si="258"/>
        <v>1</v>
      </c>
      <c r="R399" s="10" t="s">
        <v>48</v>
      </c>
      <c r="S399" s="11">
        <v>66</v>
      </c>
      <c r="T399" s="30" t="s">
        <v>82</v>
      </c>
      <c r="U399" s="80" t="s">
        <v>102</v>
      </c>
      <c r="V399" s="85" t="str">
        <f t="shared" si="275"/>
        <v>AOSmithHPTU66</v>
      </c>
      <c r="W399" s="116">
        <v>0</v>
      </c>
      <c r="X399" s="42">
        <v>3</v>
      </c>
      <c r="Y399" s="43">
        <v>42545</v>
      </c>
      <c r="Z399" s="44" t="s">
        <v>80</v>
      </c>
      <c r="AA399" s="127" t="str">
        <f t="shared" si="266"/>
        <v>2,     250814,   "HPHE2K66HD045VUN 120  (66 gal)"</v>
      </c>
      <c r="AB399" s="129" t="str">
        <f t="shared" si="230"/>
        <v>USCraftmaster</v>
      </c>
      <c r="AC399" s="130" t="s">
        <v>695</v>
      </c>
      <c r="AD399" s="154">
        <f t="shared" si="260"/>
        <v>1</v>
      </c>
      <c r="AE399" s="127" t="str">
        <f t="shared" si="267"/>
        <v xml:space="preserve">          case  HPHE2K66HD045VUN 120  (66 gal)   :   "USCraftmasterHPHE2K66UN"</v>
      </c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  <c r="AMK399"/>
      <c r="AML399"/>
      <c r="AMM399"/>
      <c r="AMN399"/>
      <c r="AMO399"/>
      <c r="AMP399"/>
      <c r="AMQ399"/>
      <c r="AMR399"/>
      <c r="AMS399"/>
      <c r="AMT399"/>
      <c r="AMU399"/>
      <c r="AMV399"/>
      <c r="AMW399"/>
      <c r="AMX399"/>
      <c r="AMY399"/>
      <c r="AMZ399" s="6"/>
      <c r="ANA399" s="6"/>
      <c r="ANB399" s="6"/>
    </row>
    <row r="400" spans="3:1042" s="28" customFormat="1" x14ac:dyDescent="0.25">
      <c r="C400" s="6" t="str">
        <f t="shared" si="251"/>
        <v>US Craftmaster</v>
      </c>
      <c r="D400" s="6" t="str">
        <f t="shared" si="252"/>
        <v>HPHE2K80HD045VUN 120  (80 gal)</v>
      </c>
      <c r="E400" s="6">
        <f t="shared" si="225"/>
        <v>250915</v>
      </c>
      <c r="F400" s="55">
        <f t="shared" si="173"/>
        <v>80</v>
      </c>
      <c r="G400" s="6" t="str">
        <f t="shared" si="253"/>
        <v>AOSmithHPTU80</v>
      </c>
      <c r="H400" s="117">
        <f t="shared" si="276"/>
        <v>0</v>
      </c>
      <c r="I400" s="157" t="str">
        <f t="shared" si="226"/>
        <v>USCraftmasterHPHE2K80UN</v>
      </c>
      <c r="J400" s="91" t="s">
        <v>192</v>
      </c>
      <c r="K400" s="32">
        <v>3</v>
      </c>
      <c r="L400" s="75">
        <f t="shared" si="277"/>
        <v>25</v>
      </c>
      <c r="M400" s="9" t="s">
        <v>46</v>
      </c>
      <c r="N400" s="62">
        <f t="shared" si="278"/>
        <v>9</v>
      </c>
      <c r="O400" s="62">
        <f t="shared" si="274"/>
        <v>250915</v>
      </c>
      <c r="P400" s="59" t="str">
        <f t="shared" si="268"/>
        <v>HPHE2K80HD045VUN 120  (80 gal)</v>
      </c>
      <c r="Q400" s="156">
        <f t="shared" si="258"/>
        <v>1</v>
      </c>
      <c r="R400" s="10" t="s">
        <v>49</v>
      </c>
      <c r="S400" s="11">
        <v>80</v>
      </c>
      <c r="T400" s="30" t="s">
        <v>83</v>
      </c>
      <c r="U400" s="80" t="s">
        <v>103</v>
      </c>
      <c r="V400" s="85" t="str">
        <f t="shared" si="275"/>
        <v>AOSmithHPTU80</v>
      </c>
      <c r="W400" s="116">
        <v>0</v>
      </c>
      <c r="X400" s="42" t="s">
        <v>13</v>
      </c>
      <c r="Y400" s="43">
        <v>42545</v>
      </c>
      <c r="Z400" s="44" t="s">
        <v>80</v>
      </c>
      <c r="AA400" s="127" t="str">
        <f t="shared" si="266"/>
        <v>2,     250915,   "HPHE2K80HD045VUN 120  (80 gal)"</v>
      </c>
      <c r="AB400" s="129" t="str">
        <f t="shared" si="230"/>
        <v>USCraftmaster</v>
      </c>
      <c r="AC400" s="130" t="s">
        <v>696</v>
      </c>
      <c r="AD400" s="154">
        <f t="shared" si="260"/>
        <v>1</v>
      </c>
      <c r="AE400" s="127" t="str">
        <f t="shared" si="267"/>
        <v xml:space="preserve">          case  HPHE2K80HD045VUN 120  (80 gal)   :   "USCraftmasterHPHE2K80UN"</v>
      </c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  <c r="AMK400"/>
      <c r="AML400"/>
      <c r="AMM400"/>
      <c r="AMN400"/>
      <c r="AMO400"/>
      <c r="AMP400"/>
      <c r="AMQ400"/>
      <c r="AMR400"/>
      <c r="AMS400"/>
      <c r="AMT400"/>
      <c r="AMU400"/>
      <c r="AMV400"/>
      <c r="AMW400"/>
      <c r="AMX400"/>
      <c r="AMY400"/>
      <c r="AMZ400" s="6"/>
      <c r="ANA400" s="6"/>
      <c r="ANB400" s="6"/>
    </row>
    <row r="401" spans="3:1042" s="28" customFormat="1" x14ac:dyDescent="0.25">
      <c r="C401" s="6" t="str">
        <f t="shared" si="251"/>
        <v>Whirlpool</v>
      </c>
      <c r="D401" s="6" t="str">
        <f t="shared" si="252"/>
        <v>HPE2K60HD045V  (60 gal)</v>
      </c>
      <c r="E401" s="6">
        <f t="shared" si="225"/>
        <v>260111</v>
      </c>
      <c r="F401" s="55">
        <f t="shared" si="173"/>
        <v>60</v>
      </c>
      <c r="G401" s="6" t="str">
        <f t="shared" si="253"/>
        <v>AOSmithPHPT60</v>
      </c>
      <c r="H401" s="117">
        <f t="shared" si="276"/>
        <v>0</v>
      </c>
      <c r="I401" s="157" t="str">
        <f t="shared" si="226"/>
        <v>WhirlpoolHPE2K60</v>
      </c>
      <c r="J401" s="91" t="s">
        <v>192</v>
      </c>
      <c r="K401" s="33"/>
      <c r="L401" s="75">
        <f t="shared" si="277"/>
        <v>26</v>
      </c>
      <c r="M401" s="158" t="s">
        <v>50</v>
      </c>
      <c r="N401" s="61">
        <v>1</v>
      </c>
      <c r="O401" s="62">
        <f t="shared" si="274"/>
        <v>260111</v>
      </c>
      <c r="P401" s="59" t="str">
        <f t="shared" si="268"/>
        <v>HPE2K60HD045V  (60 gal)</v>
      </c>
      <c r="Q401" s="156">
        <f t="shared" si="258"/>
        <v>2</v>
      </c>
      <c r="R401" s="19" t="s">
        <v>110</v>
      </c>
      <c r="S401" s="20">
        <v>60</v>
      </c>
      <c r="T401" s="31" t="s">
        <v>104</v>
      </c>
      <c r="U401" s="80" t="s">
        <v>104</v>
      </c>
      <c r="V401" s="85" t="str">
        <f t="shared" si="275"/>
        <v>AOSmithPHPT60</v>
      </c>
      <c r="W401" s="116">
        <v>0</v>
      </c>
      <c r="X401" s="45"/>
      <c r="Y401" s="45"/>
      <c r="Z401" s="44"/>
      <c r="AA401" s="127" t="str">
        <f t="shared" si="266"/>
        <v>2,     260111,   "HPE2K60HD045V  (60 gal)"</v>
      </c>
      <c r="AB401" s="128" t="str">
        <f>M401</f>
        <v>Whirlpool</v>
      </c>
      <c r="AC401" s="130" t="s">
        <v>697</v>
      </c>
      <c r="AD401" s="154">
        <f t="shared" si="260"/>
        <v>1</v>
      </c>
      <c r="AE401" s="127" t="str">
        <f t="shared" si="267"/>
        <v xml:space="preserve">          case  HPE2K60HD045V  (60 gal)   :   "WhirlpoolHPE2K60"</v>
      </c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</row>
    <row r="402" spans="3:1042" s="28" customFormat="1" x14ac:dyDescent="0.25">
      <c r="C402" s="6" t="str">
        <f t="shared" si="251"/>
        <v>Whirlpool</v>
      </c>
      <c r="D402" s="6" t="str">
        <f t="shared" si="252"/>
        <v>HPE2K80HD045V  (80 gal)</v>
      </c>
      <c r="E402" s="6">
        <f t="shared" si="225"/>
        <v>260212</v>
      </c>
      <c r="F402" s="55">
        <f t="shared" si="173"/>
        <v>80</v>
      </c>
      <c r="G402" s="6" t="str">
        <f t="shared" si="253"/>
        <v>AOSmithPHPT80</v>
      </c>
      <c r="H402" s="117">
        <f t="shared" si="276"/>
        <v>0</v>
      </c>
      <c r="I402" s="157" t="str">
        <f t="shared" si="226"/>
        <v>WhirlpoolHPE2K80</v>
      </c>
      <c r="J402" s="91" t="s">
        <v>192</v>
      </c>
      <c r="K402" s="33"/>
      <c r="L402" s="75">
        <f t="shared" si="277"/>
        <v>26</v>
      </c>
      <c r="M402" s="18" t="s">
        <v>50</v>
      </c>
      <c r="N402" s="62">
        <f t="shared" ref="N402:N418" si="279">N401+1</f>
        <v>2</v>
      </c>
      <c r="O402" s="62">
        <f t="shared" si="274"/>
        <v>260212</v>
      </c>
      <c r="P402" s="59" t="str">
        <f t="shared" si="268"/>
        <v>HPE2K80HD045V  (80 gal)</v>
      </c>
      <c r="Q402" s="156">
        <f t="shared" si="258"/>
        <v>2</v>
      </c>
      <c r="R402" s="19" t="s">
        <v>114</v>
      </c>
      <c r="S402" s="20">
        <v>80</v>
      </c>
      <c r="T402" s="31" t="s">
        <v>105</v>
      </c>
      <c r="U402" s="80" t="s">
        <v>105</v>
      </c>
      <c r="V402" s="85" t="str">
        <f t="shared" si="275"/>
        <v>AOSmithPHPT80</v>
      </c>
      <c r="W402" s="116">
        <v>0</v>
      </c>
      <c r="X402" s="45"/>
      <c r="Y402" s="45"/>
      <c r="Z402" s="44"/>
      <c r="AA402" s="127" t="str">
        <f t="shared" si="266"/>
        <v>2,     260212,   "HPE2K80HD045V  (80 gal)"</v>
      </c>
      <c r="AB402" s="129" t="str">
        <f t="shared" si="230"/>
        <v>Whirlpool</v>
      </c>
      <c r="AC402" s="130" t="s">
        <v>698</v>
      </c>
      <c r="AD402" s="154">
        <f t="shared" si="260"/>
        <v>1</v>
      </c>
      <c r="AE402" s="127" t="str">
        <f t="shared" si="267"/>
        <v xml:space="preserve">          case  HPE2K80HD045V  (80 gal)   :   "WhirlpoolHPE2K80"</v>
      </c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</row>
    <row r="403" spans="3:1042" s="28" customFormat="1" x14ac:dyDescent="0.25">
      <c r="C403" s="6" t="str">
        <f t="shared" si="251"/>
        <v>Whirlpool</v>
      </c>
      <c r="D403" s="6" t="str">
        <f t="shared" si="252"/>
        <v>HPHE2K50HD045V 120  (50 gal)</v>
      </c>
      <c r="E403" s="6">
        <f t="shared" si="225"/>
        <v>260313</v>
      </c>
      <c r="F403" s="55">
        <f t="shared" si="173"/>
        <v>50</v>
      </c>
      <c r="G403" s="6" t="str">
        <f t="shared" si="253"/>
        <v>AOSmithHPTU50</v>
      </c>
      <c r="H403" s="117">
        <f t="shared" si="276"/>
        <v>0</v>
      </c>
      <c r="I403" s="157" t="str">
        <f t="shared" si="226"/>
        <v>WhirlpoolHPHE2K50</v>
      </c>
      <c r="J403" s="91" t="s">
        <v>192</v>
      </c>
      <c r="K403" s="32">
        <v>3</v>
      </c>
      <c r="L403" s="75">
        <f t="shared" si="277"/>
        <v>26</v>
      </c>
      <c r="M403" s="9" t="s">
        <v>50</v>
      </c>
      <c r="N403" s="62">
        <f t="shared" si="279"/>
        <v>3</v>
      </c>
      <c r="O403" s="62">
        <f t="shared" si="274"/>
        <v>260313</v>
      </c>
      <c r="P403" s="59" t="str">
        <f t="shared" si="268"/>
        <v>HPHE2K50HD045V 120  (50 gal)</v>
      </c>
      <c r="Q403" s="156">
        <f t="shared" si="258"/>
        <v>1</v>
      </c>
      <c r="R403" s="10" t="s">
        <v>51</v>
      </c>
      <c r="S403" s="11">
        <v>50</v>
      </c>
      <c r="T403" s="30" t="s">
        <v>81</v>
      </c>
      <c r="U403" s="80" t="s">
        <v>106</v>
      </c>
      <c r="V403" s="85" t="str">
        <f t="shared" si="275"/>
        <v>AOSmithHPTU50</v>
      </c>
      <c r="W403" s="116">
        <v>0</v>
      </c>
      <c r="X403" s="42" t="s">
        <v>8</v>
      </c>
      <c r="Y403" s="43">
        <v>42545</v>
      </c>
      <c r="Z403" s="44" t="s">
        <v>80</v>
      </c>
      <c r="AA403" s="127" t="str">
        <f t="shared" si="266"/>
        <v>2,     260313,   "HPHE2K50HD045V 120  (50 gal)"</v>
      </c>
      <c r="AB403" s="129" t="str">
        <f t="shared" si="230"/>
        <v>Whirlpool</v>
      </c>
      <c r="AC403" s="130" t="s">
        <v>699</v>
      </c>
      <c r="AD403" s="154">
        <f t="shared" si="260"/>
        <v>1</v>
      </c>
      <c r="AE403" s="127" t="str">
        <f t="shared" si="267"/>
        <v xml:space="preserve">          case  HPHE2K50HD045V 120  (50 gal)   :   "WhirlpoolHPHE2K50"</v>
      </c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  <c r="NG403"/>
      <c r="NH403"/>
      <c r="NI403"/>
      <c r="NJ403"/>
      <c r="NK403"/>
      <c r="NL403"/>
      <c r="NM403"/>
      <c r="NN403"/>
      <c r="NO403"/>
      <c r="NP403"/>
      <c r="NQ403"/>
      <c r="NR403"/>
      <c r="NS403"/>
      <c r="NT403"/>
      <c r="NU403"/>
      <c r="NV403"/>
      <c r="NW403"/>
      <c r="NX403"/>
      <c r="NY403"/>
      <c r="NZ403"/>
      <c r="OA403"/>
      <c r="OB403"/>
      <c r="OC403"/>
      <c r="OD403"/>
      <c r="OE403"/>
      <c r="OF403"/>
      <c r="OG403"/>
      <c r="OH403"/>
      <c r="OI403"/>
      <c r="OJ403"/>
      <c r="OK403"/>
      <c r="OL403"/>
      <c r="OM403"/>
      <c r="ON403"/>
      <c r="OO403"/>
      <c r="OP403"/>
      <c r="OQ403"/>
      <c r="OR403"/>
      <c r="OS403"/>
      <c r="OT403"/>
      <c r="OU403"/>
      <c r="OV403"/>
      <c r="OW403"/>
      <c r="OX403"/>
      <c r="OY403"/>
      <c r="OZ403"/>
      <c r="PA403"/>
      <c r="PB403"/>
      <c r="PC403"/>
      <c r="PD403"/>
      <c r="PE403"/>
      <c r="PF403"/>
      <c r="PG403"/>
      <c r="PH403"/>
      <c r="PI403"/>
      <c r="PJ403"/>
      <c r="PK403"/>
      <c r="PL403"/>
      <c r="PM403"/>
      <c r="PN403"/>
      <c r="PO403"/>
      <c r="PP403"/>
      <c r="PQ403"/>
      <c r="PR403"/>
      <c r="PS403"/>
      <c r="PT403"/>
      <c r="PU403"/>
      <c r="PV403"/>
      <c r="PW403"/>
      <c r="PX403"/>
      <c r="PY403"/>
      <c r="PZ403"/>
      <c r="QA403"/>
      <c r="QB403"/>
      <c r="QC403"/>
      <c r="QD403"/>
      <c r="QE403"/>
      <c r="QF403"/>
      <c r="QG403"/>
      <c r="QH403"/>
      <c r="QI403"/>
      <c r="QJ403"/>
      <c r="QK403"/>
      <c r="QL403"/>
      <c r="QM403"/>
      <c r="QN403"/>
      <c r="QO403"/>
      <c r="QP403"/>
      <c r="QQ403"/>
      <c r="QR403"/>
      <c r="QS403"/>
      <c r="QT403"/>
      <c r="QU403"/>
      <c r="QV403"/>
      <c r="QW403"/>
      <c r="QX403"/>
      <c r="QY403"/>
      <c r="QZ403"/>
      <c r="RA403"/>
      <c r="RB403"/>
      <c r="RC403"/>
      <c r="RD403"/>
      <c r="RE403"/>
      <c r="RF403"/>
      <c r="RG403"/>
      <c r="RH403"/>
      <c r="RI403"/>
      <c r="RJ403"/>
      <c r="RK403"/>
      <c r="RL403"/>
      <c r="RM403"/>
      <c r="RN403"/>
      <c r="RO403"/>
      <c r="RP403"/>
      <c r="RQ403"/>
      <c r="RR403"/>
      <c r="RS403"/>
      <c r="RT403"/>
      <c r="RU403"/>
      <c r="RV403"/>
      <c r="RW403"/>
      <c r="RX403"/>
      <c r="RY403"/>
      <c r="RZ403"/>
      <c r="SA403"/>
      <c r="SB403"/>
      <c r="SC403"/>
      <c r="SD403"/>
      <c r="SE403"/>
      <c r="SF403"/>
      <c r="SG403"/>
      <c r="SH403"/>
      <c r="SI403"/>
      <c r="SJ403"/>
      <c r="SK403"/>
      <c r="SL403"/>
      <c r="SM403"/>
      <c r="SN403"/>
      <c r="SO403"/>
      <c r="SP403"/>
      <c r="SQ403"/>
      <c r="SR403"/>
      <c r="SS403"/>
      <c r="ST403"/>
      <c r="SU403"/>
      <c r="SV403"/>
      <c r="SW403"/>
      <c r="SX403"/>
      <c r="SY403"/>
      <c r="SZ403"/>
      <c r="TA403"/>
      <c r="TB403"/>
      <c r="TC403"/>
      <c r="TD403"/>
      <c r="TE403"/>
      <c r="TF403"/>
      <c r="TG403"/>
      <c r="TH403"/>
      <c r="TI403"/>
      <c r="TJ403"/>
      <c r="TK403"/>
      <c r="TL403"/>
      <c r="TM403"/>
      <c r="TN403"/>
      <c r="TO403"/>
      <c r="TP403"/>
      <c r="TQ403"/>
      <c r="TR403"/>
      <c r="TS403"/>
      <c r="TT403"/>
      <c r="TU403"/>
      <c r="TV403"/>
      <c r="TW403"/>
      <c r="TX403"/>
      <c r="TY403"/>
      <c r="TZ403"/>
      <c r="UA403"/>
      <c r="UB403"/>
      <c r="UC403"/>
      <c r="UD403"/>
      <c r="UE403"/>
      <c r="UF403"/>
      <c r="UG403"/>
      <c r="UH403"/>
      <c r="UI403"/>
      <c r="UJ403"/>
      <c r="UK403"/>
      <c r="UL403"/>
      <c r="UM403"/>
      <c r="UN403"/>
      <c r="UO403"/>
      <c r="UP403"/>
      <c r="UQ403"/>
      <c r="UR403"/>
      <c r="US403"/>
      <c r="UT403"/>
      <c r="UU403"/>
      <c r="UV403"/>
      <c r="UW403"/>
      <c r="UX403"/>
      <c r="UY403"/>
      <c r="UZ403"/>
      <c r="VA403"/>
      <c r="VB403"/>
      <c r="VC403"/>
      <c r="VD403"/>
      <c r="VE403"/>
      <c r="VF403"/>
      <c r="VG403"/>
      <c r="VH403"/>
      <c r="VI403"/>
      <c r="VJ403"/>
      <c r="VK403"/>
      <c r="VL403"/>
      <c r="VM403"/>
      <c r="VN403"/>
      <c r="VO403"/>
      <c r="VP403"/>
      <c r="VQ403"/>
      <c r="VR403"/>
      <c r="VS403"/>
      <c r="VT403"/>
      <c r="VU403"/>
      <c r="VV403"/>
      <c r="VW403"/>
      <c r="VX403"/>
      <c r="VY403"/>
      <c r="VZ403"/>
      <c r="WA403"/>
      <c r="WB403"/>
      <c r="WC403"/>
      <c r="WD403"/>
      <c r="WE403"/>
      <c r="WF403"/>
      <c r="WG403"/>
      <c r="WH403"/>
      <c r="WI403"/>
      <c r="WJ403"/>
      <c r="WK403"/>
      <c r="WL403"/>
      <c r="WM403"/>
      <c r="WN403"/>
      <c r="WO403"/>
      <c r="WP403"/>
      <c r="WQ403"/>
      <c r="WR403"/>
      <c r="WS403"/>
      <c r="WT403"/>
      <c r="WU403"/>
      <c r="WV403"/>
      <c r="WW403"/>
      <c r="WX403"/>
      <c r="WY403"/>
      <c r="WZ403"/>
      <c r="XA403"/>
      <c r="XB403"/>
      <c r="XC403"/>
      <c r="XD403"/>
      <c r="XE403"/>
      <c r="XF403"/>
      <c r="XG403"/>
      <c r="XH403"/>
      <c r="XI403"/>
      <c r="XJ403"/>
      <c r="XK403"/>
      <c r="XL403"/>
      <c r="XM403"/>
      <c r="XN403"/>
      <c r="XO403"/>
      <c r="XP403"/>
      <c r="XQ403"/>
      <c r="XR403"/>
      <c r="XS403"/>
      <c r="XT403"/>
      <c r="XU403"/>
      <c r="XV403"/>
      <c r="XW403"/>
      <c r="XX403"/>
      <c r="XY403"/>
      <c r="XZ403"/>
      <c r="YA403"/>
      <c r="YB403"/>
      <c r="YC403"/>
      <c r="YD403"/>
      <c r="YE403"/>
      <c r="YF403"/>
      <c r="YG403"/>
      <c r="YH403"/>
      <c r="YI403"/>
      <c r="YJ403"/>
      <c r="YK403"/>
      <c r="YL403"/>
      <c r="YM403"/>
      <c r="YN403"/>
      <c r="YO403"/>
      <c r="YP403"/>
      <c r="YQ403"/>
      <c r="YR403"/>
      <c r="YS403"/>
      <c r="YT403"/>
      <c r="YU403"/>
      <c r="YV403"/>
      <c r="YW403"/>
      <c r="YX403"/>
      <c r="YY403"/>
      <c r="YZ403"/>
      <c r="ZA403"/>
      <c r="ZB403"/>
      <c r="ZC403"/>
      <c r="ZD403"/>
      <c r="ZE403"/>
      <c r="ZF403"/>
      <c r="ZG403"/>
      <c r="ZH403"/>
      <c r="ZI403"/>
      <c r="ZJ403"/>
      <c r="ZK403"/>
      <c r="ZL403"/>
      <c r="ZM403"/>
      <c r="ZN403"/>
      <c r="ZO403"/>
      <c r="ZP403"/>
      <c r="ZQ403"/>
      <c r="ZR403"/>
      <c r="ZS403"/>
      <c r="ZT403"/>
      <c r="ZU403"/>
      <c r="ZV403"/>
      <c r="ZW403"/>
      <c r="ZX403"/>
      <c r="ZY403"/>
      <c r="ZZ403"/>
      <c r="AAA403"/>
      <c r="AAB403"/>
      <c r="AAC403"/>
      <c r="AAD403"/>
      <c r="AAE403"/>
      <c r="AAF403"/>
      <c r="AAG403"/>
      <c r="AAH403"/>
      <c r="AAI403"/>
      <c r="AAJ403"/>
      <c r="AAK403"/>
      <c r="AAL403"/>
      <c r="AAM403"/>
      <c r="AAN403"/>
      <c r="AAO403"/>
      <c r="AAP403"/>
      <c r="AAQ403"/>
      <c r="AAR403"/>
      <c r="AAS403"/>
      <c r="AAT403"/>
      <c r="AAU403"/>
      <c r="AAV403"/>
      <c r="AAW403"/>
      <c r="AAX403"/>
      <c r="AAY403"/>
      <c r="AAZ403"/>
      <c r="ABA403"/>
      <c r="ABB403"/>
      <c r="ABC403"/>
      <c r="ABD403"/>
      <c r="ABE403"/>
      <c r="ABF403"/>
      <c r="ABG403"/>
      <c r="ABH403"/>
      <c r="ABI403"/>
      <c r="ABJ403"/>
      <c r="ABK403"/>
      <c r="ABL403"/>
      <c r="ABM403"/>
      <c r="ABN403"/>
      <c r="ABO403"/>
      <c r="ABP403"/>
      <c r="ABQ403"/>
      <c r="ABR403"/>
      <c r="ABS403"/>
      <c r="ABT403"/>
      <c r="ABU403"/>
      <c r="ABV403"/>
      <c r="ABW403"/>
      <c r="ABX403"/>
      <c r="ABY403"/>
      <c r="ABZ403"/>
      <c r="ACA403"/>
      <c r="ACB403"/>
      <c r="ACC403"/>
      <c r="ACD403"/>
      <c r="ACE403"/>
      <c r="ACF403"/>
      <c r="ACG403"/>
      <c r="ACH403"/>
      <c r="ACI403"/>
      <c r="ACJ403"/>
      <c r="ACK403"/>
      <c r="ACL403"/>
      <c r="ACM403"/>
      <c r="ACN403"/>
      <c r="ACO403"/>
      <c r="ACP403"/>
      <c r="ACQ403"/>
      <c r="ACR403"/>
      <c r="ACS403"/>
      <c r="ACT403"/>
      <c r="ACU403"/>
      <c r="ACV403"/>
      <c r="ACW403"/>
      <c r="ACX403"/>
      <c r="ACY403"/>
      <c r="ACZ403"/>
      <c r="ADA403"/>
      <c r="ADB403"/>
      <c r="ADC403"/>
      <c r="ADD403"/>
      <c r="ADE403"/>
      <c r="ADF403"/>
      <c r="ADG403"/>
      <c r="ADH403"/>
      <c r="ADI403"/>
      <c r="ADJ403"/>
      <c r="ADK403"/>
      <c r="ADL403"/>
      <c r="ADM403"/>
      <c r="ADN403"/>
      <c r="ADO403"/>
      <c r="ADP403"/>
      <c r="ADQ403"/>
      <c r="ADR403"/>
      <c r="ADS403"/>
      <c r="ADT403"/>
      <c r="ADU403"/>
      <c r="ADV403"/>
      <c r="ADW403"/>
      <c r="ADX403"/>
      <c r="ADY403"/>
      <c r="ADZ403"/>
      <c r="AEA403"/>
      <c r="AEB403"/>
      <c r="AEC403"/>
      <c r="AED403"/>
      <c r="AEE403"/>
      <c r="AEF403"/>
      <c r="AEG403"/>
      <c r="AEH403"/>
      <c r="AEI403"/>
      <c r="AEJ403"/>
      <c r="AEK403"/>
      <c r="AEL403"/>
      <c r="AEM403"/>
      <c r="AEN403"/>
      <c r="AEO403"/>
      <c r="AEP403"/>
      <c r="AEQ403"/>
      <c r="AER403"/>
      <c r="AES403"/>
      <c r="AET403"/>
      <c r="AEU403"/>
      <c r="AEV403"/>
      <c r="AEW403"/>
      <c r="AEX403"/>
      <c r="AEY403"/>
      <c r="AEZ403"/>
      <c r="AFA403"/>
      <c r="AFB403"/>
      <c r="AFC403"/>
      <c r="AFD403"/>
      <c r="AFE403"/>
      <c r="AFF403"/>
      <c r="AFG403"/>
      <c r="AFH403"/>
      <c r="AFI403"/>
      <c r="AFJ403"/>
      <c r="AFK403"/>
      <c r="AFL403"/>
      <c r="AFM403"/>
      <c r="AFN403"/>
      <c r="AFO403"/>
      <c r="AFP403"/>
      <c r="AFQ403"/>
      <c r="AFR403"/>
      <c r="AFS403"/>
      <c r="AFT403"/>
      <c r="AFU403"/>
      <c r="AFV403"/>
      <c r="AFW403"/>
      <c r="AFX403"/>
      <c r="AFY403"/>
      <c r="AFZ403"/>
      <c r="AGA403"/>
      <c r="AGB403"/>
      <c r="AGC403"/>
      <c r="AGD403"/>
      <c r="AGE403"/>
      <c r="AGF403"/>
      <c r="AGG403"/>
      <c r="AGH403"/>
      <c r="AGI403"/>
      <c r="AGJ403"/>
      <c r="AGK403"/>
      <c r="AGL403"/>
      <c r="AGM403"/>
      <c r="AGN403"/>
      <c r="AGO403"/>
      <c r="AGP403"/>
      <c r="AGQ403"/>
      <c r="AGR403"/>
      <c r="AGS403"/>
      <c r="AGT403"/>
      <c r="AGU403"/>
      <c r="AGV403"/>
      <c r="AGW403"/>
      <c r="AGX403"/>
      <c r="AGY403"/>
      <c r="AGZ403"/>
      <c r="AHA403"/>
      <c r="AHB403"/>
      <c r="AHC403"/>
      <c r="AHD403"/>
      <c r="AHE403"/>
      <c r="AHF403"/>
      <c r="AHG403"/>
      <c r="AHH403"/>
      <c r="AHI403"/>
      <c r="AHJ403"/>
      <c r="AHK403"/>
      <c r="AHL403"/>
      <c r="AHM403"/>
      <c r="AHN403"/>
      <c r="AHO403"/>
      <c r="AHP403"/>
      <c r="AHQ403"/>
      <c r="AHR403"/>
      <c r="AHS403"/>
      <c r="AHT403"/>
      <c r="AHU403"/>
      <c r="AHV403"/>
      <c r="AHW403"/>
      <c r="AHX403"/>
      <c r="AHY403"/>
      <c r="AHZ403"/>
      <c r="AIA403"/>
      <c r="AIB403"/>
      <c r="AIC403"/>
      <c r="AID403"/>
      <c r="AIE403"/>
      <c r="AIF403"/>
      <c r="AIG403"/>
      <c r="AIH403"/>
      <c r="AII403"/>
      <c r="AIJ403"/>
      <c r="AIK403"/>
      <c r="AIL403"/>
      <c r="AIM403"/>
      <c r="AIN403"/>
      <c r="AIO403"/>
      <c r="AIP403"/>
      <c r="AIQ403"/>
      <c r="AIR403"/>
      <c r="AIS403"/>
      <c r="AIT403"/>
      <c r="AIU403"/>
      <c r="AIV403"/>
      <c r="AIW403"/>
      <c r="AIX403"/>
      <c r="AIY403"/>
      <c r="AIZ403"/>
      <c r="AJA403"/>
      <c r="AJB403"/>
      <c r="AJC403"/>
      <c r="AJD403"/>
      <c r="AJE403"/>
      <c r="AJF403"/>
      <c r="AJG403"/>
      <c r="AJH403"/>
      <c r="AJI403"/>
      <c r="AJJ403"/>
      <c r="AJK403"/>
      <c r="AJL403"/>
      <c r="AJM403"/>
      <c r="AJN403"/>
      <c r="AJO403"/>
      <c r="AJP403"/>
      <c r="AJQ403"/>
      <c r="AJR403"/>
      <c r="AJS403"/>
      <c r="AJT403"/>
      <c r="AJU403"/>
      <c r="AJV403"/>
      <c r="AJW403"/>
      <c r="AJX403"/>
      <c r="AJY403"/>
      <c r="AJZ403"/>
      <c r="AKA403"/>
      <c r="AKB403"/>
      <c r="AKC403"/>
      <c r="AKD403"/>
      <c r="AKE403"/>
      <c r="AKF403"/>
      <c r="AKG403"/>
      <c r="AKH403"/>
      <c r="AKI403"/>
      <c r="AKJ403"/>
      <c r="AKK403"/>
      <c r="AKL403"/>
      <c r="AKM403"/>
      <c r="AKN403"/>
      <c r="AKO403"/>
      <c r="AKP403"/>
      <c r="AKQ403"/>
      <c r="AKR403"/>
      <c r="AKS403"/>
      <c r="AKT403"/>
      <c r="AKU403"/>
      <c r="AKV403"/>
      <c r="AKW403"/>
      <c r="AKX403"/>
      <c r="AKY403"/>
      <c r="AKZ403"/>
      <c r="ALA403"/>
      <c r="ALB403"/>
      <c r="ALC403"/>
      <c r="ALD403"/>
      <c r="ALE403"/>
      <c r="ALF403"/>
      <c r="ALG403"/>
      <c r="ALH403"/>
      <c r="ALI403"/>
      <c r="ALJ403"/>
      <c r="ALK403"/>
      <c r="ALL403"/>
      <c r="ALM403"/>
      <c r="ALN403"/>
      <c r="ALO403"/>
      <c r="ALP403"/>
      <c r="ALQ403"/>
      <c r="ALR403"/>
      <c r="ALS403"/>
      <c r="ALT403"/>
      <c r="ALU403"/>
      <c r="ALV403"/>
      <c r="ALW403"/>
      <c r="ALX403"/>
      <c r="ALY403"/>
      <c r="ALZ403"/>
      <c r="AMA403"/>
      <c r="AMB403"/>
      <c r="AMC403"/>
      <c r="AMD403"/>
      <c r="AME403"/>
      <c r="AMF403"/>
      <c r="AMG403"/>
      <c r="AMH403"/>
      <c r="AMI403"/>
      <c r="AMJ403"/>
      <c r="AMK403"/>
      <c r="AML403"/>
      <c r="AMM403"/>
      <c r="AMN403"/>
      <c r="AMO403"/>
      <c r="AMP403"/>
      <c r="AMQ403"/>
      <c r="AMR403"/>
      <c r="AMS403"/>
      <c r="AMT403"/>
      <c r="AMU403"/>
      <c r="AMV403"/>
      <c r="AMW403"/>
      <c r="AMX403"/>
      <c r="AMY403"/>
      <c r="AMZ403" s="6"/>
      <c r="ANA403" s="6"/>
      <c r="ANB403" s="6"/>
    </row>
    <row r="404" spans="3:1042" s="28" customFormat="1" x14ac:dyDescent="0.25">
      <c r="C404" s="6" t="str">
        <f t="shared" si="251"/>
        <v>Whirlpool</v>
      </c>
      <c r="D404" s="6" t="str">
        <f t="shared" si="252"/>
        <v>HPHE2K50HD045VC 120  (50 gal)</v>
      </c>
      <c r="E404" s="6">
        <f t="shared" si="225"/>
        <v>260413</v>
      </c>
      <c r="F404" s="55">
        <f t="shared" si="173"/>
        <v>50</v>
      </c>
      <c r="G404" s="6" t="str">
        <f t="shared" si="253"/>
        <v>AOSmithHPTU50</v>
      </c>
      <c r="H404" s="117">
        <f t="shared" si="276"/>
        <v>0</v>
      </c>
      <c r="I404" s="157" t="str">
        <f t="shared" si="226"/>
        <v>WhirlpoolHPHE2K50C</v>
      </c>
      <c r="J404" s="91" t="s">
        <v>192</v>
      </c>
      <c r="K404" s="32">
        <v>3</v>
      </c>
      <c r="L404" s="75">
        <f t="shared" si="277"/>
        <v>26</v>
      </c>
      <c r="M404" s="9" t="s">
        <v>50</v>
      </c>
      <c r="N404" s="62">
        <f t="shared" si="279"/>
        <v>4</v>
      </c>
      <c r="O404" s="62">
        <f t="shared" si="274"/>
        <v>260413</v>
      </c>
      <c r="P404" s="59" t="str">
        <f t="shared" si="268"/>
        <v>HPHE2K50HD045VC 120  (50 gal)</v>
      </c>
      <c r="Q404" s="156">
        <f t="shared" si="258"/>
        <v>1</v>
      </c>
      <c r="R404" s="10" t="s">
        <v>52</v>
      </c>
      <c r="S404" s="11">
        <v>50</v>
      </c>
      <c r="T404" s="30" t="s">
        <v>81</v>
      </c>
      <c r="U404" s="80" t="s">
        <v>106</v>
      </c>
      <c r="V404" s="85" t="str">
        <f t="shared" si="275"/>
        <v>AOSmithHPTU50</v>
      </c>
      <c r="W404" s="116">
        <v>0</v>
      </c>
      <c r="X404" s="42" t="s">
        <v>8</v>
      </c>
      <c r="Y404" s="43">
        <v>42545</v>
      </c>
      <c r="Z404" s="44" t="s">
        <v>80</v>
      </c>
      <c r="AA404" s="127" t="str">
        <f t="shared" si="266"/>
        <v>2,     260413,   "HPHE2K50HD045VC 120  (50 gal)"</v>
      </c>
      <c r="AB404" s="129" t="str">
        <f t="shared" si="230"/>
        <v>Whirlpool</v>
      </c>
      <c r="AC404" s="130" t="s">
        <v>700</v>
      </c>
      <c r="AD404" s="154">
        <f t="shared" si="260"/>
        <v>1</v>
      </c>
      <c r="AE404" s="127" t="str">
        <f t="shared" si="267"/>
        <v xml:space="preserve">          case  HPHE2K50HD045VC 120  (50 gal)   :   "WhirlpoolHPHE2K50C"</v>
      </c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  <c r="NG404"/>
      <c r="NH404"/>
      <c r="NI404"/>
      <c r="NJ404"/>
      <c r="NK404"/>
      <c r="NL404"/>
      <c r="NM404"/>
      <c r="NN404"/>
      <c r="NO404"/>
      <c r="NP404"/>
      <c r="NQ404"/>
      <c r="NR404"/>
      <c r="NS404"/>
      <c r="NT404"/>
      <c r="NU404"/>
      <c r="NV404"/>
      <c r="NW404"/>
      <c r="NX404"/>
      <c r="NY404"/>
      <c r="NZ404"/>
      <c r="OA404"/>
      <c r="OB404"/>
      <c r="OC404"/>
      <c r="OD404"/>
      <c r="OE404"/>
      <c r="OF404"/>
      <c r="OG404"/>
      <c r="OH404"/>
      <c r="OI404"/>
      <c r="OJ404"/>
      <c r="OK404"/>
      <c r="OL404"/>
      <c r="OM404"/>
      <c r="ON404"/>
      <c r="OO404"/>
      <c r="OP404"/>
      <c r="OQ404"/>
      <c r="OR404"/>
      <c r="OS404"/>
      <c r="OT404"/>
      <c r="OU404"/>
      <c r="OV404"/>
      <c r="OW404"/>
      <c r="OX404"/>
      <c r="OY404"/>
      <c r="OZ404"/>
      <c r="PA404"/>
      <c r="PB404"/>
      <c r="PC404"/>
      <c r="PD404"/>
      <c r="PE404"/>
      <c r="PF404"/>
      <c r="PG404"/>
      <c r="PH404"/>
      <c r="PI404"/>
      <c r="PJ404"/>
      <c r="PK404"/>
      <c r="PL404"/>
      <c r="PM404"/>
      <c r="PN404"/>
      <c r="PO404"/>
      <c r="PP404"/>
      <c r="PQ404"/>
      <c r="PR404"/>
      <c r="PS404"/>
      <c r="PT404"/>
      <c r="PU404"/>
      <c r="PV404"/>
      <c r="PW404"/>
      <c r="PX404"/>
      <c r="PY404"/>
      <c r="PZ404"/>
      <c r="QA404"/>
      <c r="QB404"/>
      <c r="QC404"/>
      <c r="QD404"/>
      <c r="QE404"/>
      <c r="QF404"/>
      <c r="QG404"/>
      <c r="QH404"/>
      <c r="QI404"/>
      <c r="QJ404"/>
      <c r="QK404"/>
      <c r="QL404"/>
      <c r="QM404"/>
      <c r="QN404"/>
      <c r="QO404"/>
      <c r="QP404"/>
      <c r="QQ404"/>
      <c r="QR404"/>
      <c r="QS404"/>
      <c r="QT404"/>
      <c r="QU404"/>
      <c r="QV404"/>
      <c r="QW404"/>
      <c r="QX404"/>
      <c r="QY404"/>
      <c r="QZ404"/>
      <c r="RA404"/>
      <c r="RB404"/>
      <c r="RC404"/>
      <c r="RD404"/>
      <c r="RE404"/>
      <c r="RF404"/>
      <c r="RG404"/>
      <c r="RH404"/>
      <c r="RI404"/>
      <c r="RJ404"/>
      <c r="RK404"/>
      <c r="RL404"/>
      <c r="RM404"/>
      <c r="RN404"/>
      <c r="RO404"/>
      <c r="RP404"/>
      <c r="RQ404"/>
      <c r="RR404"/>
      <c r="RS404"/>
      <c r="RT404"/>
      <c r="RU404"/>
      <c r="RV404"/>
      <c r="RW404"/>
      <c r="RX404"/>
      <c r="RY404"/>
      <c r="RZ404"/>
      <c r="SA404"/>
      <c r="SB404"/>
      <c r="SC404"/>
      <c r="SD404"/>
      <c r="SE404"/>
      <c r="SF404"/>
      <c r="SG404"/>
      <c r="SH404"/>
      <c r="SI404"/>
      <c r="SJ404"/>
      <c r="SK404"/>
      <c r="SL404"/>
      <c r="SM404"/>
      <c r="SN404"/>
      <c r="SO404"/>
      <c r="SP404"/>
      <c r="SQ404"/>
      <c r="SR404"/>
      <c r="SS404"/>
      <c r="ST404"/>
      <c r="SU404"/>
      <c r="SV404"/>
      <c r="SW404"/>
      <c r="SX404"/>
      <c r="SY404"/>
      <c r="SZ404"/>
      <c r="TA404"/>
      <c r="TB404"/>
      <c r="TC404"/>
      <c r="TD404"/>
      <c r="TE404"/>
      <c r="TF404"/>
      <c r="TG404"/>
      <c r="TH404"/>
      <c r="TI404"/>
      <c r="TJ404"/>
      <c r="TK404"/>
      <c r="TL404"/>
      <c r="TM404"/>
      <c r="TN404"/>
      <c r="TO404"/>
      <c r="TP404"/>
      <c r="TQ404"/>
      <c r="TR404"/>
      <c r="TS404"/>
      <c r="TT404"/>
      <c r="TU404"/>
      <c r="TV404"/>
      <c r="TW404"/>
      <c r="TX404"/>
      <c r="TY404"/>
      <c r="TZ404"/>
      <c r="UA404"/>
      <c r="UB404"/>
      <c r="UC404"/>
      <c r="UD404"/>
      <c r="UE404"/>
      <c r="UF404"/>
      <c r="UG404"/>
      <c r="UH404"/>
      <c r="UI404"/>
      <c r="UJ404"/>
      <c r="UK404"/>
      <c r="UL404"/>
      <c r="UM404"/>
      <c r="UN404"/>
      <c r="UO404"/>
      <c r="UP404"/>
      <c r="UQ404"/>
      <c r="UR404"/>
      <c r="US404"/>
      <c r="UT404"/>
      <c r="UU404"/>
      <c r="UV404"/>
      <c r="UW404"/>
      <c r="UX404"/>
      <c r="UY404"/>
      <c r="UZ404"/>
      <c r="VA404"/>
      <c r="VB404"/>
      <c r="VC404"/>
      <c r="VD404"/>
      <c r="VE404"/>
      <c r="VF404"/>
      <c r="VG404"/>
      <c r="VH404"/>
      <c r="VI404"/>
      <c r="VJ404"/>
      <c r="VK404"/>
      <c r="VL404"/>
      <c r="VM404"/>
      <c r="VN404"/>
      <c r="VO404"/>
      <c r="VP404"/>
      <c r="VQ404"/>
      <c r="VR404"/>
      <c r="VS404"/>
      <c r="VT404"/>
      <c r="VU404"/>
      <c r="VV404"/>
      <c r="VW404"/>
      <c r="VX404"/>
      <c r="VY404"/>
      <c r="VZ404"/>
      <c r="WA404"/>
      <c r="WB404"/>
      <c r="WC404"/>
      <c r="WD404"/>
      <c r="WE404"/>
      <c r="WF404"/>
      <c r="WG404"/>
      <c r="WH404"/>
      <c r="WI404"/>
      <c r="WJ404"/>
      <c r="WK404"/>
      <c r="WL404"/>
      <c r="WM404"/>
      <c r="WN404"/>
      <c r="WO404"/>
      <c r="WP404"/>
      <c r="WQ404"/>
      <c r="WR404"/>
      <c r="WS404"/>
      <c r="WT404"/>
      <c r="WU404"/>
      <c r="WV404"/>
      <c r="WW404"/>
      <c r="WX404"/>
      <c r="WY404"/>
      <c r="WZ404"/>
      <c r="XA404"/>
      <c r="XB404"/>
      <c r="XC404"/>
      <c r="XD404"/>
      <c r="XE404"/>
      <c r="XF404"/>
      <c r="XG404"/>
      <c r="XH404"/>
      <c r="XI404"/>
      <c r="XJ404"/>
      <c r="XK404"/>
      <c r="XL404"/>
      <c r="XM404"/>
      <c r="XN404"/>
      <c r="XO404"/>
      <c r="XP404"/>
      <c r="XQ404"/>
      <c r="XR404"/>
      <c r="XS404"/>
      <c r="XT404"/>
      <c r="XU404"/>
      <c r="XV404"/>
      <c r="XW404"/>
      <c r="XX404"/>
      <c r="XY404"/>
      <c r="XZ404"/>
      <c r="YA404"/>
      <c r="YB404"/>
      <c r="YC404"/>
      <c r="YD404"/>
      <c r="YE404"/>
      <c r="YF404"/>
      <c r="YG404"/>
      <c r="YH404"/>
      <c r="YI404"/>
      <c r="YJ404"/>
      <c r="YK404"/>
      <c r="YL404"/>
      <c r="YM404"/>
      <c r="YN404"/>
      <c r="YO404"/>
      <c r="YP404"/>
      <c r="YQ404"/>
      <c r="YR404"/>
      <c r="YS404"/>
      <c r="YT404"/>
      <c r="YU404"/>
      <c r="YV404"/>
      <c r="YW404"/>
      <c r="YX404"/>
      <c r="YY404"/>
      <c r="YZ404"/>
      <c r="ZA404"/>
      <c r="ZB404"/>
      <c r="ZC404"/>
      <c r="ZD404"/>
      <c r="ZE404"/>
      <c r="ZF404"/>
      <c r="ZG404"/>
      <c r="ZH404"/>
      <c r="ZI404"/>
      <c r="ZJ404"/>
      <c r="ZK404"/>
      <c r="ZL404"/>
      <c r="ZM404"/>
      <c r="ZN404"/>
      <c r="ZO404"/>
      <c r="ZP404"/>
      <c r="ZQ404"/>
      <c r="ZR404"/>
      <c r="ZS404"/>
      <c r="ZT404"/>
      <c r="ZU404"/>
      <c r="ZV404"/>
      <c r="ZW404"/>
      <c r="ZX404"/>
      <c r="ZY404"/>
      <c r="ZZ404"/>
      <c r="AAA404"/>
      <c r="AAB404"/>
      <c r="AAC404"/>
      <c r="AAD404"/>
      <c r="AAE404"/>
      <c r="AAF404"/>
      <c r="AAG404"/>
      <c r="AAH404"/>
      <c r="AAI404"/>
      <c r="AAJ404"/>
      <c r="AAK404"/>
      <c r="AAL404"/>
      <c r="AAM404"/>
      <c r="AAN404"/>
      <c r="AAO404"/>
      <c r="AAP404"/>
      <c r="AAQ404"/>
      <c r="AAR404"/>
      <c r="AAS404"/>
      <c r="AAT404"/>
      <c r="AAU404"/>
      <c r="AAV404"/>
      <c r="AAW404"/>
      <c r="AAX404"/>
      <c r="AAY404"/>
      <c r="AAZ404"/>
      <c r="ABA404"/>
      <c r="ABB404"/>
      <c r="ABC404"/>
      <c r="ABD404"/>
      <c r="ABE404"/>
      <c r="ABF404"/>
      <c r="ABG404"/>
      <c r="ABH404"/>
      <c r="ABI404"/>
      <c r="ABJ404"/>
      <c r="ABK404"/>
      <c r="ABL404"/>
      <c r="ABM404"/>
      <c r="ABN404"/>
      <c r="ABO404"/>
      <c r="ABP404"/>
      <c r="ABQ404"/>
      <c r="ABR404"/>
      <c r="ABS404"/>
      <c r="ABT404"/>
      <c r="ABU404"/>
      <c r="ABV404"/>
      <c r="ABW404"/>
      <c r="ABX404"/>
      <c r="ABY404"/>
      <c r="ABZ404"/>
      <c r="ACA404"/>
      <c r="ACB404"/>
      <c r="ACC404"/>
      <c r="ACD404"/>
      <c r="ACE404"/>
      <c r="ACF404"/>
      <c r="ACG404"/>
      <c r="ACH404"/>
      <c r="ACI404"/>
      <c r="ACJ404"/>
      <c r="ACK404"/>
      <c r="ACL404"/>
      <c r="ACM404"/>
      <c r="ACN404"/>
      <c r="ACO404"/>
      <c r="ACP404"/>
      <c r="ACQ404"/>
      <c r="ACR404"/>
      <c r="ACS404"/>
      <c r="ACT404"/>
      <c r="ACU404"/>
      <c r="ACV404"/>
      <c r="ACW404"/>
      <c r="ACX404"/>
      <c r="ACY404"/>
      <c r="ACZ404"/>
      <c r="ADA404"/>
      <c r="ADB404"/>
      <c r="ADC404"/>
      <c r="ADD404"/>
      <c r="ADE404"/>
      <c r="ADF404"/>
      <c r="ADG404"/>
      <c r="ADH404"/>
      <c r="ADI404"/>
      <c r="ADJ404"/>
      <c r="ADK404"/>
      <c r="ADL404"/>
      <c r="ADM404"/>
      <c r="ADN404"/>
      <c r="ADO404"/>
      <c r="ADP404"/>
      <c r="ADQ404"/>
      <c r="ADR404"/>
      <c r="ADS404"/>
      <c r="ADT404"/>
      <c r="ADU404"/>
      <c r="ADV404"/>
      <c r="ADW404"/>
      <c r="ADX404"/>
      <c r="ADY404"/>
      <c r="ADZ404"/>
      <c r="AEA404"/>
      <c r="AEB404"/>
      <c r="AEC404"/>
      <c r="AED404"/>
      <c r="AEE404"/>
      <c r="AEF404"/>
      <c r="AEG404"/>
      <c r="AEH404"/>
      <c r="AEI404"/>
      <c r="AEJ404"/>
      <c r="AEK404"/>
      <c r="AEL404"/>
      <c r="AEM404"/>
      <c r="AEN404"/>
      <c r="AEO404"/>
      <c r="AEP404"/>
      <c r="AEQ404"/>
      <c r="AER404"/>
      <c r="AES404"/>
      <c r="AET404"/>
      <c r="AEU404"/>
      <c r="AEV404"/>
      <c r="AEW404"/>
      <c r="AEX404"/>
      <c r="AEY404"/>
      <c r="AEZ404"/>
      <c r="AFA404"/>
      <c r="AFB404"/>
      <c r="AFC404"/>
      <c r="AFD404"/>
      <c r="AFE404"/>
      <c r="AFF404"/>
      <c r="AFG404"/>
      <c r="AFH404"/>
      <c r="AFI404"/>
      <c r="AFJ404"/>
      <c r="AFK404"/>
      <c r="AFL404"/>
      <c r="AFM404"/>
      <c r="AFN404"/>
      <c r="AFO404"/>
      <c r="AFP404"/>
      <c r="AFQ404"/>
      <c r="AFR404"/>
      <c r="AFS404"/>
      <c r="AFT404"/>
      <c r="AFU404"/>
      <c r="AFV404"/>
      <c r="AFW404"/>
      <c r="AFX404"/>
      <c r="AFY404"/>
      <c r="AFZ404"/>
      <c r="AGA404"/>
      <c r="AGB404"/>
      <c r="AGC404"/>
      <c r="AGD404"/>
      <c r="AGE404"/>
      <c r="AGF404"/>
      <c r="AGG404"/>
      <c r="AGH404"/>
      <c r="AGI404"/>
      <c r="AGJ404"/>
      <c r="AGK404"/>
      <c r="AGL404"/>
      <c r="AGM404"/>
      <c r="AGN404"/>
      <c r="AGO404"/>
      <c r="AGP404"/>
      <c r="AGQ404"/>
      <c r="AGR404"/>
      <c r="AGS404"/>
      <c r="AGT404"/>
      <c r="AGU404"/>
      <c r="AGV404"/>
      <c r="AGW404"/>
      <c r="AGX404"/>
      <c r="AGY404"/>
      <c r="AGZ404"/>
      <c r="AHA404"/>
      <c r="AHB404"/>
      <c r="AHC404"/>
      <c r="AHD404"/>
      <c r="AHE404"/>
      <c r="AHF404"/>
      <c r="AHG404"/>
      <c r="AHH404"/>
      <c r="AHI404"/>
      <c r="AHJ404"/>
      <c r="AHK404"/>
      <c r="AHL404"/>
      <c r="AHM404"/>
      <c r="AHN404"/>
      <c r="AHO404"/>
      <c r="AHP404"/>
      <c r="AHQ404"/>
      <c r="AHR404"/>
      <c r="AHS404"/>
      <c r="AHT404"/>
      <c r="AHU404"/>
      <c r="AHV404"/>
      <c r="AHW404"/>
      <c r="AHX404"/>
      <c r="AHY404"/>
      <c r="AHZ404"/>
      <c r="AIA404"/>
      <c r="AIB404"/>
      <c r="AIC404"/>
      <c r="AID404"/>
      <c r="AIE404"/>
      <c r="AIF404"/>
      <c r="AIG404"/>
      <c r="AIH404"/>
      <c r="AII404"/>
      <c r="AIJ404"/>
      <c r="AIK404"/>
      <c r="AIL404"/>
      <c r="AIM404"/>
      <c r="AIN404"/>
      <c r="AIO404"/>
      <c r="AIP404"/>
      <c r="AIQ404"/>
      <c r="AIR404"/>
      <c r="AIS404"/>
      <c r="AIT404"/>
      <c r="AIU404"/>
      <c r="AIV404"/>
      <c r="AIW404"/>
      <c r="AIX404"/>
      <c r="AIY404"/>
      <c r="AIZ404"/>
      <c r="AJA404"/>
      <c r="AJB404"/>
      <c r="AJC404"/>
      <c r="AJD404"/>
      <c r="AJE404"/>
      <c r="AJF404"/>
      <c r="AJG404"/>
      <c r="AJH404"/>
      <c r="AJI404"/>
      <c r="AJJ404"/>
      <c r="AJK404"/>
      <c r="AJL404"/>
      <c r="AJM404"/>
      <c r="AJN404"/>
      <c r="AJO404"/>
      <c r="AJP404"/>
      <c r="AJQ404"/>
      <c r="AJR404"/>
      <c r="AJS404"/>
      <c r="AJT404"/>
      <c r="AJU404"/>
      <c r="AJV404"/>
      <c r="AJW404"/>
      <c r="AJX404"/>
      <c r="AJY404"/>
      <c r="AJZ404"/>
      <c r="AKA404"/>
      <c r="AKB404"/>
      <c r="AKC404"/>
      <c r="AKD404"/>
      <c r="AKE404"/>
      <c r="AKF404"/>
      <c r="AKG404"/>
      <c r="AKH404"/>
      <c r="AKI404"/>
      <c r="AKJ404"/>
      <c r="AKK404"/>
      <c r="AKL404"/>
      <c r="AKM404"/>
      <c r="AKN404"/>
      <c r="AKO404"/>
      <c r="AKP404"/>
      <c r="AKQ404"/>
      <c r="AKR404"/>
      <c r="AKS404"/>
      <c r="AKT404"/>
      <c r="AKU404"/>
      <c r="AKV404"/>
      <c r="AKW404"/>
      <c r="AKX404"/>
      <c r="AKY404"/>
      <c r="AKZ404"/>
      <c r="ALA404"/>
      <c r="ALB404"/>
      <c r="ALC404"/>
      <c r="ALD404"/>
      <c r="ALE404"/>
      <c r="ALF404"/>
      <c r="ALG404"/>
      <c r="ALH404"/>
      <c r="ALI404"/>
      <c r="ALJ404"/>
      <c r="ALK404"/>
      <c r="ALL404"/>
      <c r="ALM404"/>
      <c r="ALN404"/>
      <c r="ALO404"/>
      <c r="ALP404"/>
      <c r="ALQ404"/>
      <c r="ALR404"/>
      <c r="ALS404"/>
      <c r="ALT404"/>
      <c r="ALU404"/>
      <c r="ALV404"/>
      <c r="ALW404"/>
      <c r="ALX404"/>
      <c r="ALY404"/>
      <c r="ALZ404"/>
      <c r="AMA404"/>
      <c r="AMB404"/>
      <c r="AMC404"/>
      <c r="AMD404"/>
      <c r="AME404"/>
      <c r="AMF404"/>
      <c r="AMG404"/>
      <c r="AMH404"/>
      <c r="AMI404"/>
      <c r="AMJ404"/>
      <c r="AMK404"/>
      <c r="AML404"/>
      <c r="AMM404"/>
      <c r="AMN404"/>
      <c r="AMO404"/>
      <c r="AMP404"/>
      <c r="AMQ404"/>
      <c r="AMR404"/>
      <c r="AMS404"/>
      <c r="AMT404"/>
      <c r="AMU404"/>
      <c r="AMV404"/>
      <c r="AMW404"/>
      <c r="AMX404"/>
      <c r="AMY404"/>
      <c r="AMZ404" s="6"/>
      <c r="ANA404" s="6"/>
      <c r="ANB404" s="6"/>
    </row>
    <row r="405" spans="3:1042" s="28" customFormat="1" x14ac:dyDescent="0.25">
      <c r="C405" s="6" t="str">
        <f t="shared" si="251"/>
        <v>Whirlpool</v>
      </c>
      <c r="D405" s="6" t="str">
        <f t="shared" si="252"/>
        <v>HPHE2K50HD045VN 120  (50 gal)</v>
      </c>
      <c r="E405" s="6">
        <f t="shared" ref="E405:E418" si="280">O405</f>
        <v>260513</v>
      </c>
      <c r="F405" s="55">
        <f t="shared" si="173"/>
        <v>50</v>
      </c>
      <c r="G405" s="6" t="str">
        <f t="shared" si="253"/>
        <v>AOSmithHPTU50</v>
      </c>
      <c r="H405" s="117">
        <f t="shared" si="276"/>
        <v>0</v>
      </c>
      <c r="I405" s="157" t="str">
        <f t="shared" ref="I405:I418" si="281">AC405</f>
        <v>WhirlpoolHPHE2K50N</v>
      </c>
      <c r="J405" s="91" t="s">
        <v>192</v>
      </c>
      <c r="K405" s="32">
        <v>3</v>
      </c>
      <c r="L405" s="75">
        <f t="shared" si="277"/>
        <v>26</v>
      </c>
      <c r="M405" s="9" t="s">
        <v>50</v>
      </c>
      <c r="N405" s="62">
        <f t="shared" si="279"/>
        <v>5</v>
      </c>
      <c r="O405" s="62">
        <f t="shared" si="274"/>
        <v>260513</v>
      </c>
      <c r="P405" s="59" t="str">
        <f t="shared" si="268"/>
        <v>HPHE2K50HD045VN 120  (50 gal)</v>
      </c>
      <c r="Q405" s="156">
        <f t="shared" si="258"/>
        <v>1</v>
      </c>
      <c r="R405" s="10" t="s">
        <v>53</v>
      </c>
      <c r="S405" s="11">
        <v>50</v>
      </c>
      <c r="T405" s="30" t="s">
        <v>81</v>
      </c>
      <c r="U405" s="80" t="s">
        <v>106</v>
      </c>
      <c r="V405" s="85" t="str">
        <f t="shared" si="275"/>
        <v>AOSmithHPTU50</v>
      </c>
      <c r="W405" s="116">
        <v>0</v>
      </c>
      <c r="X405" s="42" t="s">
        <v>8</v>
      </c>
      <c r="Y405" s="43">
        <v>42545</v>
      </c>
      <c r="Z405" s="44" t="s">
        <v>80</v>
      </c>
      <c r="AA405" s="127" t="str">
        <f t="shared" si="266"/>
        <v>2,     260513,   "HPHE2K50HD045VN 120  (50 gal)"</v>
      </c>
      <c r="AB405" s="129" t="str">
        <f t="shared" si="230"/>
        <v>Whirlpool</v>
      </c>
      <c r="AC405" s="130" t="s">
        <v>701</v>
      </c>
      <c r="AD405" s="154">
        <f t="shared" si="260"/>
        <v>1</v>
      </c>
      <c r="AE405" s="127" t="str">
        <f t="shared" si="267"/>
        <v xml:space="preserve">          case  HPHE2K50HD045VN 120  (50 gal)   :   "WhirlpoolHPHE2K50N"</v>
      </c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  <c r="NJ405"/>
      <c r="NK405"/>
      <c r="NL405"/>
      <c r="NM405"/>
      <c r="NN405"/>
      <c r="NO405"/>
      <c r="NP405"/>
      <c r="NQ405"/>
      <c r="NR405"/>
      <c r="NS405"/>
      <c r="NT405"/>
      <c r="NU405"/>
      <c r="NV405"/>
      <c r="NW405"/>
      <c r="NX405"/>
      <c r="NY405"/>
      <c r="NZ405"/>
      <c r="OA405"/>
      <c r="OB405"/>
      <c r="OC405"/>
      <c r="OD405"/>
      <c r="OE405"/>
      <c r="OF405"/>
      <c r="OG405"/>
      <c r="OH405"/>
      <c r="OI405"/>
      <c r="OJ405"/>
      <c r="OK405"/>
      <c r="OL405"/>
      <c r="OM405"/>
      <c r="ON405"/>
      <c r="OO405"/>
      <c r="OP405"/>
      <c r="OQ405"/>
      <c r="OR405"/>
      <c r="OS405"/>
      <c r="OT405"/>
      <c r="OU405"/>
      <c r="OV405"/>
      <c r="OW405"/>
      <c r="OX405"/>
      <c r="OY405"/>
      <c r="OZ405"/>
      <c r="PA405"/>
      <c r="PB405"/>
      <c r="PC405"/>
      <c r="PD405"/>
      <c r="PE405"/>
      <c r="PF405"/>
      <c r="PG405"/>
      <c r="PH405"/>
      <c r="PI405"/>
      <c r="PJ405"/>
      <c r="PK405"/>
      <c r="PL405"/>
      <c r="PM405"/>
      <c r="PN405"/>
      <c r="PO405"/>
      <c r="PP405"/>
      <c r="PQ405"/>
      <c r="PR405"/>
      <c r="PS405"/>
      <c r="PT405"/>
      <c r="PU405"/>
      <c r="PV405"/>
      <c r="PW405"/>
      <c r="PX405"/>
      <c r="PY405"/>
      <c r="PZ405"/>
      <c r="QA405"/>
      <c r="QB405"/>
      <c r="QC405"/>
      <c r="QD405"/>
      <c r="QE405"/>
      <c r="QF405"/>
      <c r="QG405"/>
      <c r="QH405"/>
      <c r="QI405"/>
      <c r="QJ405"/>
      <c r="QK405"/>
      <c r="QL405"/>
      <c r="QM405"/>
      <c r="QN405"/>
      <c r="QO405"/>
      <c r="QP405"/>
      <c r="QQ405"/>
      <c r="QR405"/>
      <c r="QS405"/>
      <c r="QT405"/>
      <c r="QU405"/>
      <c r="QV405"/>
      <c r="QW405"/>
      <c r="QX405"/>
      <c r="QY405"/>
      <c r="QZ405"/>
      <c r="RA405"/>
      <c r="RB405"/>
      <c r="RC405"/>
      <c r="RD405"/>
      <c r="RE405"/>
      <c r="RF405"/>
      <c r="RG405"/>
      <c r="RH405"/>
      <c r="RI405"/>
      <c r="RJ405"/>
      <c r="RK405"/>
      <c r="RL405"/>
      <c r="RM405"/>
      <c r="RN405"/>
      <c r="RO405"/>
      <c r="RP405"/>
      <c r="RQ405"/>
      <c r="RR405"/>
      <c r="RS405"/>
      <c r="RT405"/>
      <c r="RU405"/>
      <c r="RV405"/>
      <c r="RW405"/>
      <c r="RX405"/>
      <c r="RY405"/>
      <c r="RZ405"/>
      <c r="SA405"/>
      <c r="SB405"/>
      <c r="SC405"/>
      <c r="SD405"/>
      <c r="SE405"/>
      <c r="SF405"/>
      <c r="SG405"/>
      <c r="SH405"/>
      <c r="SI405"/>
      <c r="SJ405"/>
      <c r="SK405"/>
      <c r="SL405"/>
      <c r="SM405"/>
      <c r="SN405"/>
      <c r="SO405"/>
      <c r="SP405"/>
      <c r="SQ405"/>
      <c r="SR405"/>
      <c r="SS405"/>
      <c r="ST405"/>
      <c r="SU405"/>
      <c r="SV405"/>
      <c r="SW405"/>
      <c r="SX405"/>
      <c r="SY405"/>
      <c r="SZ405"/>
      <c r="TA405"/>
      <c r="TB405"/>
      <c r="TC405"/>
      <c r="TD405"/>
      <c r="TE405"/>
      <c r="TF405"/>
      <c r="TG405"/>
      <c r="TH405"/>
      <c r="TI405"/>
      <c r="TJ405"/>
      <c r="TK405"/>
      <c r="TL405"/>
      <c r="TM405"/>
      <c r="TN405"/>
      <c r="TO405"/>
      <c r="TP405"/>
      <c r="TQ405"/>
      <c r="TR405"/>
      <c r="TS405"/>
      <c r="TT405"/>
      <c r="TU405"/>
      <c r="TV405"/>
      <c r="TW405"/>
      <c r="TX405"/>
      <c r="TY405"/>
      <c r="TZ405"/>
      <c r="UA405"/>
      <c r="UB405"/>
      <c r="UC405"/>
      <c r="UD405"/>
      <c r="UE405"/>
      <c r="UF405"/>
      <c r="UG405"/>
      <c r="UH405"/>
      <c r="UI405"/>
      <c r="UJ405"/>
      <c r="UK405"/>
      <c r="UL405"/>
      <c r="UM405"/>
      <c r="UN405"/>
      <c r="UO405"/>
      <c r="UP405"/>
      <c r="UQ405"/>
      <c r="UR405"/>
      <c r="US405"/>
      <c r="UT405"/>
      <c r="UU405"/>
      <c r="UV405"/>
      <c r="UW405"/>
      <c r="UX405"/>
      <c r="UY405"/>
      <c r="UZ405"/>
      <c r="VA405"/>
      <c r="VB405"/>
      <c r="VC405"/>
      <c r="VD405"/>
      <c r="VE405"/>
      <c r="VF405"/>
      <c r="VG405"/>
      <c r="VH405"/>
      <c r="VI405"/>
      <c r="VJ405"/>
      <c r="VK405"/>
      <c r="VL405"/>
      <c r="VM405"/>
      <c r="VN405"/>
      <c r="VO405"/>
      <c r="VP405"/>
      <c r="VQ405"/>
      <c r="VR405"/>
      <c r="VS405"/>
      <c r="VT405"/>
      <c r="VU405"/>
      <c r="VV405"/>
      <c r="VW405"/>
      <c r="VX405"/>
      <c r="VY405"/>
      <c r="VZ405"/>
      <c r="WA405"/>
      <c r="WB405"/>
      <c r="WC405"/>
      <c r="WD405"/>
      <c r="WE405"/>
      <c r="WF405"/>
      <c r="WG405"/>
      <c r="WH405"/>
      <c r="WI405"/>
      <c r="WJ405"/>
      <c r="WK405"/>
      <c r="WL405"/>
      <c r="WM405"/>
      <c r="WN405"/>
      <c r="WO405"/>
      <c r="WP405"/>
      <c r="WQ405"/>
      <c r="WR405"/>
      <c r="WS405"/>
      <c r="WT405"/>
      <c r="WU405"/>
      <c r="WV405"/>
      <c r="WW405"/>
      <c r="WX405"/>
      <c r="WY405"/>
      <c r="WZ405"/>
      <c r="XA405"/>
      <c r="XB405"/>
      <c r="XC405"/>
      <c r="XD405"/>
      <c r="XE405"/>
      <c r="XF405"/>
      <c r="XG405"/>
      <c r="XH405"/>
      <c r="XI405"/>
      <c r="XJ405"/>
      <c r="XK405"/>
      <c r="XL405"/>
      <c r="XM405"/>
      <c r="XN405"/>
      <c r="XO405"/>
      <c r="XP405"/>
      <c r="XQ405"/>
      <c r="XR405"/>
      <c r="XS405"/>
      <c r="XT405"/>
      <c r="XU405"/>
      <c r="XV405"/>
      <c r="XW405"/>
      <c r="XX405"/>
      <c r="XY405"/>
      <c r="XZ405"/>
      <c r="YA405"/>
      <c r="YB405"/>
      <c r="YC405"/>
      <c r="YD405"/>
      <c r="YE405"/>
      <c r="YF405"/>
      <c r="YG405"/>
      <c r="YH405"/>
      <c r="YI405"/>
      <c r="YJ405"/>
      <c r="YK405"/>
      <c r="YL405"/>
      <c r="YM405"/>
      <c r="YN405"/>
      <c r="YO405"/>
      <c r="YP405"/>
      <c r="YQ405"/>
      <c r="YR405"/>
      <c r="YS405"/>
      <c r="YT405"/>
      <c r="YU405"/>
      <c r="YV405"/>
      <c r="YW405"/>
      <c r="YX405"/>
      <c r="YY405"/>
      <c r="YZ405"/>
      <c r="ZA405"/>
      <c r="ZB405"/>
      <c r="ZC405"/>
      <c r="ZD405"/>
      <c r="ZE405"/>
      <c r="ZF405"/>
      <c r="ZG405"/>
      <c r="ZH405"/>
      <c r="ZI405"/>
      <c r="ZJ405"/>
      <c r="ZK405"/>
      <c r="ZL405"/>
      <c r="ZM405"/>
      <c r="ZN405"/>
      <c r="ZO405"/>
      <c r="ZP405"/>
      <c r="ZQ405"/>
      <c r="ZR405"/>
      <c r="ZS405"/>
      <c r="ZT405"/>
      <c r="ZU405"/>
      <c r="ZV405"/>
      <c r="ZW405"/>
      <c r="ZX405"/>
      <c r="ZY405"/>
      <c r="ZZ405"/>
      <c r="AAA405"/>
      <c r="AAB405"/>
      <c r="AAC405"/>
      <c r="AAD405"/>
      <c r="AAE405"/>
      <c r="AAF405"/>
      <c r="AAG405"/>
      <c r="AAH405"/>
      <c r="AAI405"/>
      <c r="AAJ405"/>
      <c r="AAK405"/>
      <c r="AAL405"/>
      <c r="AAM405"/>
      <c r="AAN405"/>
      <c r="AAO405"/>
      <c r="AAP405"/>
      <c r="AAQ405"/>
      <c r="AAR405"/>
      <c r="AAS405"/>
      <c r="AAT405"/>
      <c r="AAU405"/>
      <c r="AAV405"/>
      <c r="AAW405"/>
      <c r="AAX405"/>
      <c r="AAY405"/>
      <c r="AAZ405"/>
      <c r="ABA405"/>
      <c r="ABB405"/>
      <c r="ABC405"/>
      <c r="ABD405"/>
      <c r="ABE405"/>
      <c r="ABF405"/>
      <c r="ABG405"/>
      <c r="ABH405"/>
      <c r="ABI405"/>
      <c r="ABJ405"/>
      <c r="ABK405"/>
      <c r="ABL405"/>
      <c r="ABM405"/>
      <c r="ABN405"/>
      <c r="ABO405"/>
      <c r="ABP405"/>
      <c r="ABQ405"/>
      <c r="ABR405"/>
      <c r="ABS405"/>
      <c r="ABT405"/>
      <c r="ABU405"/>
      <c r="ABV405"/>
      <c r="ABW405"/>
      <c r="ABX405"/>
      <c r="ABY405"/>
      <c r="ABZ405"/>
      <c r="ACA405"/>
      <c r="ACB405"/>
      <c r="ACC405"/>
      <c r="ACD405"/>
      <c r="ACE405"/>
      <c r="ACF405"/>
      <c r="ACG405"/>
      <c r="ACH405"/>
      <c r="ACI405"/>
      <c r="ACJ405"/>
      <c r="ACK405"/>
      <c r="ACL405"/>
      <c r="ACM405"/>
      <c r="ACN405"/>
      <c r="ACO405"/>
      <c r="ACP405"/>
      <c r="ACQ405"/>
      <c r="ACR405"/>
      <c r="ACS405"/>
      <c r="ACT405"/>
      <c r="ACU405"/>
      <c r="ACV405"/>
      <c r="ACW405"/>
      <c r="ACX405"/>
      <c r="ACY405"/>
      <c r="ACZ405"/>
      <c r="ADA405"/>
      <c r="ADB405"/>
      <c r="ADC405"/>
      <c r="ADD405"/>
      <c r="ADE405"/>
      <c r="ADF405"/>
      <c r="ADG405"/>
      <c r="ADH405"/>
      <c r="ADI405"/>
      <c r="ADJ405"/>
      <c r="ADK405"/>
      <c r="ADL405"/>
      <c r="ADM405"/>
      <c r="ADN405"/>
      <c r="ADO405"/>
      <c r="ADP405"/>
      <c r="ADQ405"/>
      <c r="ADR405"/>
      <c r="ADS405"/>
      <c r="ADT405"/>
      <c r="ADU405"/>
      <c r="ADV405"/>
      <c r="ADW405"/>
      <c r="ADX405"/>
      <c r="ADY405"/>
      <c r="ADZ405"/>
      <c r="AEA405"/>
      <c r="AEB405"/>
      <c r="AEC405"/>
      <c r="AED405"/>
      <c r="AEE405"/>
      <c r="AEF405"/>
      <c r="AEG405"/>
      <c r="AEH405"/>
      <c r="AEI405"/>
      <c r="AEJ405"/>
      <c r="AEK405"/>
      <c r="AEL405"/>
      <c r="AEM405"/>
      <c r="AEN405"/>
      <c r="AEO405"/>
      <c r="AEP405"/>
      <c r="AEQ405"/>
      <c r="AER405"/>
      <c r="AES405"/>
      <c r="AET405"/>
      <c r="AEU405"/>
      <c r="AEV405"/>
      <c r="AEW405"/>
      <c r="AEX405"/>
      <c r="AEY405"/>
      <c r="AEZ405"/>
      <c r="AFA405"/>
      <c r="AFB405"/>
      <c r="AFC405"/>
      <c r="AFD405"/>
      <c r="AFE405"/>
      <c r="AFF405"/>
      <c r="AFG405"/>
      <c r="AFH405"/>
      <c r="AFI405"/>
      <c r="AFJ405"/>
      <c r="AFK405"/>
      <c r="AFL405"/>
      <c r="AFM405"/>
      <c r="AFN405"/>
      <c r="AFO405"/>
      <c r="AFP405"/>
      <c r="AFQ405"/>
      <c r="AFR405"/>
      <c r="AFS405"/>
      <c r="AFT405"/>
      <c r="AFU405"/>
      <c r="AFV405"/>
      <c r="AFW405"/>
      <c r="AFX405"/>
      <c r="AFY405"/>
      <c r="AFZ405"/>
      <c r="AGA405"/>
      <c r="AGB405"/>
      <c r="AGC405"/>
      <c r="AGD405"/>
      <c r="AGE405"/>
      <c r="AGF405"/>
      <c r="AGG405"/>
      <c r="AGH405"/>
      <c r="AGI405"/>
      <c r="AGJ405"/>
      <c r="AGK405"/>
      <c r="AGL405"/>
      <c r="AGM405"/>
      <c r="AGN405"/>
      <c r="AGO405"/>
      <c r="AGP405"/>
      <c r="AGQ405"/>
      <c r="AGR405"/>
      <c r="AGS405"/>
      <c r="AGT405"/>
      <c r="AGU405"/>
      <c r="AGV405"/>
      <c r="AGW405"/>
      <c r="AGX405"/>
      <c r="AGY405"/>
      <c r="AGZ405"/>
      <c r="AHA405"/>
      <c r="AHB405"/>
      <c r="AHC405"/>
      <c r="AHD405"/>
      <c r="AHE405"/>
      <c r="AHF405"/>
      <c r="AHG405"/>
      <c r="AHH405"/>
      <c r="AHI405"/>
      <c r="AHJ405"/>
      <c r="AHK405"/>
      <c r="AHL405"/>
      <c r="AHM405"/>
      <c r="AHN405"/>
      <c r="AHO405"/>
      <c r="AHP405"/>
      <c r="AHQ405"/>
      <c r="AHR405"/>
      <c r="AHS405"/>
      <c r="AHT405"/>
      <c r="AHU405"/>
      <c r="AHV405"/>
      <c r="AHW405"/>
      <c r="AHX405"/>
      <c r="AHY405"/>
      <c r="AHZ405"/>
      <c r="AIA405"/>
      <c r="AIB405"/>
      <c r="AIC405"/>
      <c r="AID405"/>
      <c r="AIE405"/>
      <c r="AIF405"/>
      <c r="AIG405"/>
      <c r="AIH405"/>
      <c r="AII405"/>
      <c r="AIJ405"/>
      <c r="AIK405"/>
      <c r="AIL405"/>
      <c r="AIM405"/>
      <c r="AIN405"/>
      <c r="AIO405"/>
      <c r="AIP405"/>
      <c r="AIQ405"/>
      <c r="AIR405"/>
      <c r="AIS405"/>
      <c r="AIT405"/>
      <c r="AIU405"/>
      <c r="AIV405"/>
      <c r="AIW405"/>
      <c r="AIX405"/>
      <c r="AIY405"/>
      <c r="AIZ405"/>
      <c r="AJA405"/>
      <c r="AJB405"/>
      <c r="AJC405"/>
      <c r="AJD405"/>
      <c r="AJE405"/>
      <c r="AJF405"/>
      <c r="AJG405"/>
      <c r="AJH405"/>
      <c r="AJI405"/>
      <c r="AJJ405"/>
      <c r="AJK405"/>
      <c r="AJL405"/>
      <c r="AJM405"/>
      <c r="AJN405"/>
      <c r="AJO405"/>
      <c r="AJP405"/>
      <c r="AJQ405"/>
      <c r="AJR405"/>
      <c r="AJS405"/>
      <c r="AJT405"/>
      <c r="AJU405"/>
      <c r="AJV405"/>
      <c r="AJW405"/>
      <c r="AJX405"/>
      <c r="AJY405"/>
      <c r="AJZ405"/>
      <c r="AKA405"/>
      <c r="AKB405"/>
      <c r="AKC405"/>
      <c r="AKD405"/>
      <c r="AKE405"/>
      <c r="AKF405"/>
      <c r="AKG405"/>
      <c r="AKH405"/>
      <c r="AKI405"/>
      <c r="AKJ405"/>
      <c r="AKK405"/>
      <c r="AKL405"/>
      <c r="AKM405"/>
      <c r="AKN405"/>
      <c r="AKO405"/>
      <c r="AKP405"/>
      <c r="AKQ405"/>
      <c r="AKR405"/>
      <c r="AKS405"/>
      <c r="AKT405"/>
      <c r="AKU405"/>
      <c r="AKV405"/>
      <c r="AKW405"/>
      <c r="AKX405"/>
      <c r="AKY405"/>
      <c r="AKZ405"/>
      <c r="ALA405"/>
      <c r="ALB405"/>
      <c r="ALC405"/>
      <c r="ALD405"/>
      <c r="ALE405"/>
      <c r="ALF405"/>
      <c r="ALG405"/>
      <c r="ALH405"/>
      <c r="ALI405"/>
      <c r="ALJ405"/>
      <c r="ALK405"/>
      <c r="ALL405"/>
      <c r="ALM405"/>
      <c r="ALN405"/>
      <c r="ALO405"/>
      <c r="ALP405"/>
      <c r="ALQ405"/>
      <c r="ALR405"/>
      <c r="ALS405"/>
      <c r="ALT405"/>
      <c r="ALU405"/>
      <c r="ALV405"/>
      <c r="ALW405"/>
      <c r="ALX405"/>
      <c r="ALY405"/>
      <c r="ALZ405"/>
      <c r="AMA405"/>
      <c r="AMB405"/>
      <c r="AMC405"/>
      <c r="AMD405"/>
      <c r="AME405"/>
      <c r="AMF405"/>
      <c r="AMG405"/>
      <c r="AMH405"/>
      <c r="AMI405"/>
      <c r="AMJ405"/>
      <c r="AMK405"/>
      <c r="AML405"/>
      <c r="AMM405"/>
      <c r="AMN405"/>
      <c r="AMO405"/>
      <c r="AMP405"/>
      <c r="AMQ405"/>
      <c r="AMR405"/>
      <c r="AMS405"/>
      <c r="AMT405"/>
      <c r="AMU405"/>
      <c r="AMV405"/>
      <c r="AMW405"/>
      <c r="AMX405"/>
      <c r="AMY405"/>
      <c r="AMZ405" s="6"/>
      <c r="ANA405" s="6"/>
      <c r="ANB405" s="6"/>
    </row>
    <row r="406" spans="3:1042" s="28" customFormat="1" x14ac:dyDescent="0.25">
      <c r="C406" s="6" t="str">
        <f t="shared" si="251"/>
        <v>Whirlpool</v>
      </c>
      <c r="D406" s="6" t="str">
        <f t="shared" si="252"/>
        <v>HPHE2K66HD045V 120  (66 gal)</v>
      </c>
      <c r="E406" s="6">
        <f t="shared" si="280"/>
        <v>260614</v>
      </c>
      <c r="F406" s="55">
        <f t="shared" si="173"/>
        <v>66</v>
      </c>
      <c r="G406" s="6" t="str">
        <f t="shared" si="253"/>
        <v>AOSmithHPTU66</v>
      </c>
      <c r="H406" s="117">
        <f t="shared" si="276"/>
        <v>0</v>
      </c>
      <c r="I406" s="157" t="str">
        <f t="shared" si="281"/>
        <v>WhirlpoolHPHE2K66</v>
      </c>
      <c r="J406" s="91" t="s">
        <v>192</v>
      </c>
      <c r="K406" s="32">
        <v>3</v>
      </c>
      <c r="L406" s="75">
        <f t="shared" si="277"/>
        <v>26</v>
      </c>
      <c r="M406" s="9" t="s">
        <v>50</v>
      </c>
      <c r="N406" s="62">
        <f t="shared" si="279"/>
        <v>6</v>
      </c>
      <c r="O406" s="62">
        <f t="shared" si="274"/>
        <v>260614</v>
      </c>
      <c r="P406" s="59" t="str">
        <f t="shared" si="268"/>
        <v>HPHE2K66HD045V 120  (66 gal)</v>
      </c>
      <c r="Q406" s="156">
        <f t="shared" si="258"/>
        <v>1</v>
      </c>
      <c r="R406" s="10" t="s">
        <v>54</v>
      </c>
      <c r="S406" s="11">
        <v>66</v>
      </c>
      <c r="T406" s="30" t="s">
        <v>82</v>
      </c>
      <c r="U406" s="80" t="s">
        <v>102</v>
      </c>
      <c r="V406" s="85" t="str">
        <f t="shared" si="275"/>
        <v>AOSmithHPTU66</v>
      </c>
      <c r="W406" s="116">
        <v>0</v>
      </c>
      <c r="X406" s="42">
        <v>3</v>
      </c>
      <c r="Y406" s="43">
        <v>42545</v>
      </c>
      <c r="Z406" s="44" t="s">
        <v>80</v>
      </c>
      <c r="AA406" s="127" t="str">
        <f t="shared" si="266"/>
        <v>2,     260614,   "HPHE2K66HD045V 120  (66 gal)"</v>
      </c>
      <c r="AB406" s="129" t="str">
        <f t="shared" si="230"/>
        <v>Whirlpool</v>
      </c>
      <c r="AC406" s="130" t="s">
        <v>702</v>
      </c>
      <c r="AD406" s="154">
        <f t="shared" si="260"/>
        <v>1</v>
      </c>
      <c r="AE406" s="127" t="str">
        <f t="shared" si="267"/>
        <v xml:space="preserve">          case  HPHE2K66HD045V 120  (66 gal)   :   "WhirlpoolHPHE2K66"</v>
      </c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MR406"/>
      <c r="MS406"/>
      <c r="MT406"/>
      <c r="MU406"/>
      <c r="MV406"/>
      <c r="MW406"/>
      <c r="MX406"/>
      <c r="MY406"/>
      <c r="MZ406"/>
      <c r="NA406"/>
      <c r="NB406"/>
      <c r="NC406"/>
      <c r="ND406"/>
      <c r="NE406"/>
      <c r="NF406"/>
      <c r="NG406"/>
      <c r="NH406"/>
      <c r="NI406"/>
      <c r="NJ406"/>
      <c r="NK406"/>
      <c r="NL406"/>
      <c r="NM406"/>
      <c r="NN406"/>
      <c r="NO406"/>
      <c r="NP406"/>
      <c r="NQ406"/>
      <c r="NR406"/>
      <c r="NS406"/>
      <c r="NT406"/>
      <c r="NU406"/>
      <c r="NV406"/>
      <c r="NW406"/>
      <c r="NX406"/>
      <c r="NY406"/>
      <c r="NZ406"/>
      <c r="OA406"/>
      <c r="OB406"/>
      <c r="OC406"/>
      <c r="OD406"/>
      <c r="OE406"/>
      <c r="OF406"/>
      <c r="OG406"/>
      <c r="OH406"/>
      <c r="OI406"/>
      <c r="OJ406"/>
      <c r="OK406"/>
      <c r="OL406"/>
      <c r="OM406"/>
      <c r="ON406"/>
      <c r="OO406"/>
      <c r="OP406"/>
      <c r="OQ406"/>
      <c r="OR406"/>
      <c r="OS406"/>
      <c r="OT406"/>
      <c r="OU406"/>
      <c r="OV406"/>
      <c r="OW406"/>
      <c r="OX406"/>
      <c r="OY406"/>
      <c r="OZ406"/>
      <c r="PA406"/>
      <c r="PB406"/>
      <c r="PC406"/>
      <c r="PD406"/>
      <c r="PE406"/>
      <c r="PF406"/>
      <c r="PG406"/>
      <c r="PH406"/>
      <c r="PI406"/>
      <c r="PJ406"/>
      <c r="PK406"/>
      <c r="PL406"/>
      <c r="PM406"/>
      <c r="PN406"/>
      <c r="PO406"/>
      <c r="PP406"/>
      <c r="PQ406"/>
      <c r="PR406"/>
      <c r="PS406"/>
      <c r="PT406"/>
      <c r="PU406"/>
      <c r="PV406"/>
      <c r="PW406"/>
      <c r="PX406"/>
      <c r="PY406"/>
      <c r="PZ406"/>
      <c r="QA406"/>
      <c r="QB406"/>
      <c r="QC406"/>
      <c r="QD406"/>
      <c r="QE406"/>
      <c r="QF406"/>
      <c r="QG406"/>
      <c r="QH406"/>
      <c r="QI406"/>
      <c r="QJ406"/>
      <c r="QK406"/>
      <c r="QL406"/>
      <c r="QM406"/>
      <c r="QN406"/>
      <c r="QO406"/>
      <c r="QP406"/>
      <c r="QQ406"/>
      <c r="QR406"/>
      <c r="QS406"/>
      <c r="QT406"/>
      <c r="QU406"/>
      <c r="QV406"/>
      <c r="QW406"/>
      <c r="QX406"/>
      <c r="QY406"/>
      <c r="QZ406"/>
      <c r="RA406"/>
      <c r="RB406"/>
      <c r="RC406"/>
      <c r="RD406"/>
      <c r="RE406"/>
      <c r="RF406"/>
      <c r="RG406"/>
      <c r="RH406"/>
      <c r="RI406"/>
      <c r="RJ406"/>
      <c r="RK406"/>
      <c r="RL406"/>
      <c r="RM406"/>
      <c r="RN406"/>
      <c r="RO406"/>
      <c r="RP406"/>
      <c r="RQ406"/>
      <c r="RR406"/>
      <c r="RS406"/>
      <c r="RT406"/>
      <c r="RU406"/>
      <c r="RV406"/>
      <c r="RW406"/>
      <c r="RX406"/>
      <c r="RY406"/>
      <c r="RZ406"/>
      <c r="SA406"/>
      <c r="SB406"/>
      <c r="SC406"/>
      <c r="SD406"/>
      <c r="SE406"/>
      <c r="SF406"/>
      <c r="SG406"/>
      <c r="SH406"/>
      <c r="SI406"/>
      <c r="SJ406"/>
      <c r="SK406"/>
      <c r="SL406"/>
      <c r="SM406"/>
      <c r="SN406"/>
      <c r="SO406"/>
      <c r="SP406"/>
      <c r="SQ406"/>
      <c r="SR406"/>
      <c r="SS406"/>
      <c r="ST406"/>
      <c r="SU406"/>
      <c r="SV406"/>
      <c r="SW406"/>
      <c r="SX406"/>
      <c r="SY406"/>
      <c r="SZ406"/>
      <c r="TA406"/>
      <c r="TB406"/>
      <c r="TC406"/>
      <c r="TD406"/>
      <c r="TE406"/>
      <c r="TF406"/>
      <c r="TG406"/>
      <c r="TH406"/>
      <c r="TI406"/>
      <c r="TJ406"/>
      <c r="TK406"/>
      <c r="TL406"/>
      <c r="TM406"/>
      <c r="TN406"/>
      <c r="TO406"/>
      <c r="TP406"/>
      <c r="TQ406"/>
      <c r="TR406"/>
      <c r="TS406"/>
      <c r="TT406"/>
      <c r="TU406"/>
      <c r="TV406"/>
      <c r="TW406"/>
      <c r="TX406"/>
      <c r="TY406"/>
      <c r="TZ406"/>
      <c r="UA406"/>
      <c r="UB406"/>
      <c r="UC406"/>
      <c r="UD406"/>
      <c r="UE406"/>
      <c r="UF406"/>
      <c r="UG406"/>
      <c r="UH406"/>
      <c r="UI406"/>
      <c r="UJ406"/>
      <c r="UK406"/>
      <c r="UL406"/>
      <c r="UM406"/>
      <c r="UN406"/>
      <c r="UO406"/>
      <c r="UP406"/>
      <c r="UQ406"/>
      <c r="UR406"/>
      <c r="US406"/>
      <c r="UT406"/>
      <c r="UU406"/>
      <c r="UV406"/>
      <c r="UW406"/>
      <c r="UX406"/>
      <c r="UY406"/>
      <c r="UZ406"/>
      <c r="VA406"/>
      <c r="VB406"/>
      <c r="VC406"/>
      <c r="VD406"/>
      <c r="VE406"/>
      <c r="VF406"/>
      <c r="VG406"/>
      <c r="VH406"/>
      <c r="VI406"/>
      <c r="VJ406"/>
      <c r="VK406"/>
      <c r="VL406"/>
      <c r="VM406"/>
      <c r="VN406"/>
      <c r="VO406"/>
      <c r="VP406"/>
      <c r="VQ406"/>
      <c r="VR406"/>
      <c r="VS406"/>
      <c r="VT406"/>
      <c r="VU406"/>
      <c r="VV406"/>
      <c r="VW406"/>
      <c r="VX406"/>
      <c r="VY406"/>
      <c r="VZ406"/>
      <c r="WA406"/>
      <c r="WB406"/>
      <c r="WC406"/>
      <c r="WD406"/>
      <c r="WE406"/>
      <c r="WF406"/>
      <c r="WG406"/>
      <c r="WH406"/>
      <c r="WI406"/>
      <c r="WJ406"/>
      <c r="WK406"/>
      <c r="WL406"/>
      <c r="WM406"/>
      <c r="WN406"/>
      <c r="WO406"/>
      <c r="WP406"/>
      <c r="WQ406"/>
      <c r="WR406"/>
      <c r="WS406"/>
      <c r="WT406"/>
      <c r="WU406"/>
      <c r="WV406"/>
      <c r="WW406"/>
      <c r="WX406"/>
      <c r="WY406"/>
      <c r="WZ406"/>
      <c r="XA406"/>
      <c r="XB406"/>
      <c r="XC406"/>
      <c r="XD406"/>
      <c r="XE406"/>
      <c r="XF406"/>
      <c r="XG406"/>
      <c r="XH406"/>
      <c r="XI406"/>
      <c r="XJ406"/>
      <c r="XK406"/>
      <c r="XL406"/>
      <c r="XM406"/>
      <c r="XN406"/>
      <c r="XO406"/>
      <c r="XP406"/>
      <c r="XQ406"/>
      <c r="XR406"/>
      <c r="XS406"/>
      <c r="XT406"/>
      <c r="XU406"/>
      <c r="XV406"/>
      <c r="XW406"/>
      <c r="XX406"/>
      <c r="XY406"/>
      <c r="XZ406"/>
      <c r="YA406"/>
      <c r="YB406"/>
      <c r="YC406"/>
      <c r="YD406"/>
      <c r="YE406"/>
      <c r="YF406"/>
      <c r="YG406"/>
      <c r="YH406"/>
      <c r="YI406"/>
      <c r="YJ406"/>
      <c r="YK406"/>
      <c r="YL406"/>
      <c r="YM406"/>
      <c r="YN406"/>
      <c r="YO406"/>
      <c r="YP406"/>
      <c r="YQ406"/>
      <c r="YR406"/>
      <c r="YS406"/>
      <c r="YT406"/>
      <c r="YU406"/>
      <c r="YV406"/>
      <c r="YW406"/>
      <c r="YX406"/>
      <c r="YY406"/>
      <c r="YZ406"/>
      <c r="ZA406"/>
      <c r="ZB406"/>
      <c r="ZC406"/>
      <c r="ZD406"/>
      <c r="ZE406"/>
      <c r="ZF406"/>
      <c r="ZG406"/>
      <c r="ZH406"/>
      <c r="ZI406"/>
      <c r="ZJ406"/>
      <c r="ZK406"/>
      <c r="ZL406"/>
      <c r="ZM406"/>
      <c r="ZN406"/>
      <c r="ZO406"/>
      <c r="ZP406"/>
      <c r="ZQ406"/>
      <c r="ZR406"/>
      <c r="ZS406"/>
      <c r="ZT406"/>
      <c r="ZU406"/>
      <c r="ZV406"/>
      <c r="ZW406"/>
      <c r="ZX406"/>
      <c r="ZY406"/>
      <c r="ZZ406"/>
      <c r="AAA406"/>
      <c r="AAB406"/>
      <c r="AAC406"/>
      <c r="AAD406"/>
      <c r="AAE406"/>
      <c r="AAF406"/>
      <c r="AAG406"/>
      <c r="AAH406"/>
      <c r="AAI406"/>
      <c r="AAJ406"/>
      <c r="AAK406"/>
      <c r="AAL406"/>
      <c r="AAM406"/>
      <c r="AAN406"/>
      <c r="AAO406"/>
      <c r="AAP406"/>
      <c r="AAQ406"/>
      <c r="AAR406"/>
      <c r="AAS406"/>
      <c r="AAT406"/>
      <c r="AAU406"/>
      <c r="AAV406"/>
      <c r="AAW406"/>
      <c r="AAX406"/>
      <c r="AAY406"/>
      <c r="AAZ406"/>
      <c r="ABA406"/>
      <c r="ABB406"/>
      <c r="ABC406"/>
      <c r="ABD406"/>
      <c r="ABE406"/>
      <c r="ABF406"/>
      <c r="ABG406"/>
      <c r="ABH406"/>
      <c r="ABI406"/>
      <c r="ABJ406"/>
      <c r="ABK406"/>
      <c r="ABL406"/>
      <c r="ABM406"/>
      <c r="ABN406"/>
      <c r="ABO406"/>
      <c r="ABP406"/>
      <c r="ABQ406"/>
      <c r="ABR406"/>
      <c r="ABS406"/>
      <c r="ABT406"/>
      <c r="ABU406"/>
      <c r="ABV406"/>
      <c r="ABW406"/>
      <c r="ABX406"/>
      <c r="ABY406"/>
      <c r="ABZ406"/>
      <c r="ACA406"/>
      <c r="ACB406"/>
      <c r="ACC406"/>
      <c r="ACD406"/>
      <c r="ACE406"/>
      <c r="ACF406"/>
      <c r="ACG406"/>
      <c r="ACH406"/>
      <c r="ACI406"/>
      <c r="ACJ406"/>
      <c r="ACK406"/>
      <c r="ACL406"/>
      <c r="ACM406"/>
      <c r="ACN406"/>
      <c r="ACO406"/>
      <c r="ACP406"/>
      <c r="ACQ406"/>
      <c r="ACR406"/>
      <c r="ACS406"/>
      <c r="ACT406"/>
      <c r="ACU406"/>
      <c r="ACV406"/>
      <c r="ACW406"/>
      <c r="ACX406"/>
      <c r="ACY406"/>
      <c r="ACZ406"/>
      <c r="ADA406"/>
      <c r="ADB406"/>
      <c r="ADC406"/>
      <c r="ADD406"/>
      <c r="ADE406"/>
      <c r="ADF406"/>
      <c r="ADG406"/>
      <c r="ADH406"/>
      <c r="ADI406"/>
      <c r="ADJ406"/>
      <c r="ADK406"/>
      <c r="ADL406"/>
      <c r="ADM406"/>
      <c r="ADN406"/>
      <c r="ADO406"/>
      <c r="ADP406"/>
      <c r="ADQ406"/>
      <c r="ADR406"/>
      <c r="ADS406"/>
      <c r="ADT406"/>
      <c r="ADU406"/>
      <c r="ADV406"/>
      <c r="ADW406"/>
      <c r="ADX406"/>
      <c r="ADY406"/>
      <c r="ADZ406"/>
      <c r="AEA406"/>
      <c r="AEB406"/>
      <c r="AEC406"/>
      <c r="AED406"/>
      <c r="AEE406"/>
      <c r="AEF406"/>
      <c r="AEG406"/>
      <c r="AEH406"/>
      <c r="AEI406"/>
      <c r="AEJ406"/>
      <c r="AEK406"/>
      <c r="AEL406"/>
      <c r="AEM406"/>
      <c r="AEN406"/>
      <c r="AEO406"/>
      <c r="AEP406"/>
      <c r="AEQ406"/>
      <c r="AER406"/>
      <c r="AES406"/>
      <c r="AET406"/>
      <c r="AEU406"/>
      <c r="AEV406"/>
      <c r="AEW406"/>
      <c r="AEX406"/>
      <c r="AEY406"/>
      <c r="AEZ406"/>
      <c r="AFA406"/>
      <c r="AFB406"/>
      <c r="AFC406"/>
      <c r="AFD406"/>
      <c r="AFE406"/>
      <c r="AFF406"/>
      <c r="AFG406"/>
      <c r="AFH406"/>
      <c r="AFI406"/>
      <c r="AFJ406"/>
      <c r="AFK406"/>
      <c r="AFL406"/>
      <c r="AFM406"/>
      <c r="AFN406"/>
      <c r="AFO406"/>
      <c r="AFP406"/>
      <c r="AFQ406"/>
      <c r="AFR406"/>
      <c r="AFS406"/>
      <c r="AFT406"/>
      <c r="AFU406"/>
      <c r="AFV406"/>
      <c r="AFW406"/>
      <c r="AFX406"/>
      <c r="AFY406"/>
      <c r="AFZ406"/>
      <c r="AGA406"/>
      <c r="AGB406"/>
      <c r="AGC406"/>
      <c r="AGD406"/>
      <c r="AGE406"/>
      <c r="AGF406"/>
      <c r="AGG406"/>
      <c r="AGH406"/>
      <c r="AGI406"/>
      <c r="AGJ406"/>
      <c r="AGK406"/>
      <c r="AGL406"/>
      <c r="AGM406"/>
      <c r="AGN406"/>
      <c r="AGO406"/>
      <c r="AGP406"/>
      <c r="AGQ406"/>
      <c r="AGR406"/>
      <c r="AGS406"/>
      <c r="AGT406"/>
      <c r="AGU406"/>
      <c r="AGV406"/>
      <c r="AGW406"/>
      <c r="AGX406"/>
      <c r="AGY406"/>
      <c r="AGZ406"/>
      <c r="AHA406"/>
      <c r="AHB406"/>
      <c r="AHC406"/>
      <c r="AHD406"/>
      <c r="AHE406"/>
      <c r="AHF406"/>
      <c r="AHG406"/>
      <c r="AHH406"/>
      <c r="AHI406"/>
      <c r="AHJ406"/>
      <c r="AHK406"/>
      <c r="AHL406"/>
      <c r="AHM406"/>
      <c r="AHN406"/>
      <c r="AHO406"/>
      <c r="AHP406"/>
      <c r="AHQ406"/>
      <c r="AHR406"/>
      <c r="AHS406"/>
      <c r="AHT406"/>
      <c r="AHU406"/>
      <c r="AHV406"/>
      <c r="AHW406"/>
      <c r="AHX406"/>
      <c r="AHY406"/>
      <c r="AHZ406"/>
      <c r="AIA406"/>
      <c r="AIB406"/>
      <c r="AIC406"/>
      <c r="AID406"/>
      <c r="AIE406"/>
      <c r="AIF406"/>
      <c r="AIG406"/>
      <c r="AIH406"/>
      <c r="AII406"/>
      <c r="AIJ406"/>
      <c r="AIK406"/>
      <c r="AIL406"/>
      <c r="AIM406"/>
      <c r="AIN406"/>
      <c r="AIO406"/>
      <c r="AIP406"/>
      <c r="AIQ406"/>
      <c r="AIR406"/>
      <c r="AIS406"/>
      <c r="AIT406"/>
      <c r="AIU406"/>
      <c r="AIV406"/>
      <c r="AIW406"/>
      <c r="AIX406"/>
      <c r="AIY406"/>
      <c r="AIZ406"/>
      <c r="AJA406"/>
      <c r="AJB406"/>
      <c r="AJC406"/>
      <c r="AJD406"/>
      <c r="AJE406"/>
      <c r="AJF406"/>
      <c r="AJG406"/>
      <c r="AJH406"/>
      <c r="AJI406"/>
      <c r="AJJ406"/>
      <c r="AJK406"/>
      <c r="AJL406"/>
      <c r="AJM406"/>
      <c r="AJN406"/>
      <c r="AJO406"/>
      <c r="AJP406"/>
      <c r="AJQ406"/>
      <c r="AJR406"/>
      <c r="AJS406"/>
      <c r="AJT406"/>
      <c r="AJU406"/>
      <c r="AJV406"/>
      <c r="AJW406"/>
      <c r="AJX406"/>
      <c r="AJY406"/>
      <c r="AJZ406"/>
      <c r="AKA406"/>
      <c r="AKB406"/>
      <c r="AKC406"/>
      <c r="AKD406"/>
      <c r="AKE406"/>
      <c r="AKF406"/>
      <c r="AKG406"/>
      <c r="AKH406"/>
      <c r="AKI406"/>
      <c r="AKJ406"/>
      <c r="AKK406"/>
      <c r="AKL406"/>
      <c r="AKM406"/>
      <c r="AKN406"/>
      <c r="AKO406"/>
      <c r="AKP406"/>
      <c r="AKQ406"/>
      <c r="AKR406"/>
      <c r="AKS406"/>
      <c r="AKT406"/>
      <c r="AKU406"/>
      <c r="AKV406"/>
      <c r="AKW406"/>
      <c r="AKX406"/>
      <c r="AKY406"/>
      <c r="AKZ406"/>
      <c r="ALA406"/>
      <c r="ALB406"/>
      <c r="ALC406"/>
      <c r="ALD406"/>
      <c r="ALE406"/>
      <c r="ALF406"/>
      <c r="ALG406"/>
      <c r="ALH406"/>
      <c r="ALI406"/>
      <c r="ALJ406"/>
      <c r="ALK406"/>
      <c r="ALL406"/>
      <c r="ALM406"/>
      <c r="ALN406"/>
      <c r="ALO406"/>
      <c r="ALP406"/>
      <c r="ALQ406"/>
      <c r="ALR406"/>
      <c r="ALS406"/>
      <c r="ALT406"/>
      <c r="ALU406"/>
      <c r="ALV406"/>
      <c r="ALW406"/>
      <c r="ALX406"/>
      <c r="ALY406"/>
      <c r="ALZ406"/>
      <c r="AMA406"/>
      <c r="AMB406"/>
      <c r="AMC406"/>
      <c r="AMD406"/>
      <c r="AME406"/>
      <c r="AMF406"/>
      <c r="AMG406"/>
      <c r="AMH406"/>
      <c r="AMI406"/>
      <c r="AMJ406"/>
      <c r="AMK406"/>
      <c r="AML406"/>
      <c r="AMM406"/>
      <c r="AMN406"/>
      <c r="AMO406"/>
      <c r="AMP406"/>
      <c r="AMQ406"/>
      <c r="AMR406"/>
      <c r="AMS406"/>
      <c r="AMT406"/>
      <c r="AMU406"/>
      <c r="AMV406"/>
      <c r="AMW406"/>
      <c r="AMX406"/>
      <c r="AMY406"/>
      <c r="AMZ406" s="6"/>
      <c r="ANA406" s="6"/>
      <c r="ANB406" s="6"/>
    </row>
    <row r="407" spans="3:1042" s="28" customFormat="1" x14ac:dyDescent="0.25">
      <c r="C407" s="6" t="str">
        <f t="shared" si="251"/>
        <v>Whirlpool</v>
      </c>
      <c r="D407" s="6" t="str">
        <f t="shared" si="252"/>
        <v>HPHE2K66HD045VC 120  (66 gal)</v>
      </c>
      <c r="E407" s="6">
        <f t="shared" si="280"/>
        <v>260714</v>
      </c>
      <c r="F407" s="55">
        <f t="shared" si="173"/>
        <v>66</v>
      </c>
      <c r="G407" s="6" t="str">
        <f t="shared" si="253"/>
        <v>AOSmithHPTU66</v>
      </c>
      <c r="H407" s="117">
        <f t="shared" si="276"/>
        <v>0</v>
      </c>
      <c r="I407" s="157" t="str">
        <f t="shared" si="281"/>
        <v>WhirlpoolHPHE2K66C</v>
      </c>
      <c r="J407" s="91" t="s">
        <v>192</v>
      </c>
      <c r="K407" s="32">
        <v>3</v>
      </c>
      <c r="L407" s="75">
        <f t="shared" si="277"/>
        <v>26</v>
      </c>
      <c r="M407" s="9" t="s">
        <v>50</v>
      </c>
      <c r="N407" s="62">
        <f t="shared" si="279"/>
        <v>7</v>
      </c>
      <c r="O407" s="62">
        <f t="shared" si="274"/>
        <v>260714</v>
      </c>
      <c r="P407" s="59" t="str">
        <f t="shared" si="268"/>
        <v>HPHE2K66HD045VC 120  (66 gal)</v>
      </c>
      <c r="Q407" s="156">
        <f t="shared" si="258"/>
        <v>1</v>
      </c>
      <c r="R407" s="10" t="s">
        <v>55</v>
      </c>
      <c r="S407" s="11">
        <v>66</v>
      </c>
      <c r="T407" s="30" t="s">
        <v>82</v>
      </c>
      <c r="U407" s="80" t="s">
        <v>102</v>
      </c>
      <c r="V407" s="85" t="str">
        <f t="shared" si="275"/>
        <v>AOSmithHPTU66</v>
      </c>
      <c r="W407" s="116">
        <v>0</v>
      </c>
      <c r="X407" s="42">
        <v>3</v>
      </c>
      <c r="Y407" s="43">
        <v>42545</v>
      </c>
      <c r="Z407" s="44" t="s">
        <v>80</v>
      </c>
      <c r="AA407" s="127" t="str">
        <f t="shared" si="266"/>
        <v>2,     260714,   "HPHE2K66HD045VC 120  (66 gal)"</v>
      </c>
      <c r="AB407" s="129" t="str">
        <f t="shared" si="230"/>
        <v>Whirlpool</v>
      </c>
      <c r="AC407" s="130" t="s">
        <v>703</v>
      </c>
      <c r="AD407" s="154">
        <f t="shared" si="260"/>
        <v>1</v>
      </c>
      <c r="AE407" s="127" t="str">
        <f t="shared" si="267"/>
        <v xml:space="preserve">          case  HPHE2K66HD045VC 120  (66 gal)   :   "WhirlpoolHPHE2K66C"</v>
      </c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  <c r="NG407"/>
      <c r="NH407"/>
      <c r="NI407"/>
      <c r="NJ407"/>
      <c r="NK407"/>
      <c r="NL407"/>
      <c r="NM407"/>
      <c r="NN407"/>
      <c r="NO407"/>
      <c r="NP407"/>
      <c r="NQ407"/>
      <c r="NR407"/>
      <c r="NS407"/>
      <c r="NT407"/>
      <c r="NU407"/>
      <c r="NV407"/>
      <c r="NW407"/>
      <c r="NX407"/>
      <c r="NY407"/>
      <c r="NZ407"/>
      <c r="OA407"/>
      <c r="OB407"/>
      <c r="OC407"/>
      <c r="OD407"/>
      <c r="OE407"/>
      <c r="OF407"/>
      <c r="OG407"/>
      <c r="OH407"/>
      <c r="OI407"/>
      <c r="OJ407"/>
      <c r="OK407"/>
      <c r="OL407"/>
      <c r="OM407"/>
      <c r="ON407"/>
      <c r="OO407"/>
      <c r="OP407"/>
      <c r="OQ407"/>
      <c r="OR407"/>
      <c r="OS407"/>
      <c r="OT407"/>
      <c r="OU407"/>
      <c r="OV407"/>
      <c r="OW407"/>
      <c r="OX407"/>
      <c r="OY407"/>
      <c r="OZ407"/>
      <c r="PA407"/>
      <c r="PB407"/>
      <c r="PC407"/>
      <c r="PD407"/>
      <c r="PE407"/>
      <c r="PF407"/>
      <c r="PG407"/>
      <c r="PH407"/>
      <c r="PI407"/>
      <c r="PJ407"/>
      <c r="PK407"/>
      <c r="PL407"/>
      <c r="PM407"/>
      <c r="PN407"/>
      <c r="PO407"/>
      <c r="PP407"/>
      <c r="PQ407"/>
      <c r="PR407"/>
      <c r="PS407"/>
      <c r="PT407"/>
      <c r="PU407"/>
      <c r="PV407"/>
      <c r="PW407"/>
      <c r="PX407"/>
      <c r="PY407"/>
      <c r="PZ407"/>
      <c r="QA407"/>
      <c r="QB407"/>
      <c r="QC407"/>
      <c r="QD407"/>
      <c r="QE407"/>
      <c r="QF407"/>
      <c r="QG407"/>
      <c r="QH407"/>
      <c r="QI407"/>
      <c r="QJ407"/>
      <c r="QK407"/>
      <c r="QL407"/>
      <c r="QM407"/>
      <c r="QN407"/>
      <c r="QO407"/>
      <c r="QP407"/>
      <c r="QQ407"/>
      <c r="QR407"/>
      <c r="QS407"/>
      <c r="QT407"/>
      <c r="QU407"/>
      <c r="QV407"/>
      <c r="QW407"/>
      <c r="QX407"/>
      <c r="QY407"/>
      <c r="QZ407"/>
      <c r="RA407"/>
      <c r="RB407"/>
      <c r="RC407"/>
      <c r="RD407"/>
      <c r="RE407"/>
      <c r="RF407"/>
      <c r="RG407"/>
      <c r="RH407"/>
      <c r="RI407"/>
      <c r="RJ407"/>
      <c r="RK407"/>
      <c r="RL407"/>
      <c r="RM407"/>
      <c r="RN407"/>
      <c r="RO407"/>
      <c r="RP407"/>
      <c r="RQ407"/>
      <c r="RR407"/>
      <c r="RS407"/>
      <c r="RT407"/>
      <c r="RU407"/>
      <c r="RV407"/>
      <c r="RW407"/>
      <c r="RX407"/>
      <c r="RY407"/>
      <c r="RZ407"/>
      <c r="SA407"/>
      <c r="SB407"/>
      <c r="SC407"/>
      <c r="SD407"/>
      <c r="SE407"/>
      <c r="SF407"/>
      <c r="SG407"/>
      <c r="SH407"/>
      <c r="SI407"/>
      <c r="SJ407"/>
      <c r="SK407"/>
      <c r="SL407"/>
      <c r="SM407"/>
      <c r="SN407"/>
      <c r="SO407"/>
      <c r="SP407"/>
      <c r="SQ407"/>
      <c r="SR407"/>
      <c r="SS407"/>
      <c r="ST407"/>
      <c r="SU407"/>
      <c r="SV407"/>
      <c r="SW407"/>
      <c r="SX407"/>
      <c r="SY407"/>
      <c r="SZ407"/>
      <c r="TA407"/>
      <c r="TB407"/>
      <c r="TC407"/>
      <c r="TD407"/>
      <c r="TE407"/>
      <c r="TF407"/>
      <c r="TG407"/>
      <c r="TH407"/>
      <c r="TI407"/>
      <c r="TJ407"/>
      <c r="TK407"/>
      <c r="TL407"/>
      <c r="TM407"/>
      <c r="TN407"/>
      <c r="TO407"/>
      <c r="TP407"/>
      <c r="TQ407"/>
      <c r="TR407"/>
      <c r="TS407"/>
      <c r="TT407"/>
      <c r="TU407"/>
      <c r="TV407"/>
      <c r="TW407"/>
      <c r="TX407"/>
      <c r="TY407"/>
      <c r="TZ407"/>
      <c r="UA407"/>
      <c r="UB407"/>
      <c r="UC407"/>
      <c r="UD407"/>
      <c r="UE407"/>
      <c r="UF407"/>
      <c r="UG407"/>
      <c r="UH407"/>
      <c r="UI407"/>
      <c r="UJ407"/>
      <c r="UK407"/>
      <c r="UL407"/>
      <c r="UM407"/>
      <c r="UN407"/>
      <c r="UO407"/>
      <c r="UP407"/>
      <c r="UQ407"/>
      <c r="UR407"/>
      <c r="US407"/>
      <c r="UT407"/>
      <c r="UU407"/>
      <c r="UV407"/>
      <c r="UW407"/>
      <c r="UX407"/>
      <c r="UY407"/>
      <c r="UZ407"/>
      <c r="VA407"/>
      <c r="VB407"/>
      <c r="VC407"/>
      <c r="VD407"/>
      <c r="VE407"/>
      <c r="VF407"/>
      <c r="VG407"/>
      <c r="VH407"/>
      <c r="VI407"/>
      <c r="VJ407"/>
      <c r="VK407"/>
      <c r="VL407"/>
      <c r="VM407"/>
      <c r="VN407"/>
      <c r="VO407"/>
      <c r="VP407"/>
      <c r="VQ407"/>
      <c r="VR407"/>
      <c r="VS407"/>
      <c r="VT407"/>
      <c r="VU407"/>
      <c r="VV407"/>
      <c r="VW407"/>
      <c r="VX407"/>
      <c r="VY407"/>
      <c r="VZ407"/>
      <c r="WA407"/>
      <c r="WB407"/>
      <c r="WC407"/>
      <c r="WD407"/>
      <c r="WE407"/>
      <c r="WF407"/>
      <c r="WG407"/>
      <c r="WH407"/>
      <c r="WI407"/>
      <c r="WJ407"/>
      <c r="WK407"/>
      <c r="WL407"/>
      <c r="WM407"/>
      <c r="WN407"/>
      <c r="WO407"/>
      <c r="WP407"/>
      <c r="WQ407"/>
      <c r="WR407"/>
      <c r="WS407"/>
      <c r="WT407"/>
      <c r="WU407"/>
      <c r="WV407"/>
      <c r="WW407"/>
      <c r="WX407"/>
      <c r="WY407"/>
      <c r="WZ407"/>
      <c r="XA407"/>
      <c r="XB407"/>
      <c r="XC407"/>
      <c r="XD407"/>
      <c r="XE407"/>
      <c r="XF407"/>
      <c r="XG407"/>
      <c r="XH407"/>
      <c r="XI407"/>
      <c r="XJ407"/>
      <c r="XK407"/>
      <c r="XL407"/>
      <c r="XM407"/>
      <c r="XN407"/>
      <c r="XO407"/>
      <c r="XP407"/>
      <c r="XQ407"/>
      <c r="XR407"/>
      <c r="XS407"/>
      <c r="XT407"/>
      <c r="XU407"/>
      <c r="XV407"/>
      <c r="XW407"/>
      <c r="XX407"/>
      <c r="XY407"/>
      <c r="XZ407"/>
      <c r="YA407"/>
      <c r="YB407"/>
      <c r="YC407"/>
      <c r="YD407"/>
      <c r="YE407"/>
      <c r="YF407"/>
      <c r="YG407"/>
      <c r="YH407"/>
      <c r="YI407"/>
      <c r="YJ407"/>
      <c r="YK407"/>
      <c r="YL407"/>
      <c r="YM407"/>
      <c r="YN407"/>
      <c r="YO407"/>
      <c r="YP407"/>
      <c r="YQ407"/>
      <c r="YR407"/>
      <c r="YS407"/>
      <c r="YT407"/>
      <c r="YU407"/>
      <c r="YV407"/>
      <c r="YW407"/>
      <c r="YX407"/>
      <c r="YY407"/>
      <c r="YZ407"/>
      <c r="ZA407"/>
      <c r="ZB407"/>
      <c r="ZC407"/>
      <c r="ZD407"/>
      <c r="ZE407"/>
      <c r="ZF407"/>
      <c r="ZG407"/>
      <c r="ZH407"/>
      <c r="ZI407"/>
      <c r="ZJ407"/>
      <c r="ZK407"/>
      <c r="ZL407"/>
      <c r="ZM407"/>
      <c r="ZN407"/>
      <c r="ZO407"/>
      <c r="ZP407"/>
      <c r="ZQ407"/>
      <c r="ZR407"/>
      <c r="ZS407"/>
      <c r="ZT407"/>
      <c r="ZU407"/>
      <c r="ZV407"/>
      <c r="ZW407"/>
      <c r="ZX407"/>
      <c r="ZY407"/>
      <c r="ZZ407"/>
      <c r="AAA407"/>
      <c r="AAB407"/>
      <c r="AAC407"/>
      <c r="AAD407"/>
      <c r="AAE407"/>
      <c r="AAF407"/>
      <c r="AAG407"/>
      <c r="AAH407"/>
      <c r="AAI407"/>
      <c r="AAJ407"/>
      <c r="AAK407"/>
      <c r="AAL407"/>
      <c r="AAM407"/>
      <c r="AAN407"/>
      <c r="AAO407"/>
      <c r="AAP407"/>
      <c r="AAQ407"/>
      <c r="AAR407"/>
      <c r="AAS407"/>
      <c r="AAT407"/>
      <c r="AAU407"/>
      <c r="AAV407"/>
      <c r="AAW407"/>
      <c r="AAX407"/>
      <c r="AAY407"/>
      <c r="AAZ407"/>
      <c r="ABA407"/>
      <c r="ABB407"/>
      <c r="ABC407"/>
      <c r="ABD407"/>
      <c r="ABE407"/>
      <c r="ABF407"/>
      <c r="ABG407"/>
      <c r="ABH407"/>
      <c r="ABI407"/>
      <c r="ABJ407"/>
      <c r="ABK407"/>
      <c r="ABL407"/>
      <c r="ABM407"/>
      <c r="ABN407"/>
      <c r="ABO407"/>
      <c r="ABP407"/>
      <c r="ABQ407"/>
      <c r="ABR407"/>
      <c r="ABS407"/>
      <c r="ABT407"/>
      <c r="ABU407"/>
      <c r="ABV407"/>
      <c r="ABW407"/>
      <c r="ABX407"/>
      <c r="ABY407"/>
      <c r="ABZ407"/>
      <c r="ACA407"/>
      <c r="ACB407"/>
      <c r="ACC407"/>
      <c r="ACD407"/>
      <c r="ACE407"/>
      <c r="ACF407"/>
      <c r="ACG407"/>
      <c r="ACH407"/>
      <c r="ACI407"/>
      <c r="ACJ407"/>
      <c r="ACK407"/>
      <c r="ACL407"/>
      <c r="ACM407"/>
      <c r="ACN407"/>
      <c r="ACO407"/>
      <c r="ACP407"/>
      <c r="ACQ407"/>
      <c r="ACR407"/>
      <c r="ACS407"/>
      <c r="ACT407"/>
      <c r="ACU407"/>
      <c r="ACV407"/>
      <c r="ACW407"/>
      <c r="ACX407"/>
      <c r="ACY407"/>
      <c r="ACZ407"/>
      <c r="ADA407"/>
      <c r="ADB407"/>
      <c r="ADC407"/>
      <c r="ADD407"/>
      <c r="ADE407"/>
      <c r="ADF407"/>
      <c r="ADG407"/>
      <c r="ADH407"/>
      <c r="ADI407"/>
      <c r="ADJ407"/>
      <c r="ADK407"/>
      <c r="ADL407"/>
      <c r="ADM407"/>
      <c r="ADN407"/>
      <c r="ADO407"/>
      <c r="ADP407"/>
      <c r="ADQ407"/>
      <c r="ADR407"/>
      <c r="ADS407"/>
      <c r="ADT407"/>
      <c r="ADU407"/>
      <c r="ADV407"/>
      <c r="ADW407"/>
      <c r="ADX407"/>
      <c r="ADY407"/>
      <c r="ADZ407"/>
      <c r="AEA407"/>
      <c r="AEB407"/>
      <c r="AEC407"/>
      <c r="AED407"/>
      <c r="AEE407"/>
      <c r="AEF407"/>
      <c r="AEG407"/>
      <c r="AEH407"/>
      <c r="AEI407"/>
      <c r="AEJ407"/>
      <c r="AEK407"/>
      <c r="AEL407"/>
      <c r="AEM407"/>
      <c r="AEN407"/>
      <c r="AEO407"/>
      <c r="AEP407"/>
      <c r="AEQ407"/>
      <c r="AER407"/>
      <c r="AES407"/>
      <c r="AET407"/>
      <c r="AEU407"/>
      <c r="AEV407"/>
      <c r="AEW407"/>
      <c r="AEX407"/>
      <c r="AEY407"/>
      <c r="AEZ407"/>
      <c r="AFA407"/>
      <c r="AFB407"/>
      <c r="AFC407"/>
      <c r="AFD407"/>
      <c r="AFE407"/>
      <c r="AFF407"/>
      <c r="AFG407"/>
      <c r="AFH407"/>
      <c r="AFI407"/>
      <c r="AFJ407"/>
      <c r="AFK407"/>
      <c r="AFL407"/>
      <c r="AFM407"/>
      <c r="AFN407"/>
      <c r="AFO407"/>
      <c r="AFP407"/>
      <c r="AFQ407"/>
      <c r="AFR407"/>
      <c r="AFS407"/>
      <c r="AFT407"/>
      <c r="AFU407"/>
      <c r="AFV407"/>
      <c r="AFW407"/>
      <c r="AFX407"/>
      <c r="AFY407"/>
      <c r="AFZ407"/>
      <c r="AGA407"/>
      <c r="AGB407"/>
      <c r="AGC407"/>
      <c r="AGD407"/>
      <c r="AGE407"/>
      <c r="AGF407"/>
      <c r="AGG407"/>
      <c r="AGH407"/>
      <c r="AGI407"/>
      <c r="AGJ407"/>
      <c r="AGK407"/>
      <c r="AGL407"/>
      <c r="AGM407"/>
      <c r="AGN407"/>
      <c r="AGO407"/>
      <c r="AGP407"/>
      <c r="AGQ407"/>
      <c r="AGR407"/>
      <c r="AGS407"/>
      <c r="AGT407"/>
      <c r="AGU407"/>
      <c r="AGV407"/>
      <c r="AGW407"/>
      <c r="AGX407"/>
      <c r="AGY407"/>
      <c r="AGZ407"/>
      <c r="AHA407"/>
      <c r="AHB407"/>
      <c r="AHC407"/>
      <c r="AHD407"/>
      <c r="AHE407"/>
      <c r="AHF407"/>
      <c r="AHG407"/>
      <c r="AHH407"/>
      <c r="AHI407"/>
      <c r="AHJ407"/>
      <c r="AHK407"/>
      <c r="AHL407"/>
      <c r="AHM407"/>
      <c r="AHN407"/>
      <c r="AHO407"/>
      <c r="AHP407"/>
      <c r="AHQ407"/>
      <c r="AHR407"/>
      <c r="AHS407"/>
      <c r="AHT407"/>
      <c r="AHU407"/>
      <c r="AHV407"/>
      <c r="AHW407"/>
      <c r="AHX407"/>
      <c r="AHY407"/>
      <c r="AHZ407"/>
      <c r="AIA407"/>
      <c r="AIB407"/>
      <c r="AIC407"/>
      <c r="AID407"/>
      <c r="AIE407"/>
      <c r="AIF407"/>
      <c r="AIG407"/>
      <c r="AIH407"/>
      <c r="AII407"/>
      <c r="AIJ407"/>
      <c r="AIK407"/>
      <c r="AIL407"/>
      <c r="AIM407"/>
      <c r="AIN407"/>
      <c r="AIO407"/>
      <c r="AIP407"/>
      <c r="AIQ407"/>
      <c r="AIR407"/>
      <c r="AIS407"/>
      <c r="AIT407"/>
      <c r="AIU407"/>
      <c r="AIV407"/>
      <c r="AIW407"/>
      <c r="AIX407"/>
      <c r="AIY407"/>
      <c r="AIZ407"/>
      <c r="AJA407"/>
      <c r="AJB407"/>
      <c r="AJC407"/>
      <c r="AJD407"/>
      <c r="AJE407"/>
      <c r="AJF407"/>
      <c r="AJG407"/>
      <c r="AJH407"/>
      <c r="AJI407"/>
      <c r="AJJ407"/>
      <c r="AJK407"/>
      <c r="AJL407"/>
      <c r="AJM407"/>
      <c r="AJN407"/>
      <c r="AJO407"/>
      <c r="AJP407"/>
      <c r="AJQ407"/>
      <c r="AJR407"/>
      <c r="AJS407"/>
      <c r="AJT407"/>
      <c r="AJU407"/>
      <c r="AJV407"/>
      <c r="AJW407"/>
      <c r="AJX407"/>
      <c r="AJY407"/>
      <c r="AJZ407"/>
      <c r="AKA407"/>
      <c r="AKB407"/>
      <c r="AKC407"/>
      <c r="AKD407"/>
      <c r="AKE407"/>
      <c r="AKF407"/>
      <c r="AKG407"/>
      <c r="AKH407"/>
      <c r="AKI407"/>
      <c r="AKJ407"/>
      <c r="AKK407"/>
      <c r="AKL407"/>
      <c r="AKM407"/>
      <c r="AKN407"/>
      <c r="AKO407"/>
      <c r="AKP407"/>
      <c r="AKQ407"/>
      <c r="AKR407"/>
      <c r="AKS407"/>
      <c r="AKT407"/>
      <c r="AKU407"/>
      <c r="AKV407"/>
      <c r="AKW407"/>
      <c r="AKX407"/>
      <c r="AKY407"/>
      <c r="AKZ407"/>
      <c r="ALA407"/>
      <c r="ALB407"/>
      <c r="ALC407"/>
      <c r="ALD407"/>
      <c r="ALE407"/>
      <c r="ALF407"/>
      <c r="ALG407"/>
      <c r="ALH407"/>
      <c r="ALI407"/>
      <c r="ALJ407"/>
      <c r="ALK407"/>
      <c r="ALL407"/>
      <c r="ALM407"/>
      <c r="ALN407"/>
      <c r="ALO407"/>
      <c r="ALP407"/>
      <c r="ALQ407"/>
      <c r="ALR407"/>
      <c r="ALS407"/>
      <c r="ALT407"/>
      <c r="ALU407"/>
      <c r="ALV407"/>
      <c r="ALW407"/>
      <c r="ALX407"/>
      <c r="ALY407"/>
      <c r="ALZ407"/>
      <c r="AMA407"/>
      <c r="AMB407"/>
      <c r="AMC407"/>
      <c r="AMD407"/>
      <c r="AME407"/>
      <c r="AMF407"/>
      <c r="AMG407"/>
      <c r="AMH407"/>
      <c r="AMI407"/>
      <c r="AMJ407"/>
      <c r="AMK407"/>
      <c r="AML407"/>
      <c r="AMM407"/>
      <c r="AMN407"/>
      <c r="AMO407"/>
      <c r="AMP407"/>
      <c r="AMQ407"/>
      <c r="AMR407"/>
      <c r="AMS407"/>
      <c r="AMT407"/>
      <c r="AMU407"/>
      <c r="AMV407"/>
      <c r="AMW407"/>
      <c r="AMX407"/>
      <c r="AMY407"/>
      <c r="AMZ407" s="6"/>
      <c r="ANA407" s="6"/>
      <c r="ANB407" s="6"/>
    </row>
    <row r="408" spans="3:1042" s="28" customFormat="1" x14ac:dyDescent="0.25">
      <c r="C408" s="6" t="str">
        <f t="shared" si="251"/>
        <v>Whirlpool</v>
      </c>
      <c r="D408" s="6" t="str">
        <f t="shared" si="252"/>
        <v>HPHE2K80HD045V 120  (80 gal)</v>
      </c>
      <c r="E408" s="6">
        <f t="shared" si="280"/>
        <v>260815</v>
      </c>
      <c r="F408" s="55">
        <f t="shared" si="173"/>
        <v>80</v>
      </c>
      <c r="G408" s="6" t="str">
        <f t="shared" si="253"/>
        <v>AOSmithHPTU80</v>
      </c>
      <c r="H408" s="117">
        <f t="shared" si="276"/>
        <v>0</v>
      </c>
      <c r="I408" s="157" t="str">
        <f t="shared" si="281"/>
        <v>WhirlpoolHPHE2K80</v>
      </c>
      <c r="J408" s="91" t="s">
        <v>192</v>
      </c>
      <c r="K408" s="32">
        <v>3</v>
      </c>
      <c r="L408" s="75">
        <f t="shared" si="277"/>
        <v>26</v>
      </c>
      <c r="M408" s="9" t="s">
        <v>50</v>
      </c>
      <c r="N408" s="62">
        <f t="shared" si="279"/>
        <v>8</v>
      </c>
      <c r="O408" s="62">
        <f t="shared" si="274"/>
        <v>260815</v>
      </c>
      <c r="P408" s="59" t="str">
        <f t="shared" si="268"/>
        <v>HPHE2K80HD045V 120  (80 gal)</v>
      </c>
      <c r="Q408" s="156">
        <f t="shared" si="258"/>
        <v>1</v>
      </c>
      <c r="R408" s="10" t="s">
        <v>56</v>
      </c>
      <c r="S408" s="11">
        <v>80</v>
      </c>
      <c r="T408" s="30" t="s">
        <v>83</v>
      </c>
      <c r="U408" s="80" t="s">
        <v>103</v>
      </c>
      <c r="V408" s="85" t="str">
        <f t="shared" si="275"/>
        <v>AOSmithHPTU80</v>
      </c>
      <c r="W408" s="116">
        <v>0</v>
      </c>
      <c r="X408" s="42" t="s">
        <v>13</v>
      </c>
      <c r="Y408" s="43">
        <v>42545</v>
      </c>
      <c r="Z408" s="44" t="s">
        <v>80</v>
      </c>
      <c r="AA408" s="127" t="str">
        <f t="shared" si="266"/>
        <v>2,     260815,   "HPHE2K80HD045V 120  (80 gal)"</v>
      </c>
      <c r="AB408" s="129" t="str">
        <f t="shared" si="230"/>
        <v>Whirlpool</v>
      </c>
      <c r="AC408" s="130" t="s">
        <v>704</v>
      </c>
      <c r="AD408" s="154">
        <f t="shared" si="260"/>
        <v>1</v>
      </c>
      <c r="AE408" s="127" t="str">
        <f t="shared" si="267"/>
        <v xml:space="preserve">          case  HPHE2K80HD045V 120  (80 gal)   :   "WhirlpoolHPHE2K80"</v>
      </c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  <c r="NG408"/>
      <c r="NH408"/>
      <c r="NI408"/>
      <c r="NJ408"/>
      <c r="NK408"/>
      <c r="NL408"/>
      <c r="NM408"/>
      <c r="NN408"/>
      <c r="NO408"/>
      <c r="NP408"/>
      <c r="NQ408"/>
      <c r="NR408"/>
      <c r="NS408"/>
      <c r="NT408"/>
      <c r="NU408"/>
      <c r="NV408"/>
      <c r="NW408"/>
      <c r="NX408"/>
      <c r="NY408"/>
      <c r="NZ408"/>
      <c r="OA408"/>
      <c r="OB408"/>
      <c r="OC408"/>
      <c r="OD408"/>
      <c r="OE408"/>
      <c r="OF408"/>
      <c r="OG408"/>
      <c r="OH408"/>
      <c r="OI408"/>
      <c r="OJ408"/>
      <c r="OK408"/>
      <c r="OL408"/>
      <c r="OM408"/>
      <c r="ON408"/>
      <c r="OO408"/>
      <c r="OP408"/>
      <c r="OQ408"/>
      <c r="OR408"/>
      <c r="OS408"/>
      <c r="OT408"/>
      <c r="OU408"/>
      <c r="OV408"/>
      <c r="OW408"/>
      <c r="OX408"/>
      <c r="OY408"/>
      <c r="OZ408"/>
      <c r="PA408"/>
      <c r="PB408"/>
      <c r="PC408"/>
      <c r="PD408"/>
      <c r="PE408"/>
      <c r="PF408"/>
      <c r="PG408"/>
      <c r="PH408"/>
      <c r="PI408"/>
      <c r="PJ408"/>
      <c r="PK408"/>
      <c r="PL408"/>
      <c r="PM408"/>
      <c r="PN408"/>
      <c r="PO408"/>
      <c r="PP408"/>
      <c r="PQ408"/>
      <c r="PR408"/>
      <c r="PS408"/>
      <c r="PT408"/>
      <c r="PU408"/>
      <c r="PV408"/>
      <c r="PW408"/>
      <c r="PX408"/>
      <c r="PY408"/>
      <c r="PZ408"/>
      <c r="QA408"/>
      <c r="QB408"/>
      <c r="QC408"/>
      <c r="QD408"/>
      <c r="QE408"/>
      <c r="QF408"/>
      <c r="QG408"/>
      <c r="QH408"/>
      <c r="QI408"/>
      <c r="QJ408"/>
      <c r="QK408"/>
      <c r="QL408"/>
      <c r="QM408"/>
      <c r="QN408"/>
      <c r="QO408"/>
      <c r="QP408"/>
      <c r="QQ408"/>
      <c r="QR408"/>
      <c r="QS408"/>
      <c r="QT408"/>
      <c r="QU408"/>
      <c r="QV408"/>
      <c r="QW408"/>
      <c r="QX408"/>
      <c r="QY408"/>
      <c r="QZ408"/>
      <c r="RA408"/>
      <c r="RB408"/>
      <c r="RC408"/>
      <c r="RD408"/>
      <c r="RE408"/>
      <c r="RF408"/>
      <c r="RG408"/>
      <c r="RH408"/>
      <c r="RI408"/>
      <c r="RJ408"/>
      <c r="RK408"/>
      <c r="RL408"/>
      <c r="RM408"/>
      <c r="RN408"/>
      <c r="RO408"/>
      <c r="RP408"/>
      <c r="RQ408"/>
      <c r="RR408"/>
      <c r="RS408"/>
      <c r="RT408"/>
      <c r="RU408"/>
      <c r="RV408"/>
      <c r="RW408"/>
      <c r="RX408"/>
      <c r="RY408"/>
      <c r="RZ408"/>
      <c r="SA408"/>
      <c r="SB408"/>
      <c r="SC408"/>
      <c r="SD408"/>
      <c r="SE408"/>
      <c r="SF408"/>
      <c r="SG408"/>
      <c r="SH408"/>
      <c r="SI408"/>
      <c r="SJ408"/>
      <c r="SK408"/>
      <c r="SL408"/>
      <c r="SM408"/>
      <c r="SN408"/>
      <c r="SO408"/>
      <c r="SP408"/>
      <c r="SQ408"/>
      <c r="SR408"/>
      <c r="SS408"/>
      <c r="ST408"/>
      <c r="SU408"/>
      <c r="SV408"/>
      <c r="SW408"/>
      <c r="SX408"/>
      <c r="SY408"/>
      <c r="SZ408"/>
      <c r="TA408"/>
      <c r="TB408"/>
      <c r="TC408"/>
      <c r="TD408"/>
      <c r="TE408"/>
      <c r="TF408"/>
      <c r="TG408"/>
      <c r="TH408"/>
      <c r="TI408"/>
      <c r="TJ408"/>
      <c r="TK408"/>
      <c r="TL408"/>
      <c r="TM408"/>
      <c r="TN408"/>
      <c r="TO408"/>
      <c r="TP408"/>
      <c r="TQ408"/>
      <c r="TR408"/>
      <c r="TS408"/>
      <c r="TT408"/>
      <c r="TU408"/>
      <c r="TV408"/>
      <c r="TW408"/>
      <c r="TX408"/>
      <c r="TY408"/>
      <c r="TZ408"/>
      <c r="UA408"/>
      <c r="UB408"/>
      <c r="UC408"/>
      <c r="UD408"/>
      <c r="UE408"/>
      <c r="UF408"/>
      <c r="UG408"/>
      <c r="UH408"/>
      <c r="UI408"/>
      <c r="UJ408"/>
      <c r="UK408"/>
      <c r="UL408"/>
      <c r="UM408"/>
      <c r="UN408"/>
      <c r="UO408"/>
      <c r="UP408"/>
      <c r="UQ408"/>
      <c r="UR408"/>
      <c r="US408"/>
      <c r="UT408"/>
      <c r="UU408"/>
      <c r="UV408"/>
      <c r="UW408"/>
      <c r="UX408"/>
      <c r="UY408"/>
      <c r="UZ408"/>
      <c r="VA408"/>
      <c r="VB408"/>
      <c r="VC408"/>
      <c r="VD408"/>
      <c r="VE408"/>
      <c r="VF408"/>
      <c r="VG408"/>
      <c r="VH408"/>
      <c r="VI408"/>
      <c r="VJ408"/>
      <c r="VK408"/>
      <c r="VL408"/>
      <c r="VM408"/>
      <c r="VN408"/>
      <c r="VO408"/>
      <c r="VP408"/>
      <c r="VQ408"/>
      <c r="VR408"/>
      <c r="VS408"/>
      <c r="VT408"/>
      <c r="VU408"/>
      <c r="VV408"/>
      <c r="VW408"/>
      <c r="VX408"/>
      <c r="VY408"/>
      <c r="VZ408"/>
      <c r="WA408"/>
      <c r="WB408"/>
      <c r="WC408"/>
      <c r="WD408"/>
      <c r="WE408"/>
      <c r="WF408"/>
      <c r="WG408"/>
      <c r="WH408"/>
      <c r="WI408"/>
      <c r="WJ408"/>
      <c r="WK408"/>
      <c r="WL408"/>
      <c r="WM408"/>
      <c r="WN408"/>
      <c r="WO408"/>
      <c r="WP408"/>
      <c r="WQ408"/>
      <c r="WR408"/>
      <c r="WS408"/>
      <c r="WT408"/>
      <c r="WU408"/>
      <c r="WV408"/>
      <c r="WW408"/>
      <c r="WX408"/>
      <c r="WY408"/>
      <c r="WZ408"/>
      <c r="XA408"/>
      <c r="XB408"/>
      <c r="XC408"/>
      <c r="XD408"/>
      <c r="XE408"/>
      <c r="XF408"/>
      <c r="XG408"/>
      <c r="XH408"/>
      <c r="XI408"/>
      <c r="XJ408"/>
      <c r="XK408"/>
      <c r="XL408"/>
      <c r="XM408"/>
      <c r="XN408"/>
      <c r="XO408"/>
      <c r="XP408"/>
      <c r="XQ408"/>
      <c r="XR408"/>
      <c r="XS408"/>
      <c r="XT408"/>
      <c r="XU408"/>
      <c r="XV408"/>
      <c r="XW408"/>
      <c r="XX408"/>
      <c r="XY408"/>
      <c r="XZ408"/>
      <c r="YA408"/>
      <c r="YB408"/>
      <c r="YC408"/>
      <c r="YD408"/>
      <c r="YE408"/>
      <c r="YF408"/>
      <c r="YG408"/>
      <c r="YH408"/>
      <c r="YI408"/>
      <c r="YJ408"/>
      <c r="YK408"/>
      <c r="YL408"/>
      <c r="YM408"/>
      <c r="YN408"/>
      <c r="YO408"/>
      <c r="YP408"/>
      <c r="YQ408"/>
      <c r="YR408"/>
      <c r="YS408"/>
      <c r="YT408"/>
      <c r="YU408"/>
      <c r="YV408"/>
      <c r="YW408"/>
      <c r="YX408"/>
      <c r="YY408"/>
      <c r="YZ408"/>
      <c r="ZA408"/>
      <c r="ZB408"/>
      <c r="ZC408"/>
      <c r="ZD408"/>
      <c r="ZE408"/>
      <c r="ZF408"/>
      <c r="ZG408"/>
      <c r="ZH408"/>
      <c r="ZI408"/>
      <c r="ZJ408"/>
      <c r="ZK408"/>
      <c r="ZL408"/>
      <c r="ZM408"/>
      <c r="ZN408"/>
      <c r="ZO408"/>
      <c r="ZP408"/>
      <c r="ZQ408"/>
      <c r="ZR408"/>
      <c r="ZS408"/>
      <c r="ZT408"/>
      <c r="ZU408"/>
      <c r="ZV408"/>
      <c r="ZW408"/>
      <c r="ZX408"/>
      <c r="ZY408"/>
      <c r="ZZ408"/>
      <c r="AAA408"/>
      <c r="AAB408"/>
      <c r="AAC408"/>
      <c r="AAD408"/>
      <c r="AAE408"/>
      <c r="AAF408"/>
      <c r="AAG408"/>
      <c r="AAH408"/>
      <c r="AAI408"/>
      <c r="AAJ408"/>
      <c r="AAK408"/>
      <c r="AAL408"/>
      <c r="AAM408"/>
      <c r="AAN408"/>
      <c r="AAO408"/>
      <c r="AAP408"/>
      <c r="AAQ408"/>
      <c r="AAR408"/>
      <c r="AAS408"/>
      <c r="AAT408"/>
      <c r="AAU408"/>
      <c r="AAV408"/>
      <c r="AAW408"/>
      <c r="AAX408"/>
      <c r="AAY408"/>
      <c r="AAZ408"/>
      <c r="ABA408"/>
      <c r="ABB408"/>
      <c r="ABC408"/>
      <c r="ABD408"/>
      <c r="ABE408"/>
      <c r="ABF408"/>
      <c r="ABG408"/>
      <c r="ABH408"/>
      <c r="ABI408"/>
      <c r="ABJ408"/>
      <c r="ABK408"/>
      <c r="ABL408"/>
      <c r="ABM408"/>
      <c r="ABN408"/>
      <c r="ABO408"/>
      <c r="ABP408"/>
      <c r="ABQ408"/>
      <c r="ABR408"/>
      <c r="ABS408"/>
      <c r="ABT408"/>
      <c r="ABU408"/>
      <c r="ABV408"/>
      <c r="ABW408"/>
      <c r="ABX408"/>
      <c r="ABY408"/>
      <c r="ABZ408"/>
      <c r="ACA408"/>
      <c r="ACB408"/>
      <c r="ACC408"/>
      <c r="ACD408"/>
      <c r="ACE408"/>
      <c r="ACF408"/>
      <c r="ACG408"/>
      <c r="ACH408"/>
      <c r="ACI408"/>
      <c r="ACJ408"/>
      <c r="ACK408"/>
      <c r="ACL408"/>
      <c r="ACM408"/>
      <c r="ACN408"/>
      <c r="ACO408"/>
      <c r="ACP408"/>
      <c r="ACQ408"/>
      <c r="ACR408"/>
      <c r="ACS408"/>
      <c r="ACT408"/>
      <c r="ACU408"/>
      <c r="ACV408"/>
      <c r="ACW408"/>
      <c r="ACX408"/>
      <c r="ACY408"/>
      <c r="ACZ408"/>
      <c r="ADA408"/>
      <c r="ADB408"/>
      <c r="ADC408"/>
      <c r="ADD408"/>
      <c r="ADE408"/>
      <c r="ADF408"/>
      <c r="ADG408"/>
      <c r="ADH408"/>
      <c r="ADI408"/>
      <c r="ADJ408"/>
      <c r="ADK408"/>
      <c r="ADL408"/>
      <c r="ADM408"/>
      <c r="ADN408"/>
      <c r="ADO408"/>
      <c r="ADP408"/>
      <c r="ADQ408"/>
      <c r="ADR408"/>
      <c r="ADS408"/>
      <c r="ADT408"/>
      <c r="ADU408"/>
      <c r="ADV408"/>
      <c r="ADW408"/>
      <c r="ADX408"/>
      <c r="ADY408"/>
      <c r="ADZ408"/>
      <c r="AEA408"/>
      <c r="AEB408"/>
      <c r="AEC408"/>
      <c r="AED408"/>
      <c r="AEE408"/>
      <c r="AEF408"/>
      <c r="AEG408"/>
      <c r="AEH408"/>
      <c r="AEI408"/>
      <c r="AEJ408"/>
      <c r="AEK408"/>
      <c r="AEL408"/>
      <c r="AEM408"/>
      <c r="AEN408"/>
      <c r="AEO408"/>
      <c r="AEP408"/>
      <c r="AEQ408"/>
      <c r="AER408"/>
      <c r="AES408"/>
      <c r="AET408"/>
      <c r="AEU408"/>
      <c r="AEV408"/>
      <c r="AEW408"/>
      <c r="AEX408"/>
      <c r="AEY408"/>
      <c r="AEZ408"/>
      <c r="AFA408"/>
      <c r="AFB408"/>
      <c r="AFC408"/>
      <c r="AFD408"/>
      <c r="AFE408"/>
      <c r="AFF408"/>
      <c r="AFG408"/>
      <c r="AFH408"/>
      <c r="AFI408"/>
      <c r="AFJ408"/>
      <c r="AFK408"/>
      <c r="AFL408"/>
      <c r="AFM408"/>
      <c r="AFN408"/>
      <c r="AFO408"/>
      <c r="AFP408"/>
      <c r="AFQ408"/>
      <c r="AFR408"/>
      <c r="AFS408"/>
      <c r="AFT408"/>
      <c r="AFU408"/>
      <c r="AFV408"/>
      <c r="AFW408"/>
      <c r="AFX408"/>
      <c r="AFY408"/>
      <c r="AFZ408"/>
      <c r="AGA408"/>
      <c r="AGB408"/>
      <c r="AGC408"/>
      <c r="AGD408"/>
      <c r="AGE408"/>
      <c r="AGF408"/>
      <c r="AGG408"/>
      <c r="AGH408"/>
      <c r="AGI408"/>
      <c r="AGJ408"/>
      <c r="AGK408"/>
      <c r="AGL408"/>
      <c r="AGM408"/>
      <c r="AGN408"/>
      <c r="AGO408"/>
      <c r="AGP408"/>
      <c r="AGQ408"/>
      <c r="AGR408"/>
      <c r="AGS408"/>
      <c r="AGT408"/>
      <c r="AGU408"/>
      <c r="AGV408"/>
      <c r="AGW408"/>
      <c r="AGX408"/>
      <c r="AGY408"/>
      <c r="AGZ408"/>
      <c r="AHA408"/>
      <c r="AHB408"/>
      <c r="AHC408"/>
      <c r="AHD408"/>
      <c r="AHE408"/>
      <c r="AHF408"/>
      <c r="AHG408"/>
      <c r="AHH408"/>
      <c r="AHI408"/>
      <c r="AHJ408"/>
      <c r="AHK408"/>
      <c r="AHL408"/>
      <c r="AHM408"/>
      <c r="AHN408"/>
      <c r="AHO408"/>
      <c r="AHP408"/>
      <c r="AHQ408"/>
      <c r="AHR408"/>
      <c r="AHS408"/>
      <c r="AHT408"/>
      <c r="AHU408"/>
      <c r="AHV408"/>
      <c r="AHW408"/>
      <c r="AHX408"/>
      <c r="AHY408"/>
      <c r="AHZ408"/>
      <c r="AIA408"/>
      <c r="AIB408"/>
      <c r="AIC408"/>
      <c r="AID408"/>
      <c r="AIE408"/>
      <c r="AIF408"/>
      <c r="AIG408"/>
      <c r="AIH408"/>
      <c r="AII408"/>
      <c r="AIJ408"/>
      <c r="AIK408"/>
      <c r="AIL408"/>
      <c r="AIM408"/>
      <c r="AIN408"/>
      <c r="AIO408"/>
      <c r="AIP408"/>
      <c r="AIQ408"/>
      <c r="AIR408"/>
      <c r="AIS408"/>
      <c r="AIT408"/>
      <c r="AIU408"/>
      <c r="AIV408"/>
      <c r="AIW408"/>
      <c r="AIX408"/>
      <c r="AIY408"/>
      <c r="AIZ408"/>
      <c r="AJA408"/>
      <c r="AJB408"/>
      <c r="AJC408"/>
      <c r="AJD408"/>
      <c r="AJE408"/>
      <c r="AJF408"/>
      <c r="AJG408"/>
      <c r="AJH408"/>
      <c r="AJI408"/>
      <c r="AJJ408"/>
      <c r="AJK408"/>
      <c r="AJL408"/>
      <c r="AJM408"/>
      <c r="AJN408"/>
      <c r="AJO408"/>
      <c r="AJP408"/>
      <c r="AJQ408"/>
      <c r="AJR408"/>
      <c r="AJS408"/>
      <c r="AJT408"/>
      <c r="AJU408"/>
      <c r="AJV408"/>
      <c r="AJW408"/>
      <c r="AJX408"/>
      <c r="AJY408"/>
      <c r="AJZ408"/>
      <c r="AKA408"/>
      <c r="AKB408"/>
      <c r="AKC408"/>
      <c r="AKD408"/>
      <c r="AKE408"/>
      <c r="AKF408"/>
      <c r="AKG408"/>
      <c r="AKH408"/>
      <c r="AKI408"/>
      <c r="AKJ408"/>
      <c r="AKK408"/>
      <c r="AKL408"/>
      <c r="AKM408"/>
      <c r="AKN408"/>
      <c r="AKO408"/>
      <c r="AKP408"/>
      <c r="AKQ408"/>
      <c r="AKR408"/>
      <c r="AKS408"/>
      <c r="AKT408"/>
      <c r="AKU408"/>
      <c r="AKV408"/>
      <c r="AKW408"/>
      <c r="AKX408"/>
      <c r="AKY408"/>
      <c r="AKZ408"/>
      <c r="ALA408"/>
      <c r="ALB408"/>
      <c r="ALC408"/>
      <c r="ALD408"/>
      <c r="ALE408"/>
      <c r="ALF408"/>
      <c r="ALG408"/>
      <c r="ALH408"/>
      <c r="ALI408"/>
      <c r="ALJ408"/>
      <c r="ALK408"/>
      <c r="ALL408"/>
      <c r="ALM408"/>
      <c r="ALN408"/>
      <c r="ALO408"/>
      <c r="ALP408"/>
      <c r="ALQ408"/>
      <c r="ALR408"/>
      <c r="ALS408"/>
      <c r="ALT408"/>
      <c r="ALU408"/>
      <c r="ALV408"/>
      <c r="ALW408"/>
      <c r="ALX408"/>
      <c r="ALY408"/>
      <c r="ALZ408"/>
      <c r="AMA408"/>
      <c r="AMB408"/>
      <c r="AMC408"/>
      <c r="AMD408"/>
      <c r="AME408"/>
      <c r="AMF408"/>
      <c r="AMG408"/>
      <c r="AMH408"/>
      <c r="AMI408"/>
      <c r="AMJ408"/>
      <c r="AMK408"/>
      <c r="AML408"/>
      <c r="AMM408"/>
      <c r="AMN408"/>
      <c r="AMO408"/>
      <c r="AMP408"/>
      <c r="AMQ408"/>
      <c r="AMR408"/>
      <c r="AMS408"/>
      <c r="AMT408"/>
      <c r="AMU408"/>
      <c r="AMV408"/>
      <c r="AMW408"/>
      <c r="AMX408"/>
      <c r="AMY408"/>
      <c r="AMZ408" s="6"/>
      <c r="ANA408" s="6"/>
      <c r="ANB408" s="6"/>
    </row>
    <row r="409" spans="3:1042" s="28" customFormat="1" x14ac:dyDescent="0.25">
      <c r="C409" s="6" t="str">
        <f t="shared" si="251"/>
        <v>Whirlpool</v>
      </c>
      <c r="D409" s="6" t="str">
        <f t="shared" si="252"/>
        <v>HPHE2K80HD045VC 120  (80 gal)</v>
      </c>
      <c r="E409" s="6">
        <f t="shared" si="280"/>
        <v>260915</v>
      </c>
      <c r="F409" s="55">
        <f t="shared" si="173"/>
        <v>80</v>
      </c>
      <c r="G409" s="6" t="str">
        <f t="shared" si="253"/>
        <v>AOSmithHPTU80</v>
      </c>
      <c r="H409" s="117">
        <f t="shared" si="276"/>
        <v>0</v>
      </c>
      <c r="I409" s="157" t="str">
        <f t="shared" si="281"/>
        <v>WhirlpoolHPHE2K80C</v>
      </c>
      <c r="J409" s="91" t="s">
        <v>192</v>
      </c>
      <c r="K409" s="32">
        <v>3</v>
      </c>
      <c r="L409" s="75">
        <f t="shared" si="277"/>
        <v>26</v>
      </c>
      <c r="M409" s="9" t="s">
        <v>50</v>
      </c>
      <c r="N409" s="62">
        <f t="shared" si="279"/>
        <v>9</v>
      </c>
      <c r="O409" s="62">
        <f t="shared" si="274"/>
        <v>260915</v>
      </c>
      <c r="P409" s="59" t="str">
        <f t="shared" si="268"/>
        <v>HPHE2K80HD045VC 120  (80 gal)</v>
      </c>
      <c r="Q409" s="156">
        <f t="shared" si="258"/>
        <v>1</v>
      </c>
      <c r="R409" s="10" t="s">
        <v>57</v>
      </c>
      <c r="S409" s="11">
        <v>80</v>
      </c>
      <c r="T409" s="30" t="s">
        <v>83</v>
      </c>
      <c r="U409" s="80" t="s">
        <v>103</v>
      </c>
      <c r="V409" s="85" t="str">
        <f t="shared" si="275"/>
        <v>AOSmithHPTU80</v>
      </c>
      <c r="W409" s="116">
        <v>0</v>
      </c>
      <c r="X409" s="42" t="s">
        <v>13</v>
      </c>
      <c r="Y409" s="43">
        <v>42545</v>
      </c>
      <c r="Z409" s="44" t="s">
        <v>80</v>
      </c>
      <c r="AA409" s="127" t="str">
        <f t="shared" si="266"/>
        <v>2,     260915,   "HPHE2K80HD045VC 120  (80 gal)"</v>
      </c>
      <c r="AB409" s="129" t="str">
        <f t="shared" si="230"/>
        <v>Whirlpool</v>
      </c>
      <c r="AC409" s="130" t="s">
        <v>705</v>
      </c>
      <c r="AD409" s="154">
        <f t="shared" si="260"/>
        <v>1</v>
      </c>
      <c r="AE409" s="127" t="str">
        <f t="shared" si="267"/>
        <v xml:space="preserve">          case  HPHE2K80HD045VC 120  (80 gal)   :   "WhirlpoolHPHE2K80C"</v>
      </c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/>
      <c r="MZ409"/>
      <c r="NA409"/>
      <c r="NB409"/>
      <c r="NC409"/>
      <c r="ND409"/>
      <c r="NE409"/>
      <c r="NF409"/>
      <c r="NG409"/>
      <c r="NH409"/>
      <c r="NI409"/>
      <c r="NJ409"/>
      <c r="NK409"/>
      <c r="NL409"/>
      <c r="NM409"/>
      <c r="NN409"/>
      <c r="NO409"/>
      <c r="NP409"/>
      <c r="NQ409"/>
      <c r="NR409"/>
      <c r="NS409"/>
      <c r="NT409"/>
      <c r="NU409"/>
      <c r="NV409"/>
      <c r="NW409"/>
      <c r="NX409"/>
      <c r="NY409"/>
      <c r="NZ409"/>
      <c r="OA409"/>
      <c r="OB409"/>
      <c r="OC409"/>
      <c r="OD409"/>
      <c r="OE409"/>
      <c r="OF409"/>
      <c r="OG409"/>
      <c r="OH409"/>
      <c r="OI409"/>
      <c r="OJ409"/>
      <c r="OK409"/>
      <c r="OL409"/>
      <c r="OM409"/>
      <c r="ON409"/>
      <c r="OO409"/>
      <c r="OP409"/>
      <c r="OQ409"/>
      <c r="OR409"/>
      <c r="OS409"/>
      <c r="OT409"/>
      <c r="OU409"/>
      <c r="OV409"/>
      <c r="OW409"/>
      <c r="OX409"/>
      <c r="OY409"/>
      <c r="OZ409"/>
      <c r="PA409"/>
      <c r="PB409"/>
      <c r="PC409"/>
      <c r="PD409"/>
      <c r="PE409"/>
      <c r="PF409"/>
      <c r="PG409"/>
      <c r="PH409"/>
      <c r="PI409"/>
      <c r="PJ409"/>
      <c r="PK409"/>
      <c r="PL409"/>
      <c r="PM409"/>
      <c r="PN409"/>
      <c r="PO409"/>
      <c r="PP409"/>
      <c r="PQ409"/>
      <c r="PR409"/>
      <c r="PS409"/>
      <c r="PT409"/>
      <c r="PU409"/>
      <c r="PV409"/>
      <c r="PW409"/>
      <c r="PX409"/>
      <c r="PY409"/>
      <c r="PZ409"/>
      <c r="QA409"/>
      <c r="QB409"/>
      <c r="QC409"/>
      <c r="QD409"/>
      <c r="QE409"/>
      <c r="QF409"/>
      <c r="QG409"/>
      <c r="QH409"/>
      <c r="QI409"/>
      <c r="QJ409"/>
      <c r="QK409"/>
      <c r="QL409"/>
      <c r="QM409"/>
      <c r="QN409"/>
      <c r="QO409"/>
      <c r="QP409"/>
      <c r="QQ409"/>
      <c r="QR409"/>
      <c r="QS409"/>
      <c r="QT409"/>
      <c r="QU409"/>
      <c r="QV409"/>
      <c r="QW409"/>
      <c r="QX409"/>
      <c r="QY409"/>
      <c r="QZ409"/>
      <c r="RA409"/>
      <c r="RB409"/>
      <c r="RC409"/>
      <c r="RD409"/>
      <c r="RE409"/>
      <c r="RF409"/>
      <c r="RG409"/>
      <c r="RH409"/>
      <c r="RI409"/>
      <c r="RJ409"/>
      <c r="RK409"/>
      <c r="RL409"/>
      <c r="RM409"/>
      <c r="RN409"/>
      <c r="RO409"/>
      <c r="RP409"/>
      <c r="RQ409"/>
      <c r="RR409"/>
      <c r="RS409"/>
      <c r="RT409"/>
      <c r="RU409"/>
      <c r="RV409"/>
      <c r="RW409"/>
      <c r="RX409"/>
      <c r="RY409"/>
      <c r="RZ409"/>
      <c r="SA409"/>
      <c r="SB409"/>
      <c r="SC409"/>
      <c r="SD409"/>
      <c r="SE409"/>
      <c r="SF409"/>
      <c r="SG409"/>
      <c r="SH409"/>
      <c r="SI409"/>
      <c r="SJ409"/>
      <c r="SK409"/>
      <c r="SL409"/>
      <c r="SM409"/>
      <c r="SN409"/>
      <c r="SO409"/>
      <c r="SP409"/>
      <c r="SQ409"/>
      <c r="SR409"/>
      <c r="SS409"/>
      <c r="ST409"/>
      <c r="SU409"/>
      <c r="SV409"/>
      <c r="SW409"/>
      <c r="SX409"/>
      <c r="SY409"/>
      <c r="SZ409"/>
      <c r="TA409"/>
      <c r="TB409"/>
      <c r="TC409"/>
      <c r="TD409"/>
      <c r="TE409"/>
      <c r="TF409"/>
      <c r="TG409"/>
      <c r="TH409"/>
      <c r="TI409"/>
      <c r="TJ409"/>
      <c r="TK409"/>
      <c r="TL409"/>
      <c r="TM409"/>
      <c r="TN409"/>
      <c r="TO409"/>
      <c r="TP409"/>
      <c r="TQ409"/>
      <c r="TR409"/>
      <c r="TS409"/>
      <c r="TT409"/>
      <c r="TU409"/>
      <c r="TV409"/>
      <c r="TW409"/>
      <c r="TX409"/>
      <c r="TY409"/>
      <c r="TZ409"/>
      <c r="UA409"/>
      <c r="UB409"/>
      <c r="UC409"/>
      <c r="UD409"/>
      <c r="UE409"/>
      <c r="UF409"/>
      <c r="UG409"/>
      <c r="UH409"/>
      <c r="UI409"/>
      <c r="UJ409"/>
      <c r="UK409"/>
      <c r="UL409"/>
      <c r="UM409"/>
      <c r="UN409"/>
      <c r="UO409"/>
      <c r="UP409"/>
      <c r="UQ409"/>
      <c r="UR409"/>
      <c r="US409"/>
      <c r="UT409"/>
      <c r="UU409"/>
      <c r="UV409"/>
      <c r="UW409"/>
      <c r="UX409"/>
      <c r="UY409"/>
      <c r="UZ409"/>
      <c r="VA409"/>
      <c r="VB409"/>
      <c r="VC409"/>
      <c r="VD409"/>
      <c r="VE409"/>
      <c r="VF409"/>
      <c r="VG409"/>
      <c r="VH409"/>
      <c r="VI409"/>
      <c r="VJ409"/>
      <c r="VK409"/>
      <c r="VL409"/>
      <c r="VM409"/>
      <c r="VN409"/>
      <c r="VO409"/>
      <c r="VP409"/>
      <c r="VQ409"/>
      <c r="VR409"/>
      <c r="VS409"/>
      <c r="VT409"/>
      <c r="VU409"/>
      <c r="VV409"/>
      <c r="VW409"/>
      <c r="VX409"/>
      <c r="VY409"/>
      <c r="VZ409"/>
      <c r="WA409"/>
      <c r="WB409"/>
      <c r="WC409"/>
      <c r="WD409"/>
      <c r="WE409"/>
      <c r="WF409"/>
      <c r="WG409"/>
      <c r="WH409"/>
      <c r="WI409"/>
      <c r="WJ409"/>
      <c r="WK409"/>
      <c r="WL409"/>
      <c r="WM409"/>
      <c r="WN409"/>
      <c r="WO409"/>
      <c r="WP409"/>
      <c r="WQ409"/>
      <c r="WR409"/>
      <c r="WS409"/>
      <c r="WT409"/>
      <c r="WU409"/>
      <c r="WV409"/>
      <c r="WW409"/>
      <c r="WX409"/>
      <c r="WY409"/>
      <c r="WZ409"/>
      <c r="XA409"/>
      <c r="XB409"/>
      <c r="XC409"/>
      <c r="XD409"/>
      <c r="XE409"/>
      <c r="XF409"/>
      <c r="XG409"/>
      <c r="XH409"/>
      <c r="XI409"/>
      <c r="XJ409"/>
      <c r="XK409"/>
      <c r="XL409"/>
      <c r="XM409"/>
      <c r="XN409"/>
      <c r="XO409"/>
      <c r="XP409"/>
      <c r="XQ409"/>
      <c r="XR409"/>
      <c r="XS409"/>
      <c r="XT409"/>
      <c r="XU409"/>
      <c r="XV409"/>
      <c r="XW409"/>
      <c r="XX409"/>
      <c r="XY409"/>
      <c r="XZ409"/>
      <c r="YA409"/>
      <c r="YB409"/>
      <c r="YC409"/>
      <c r="YD409"/>
      <c r="YE409"/>
      <c r="YF409"/>
      <c r="YG409"/>
      <c r="YH409"/>
      <c r="YI409"/>
      <c r="YJ409"/>
      <c r="YK409"/>
      <c r="YL409"/>
      <c r="YM409"/>
      <c r="YN409"/>
      <c r="YO409"/>
      <c r="YP409"/>
      <c r="YQ409"/>
      <c r="YR409"/>
      <c r="YS409"/>
      <c r="YT409"/>
      <c r="YU409"/>
      <c r="YV409"/>
      <c r="YW409"/>
      <c r="YX409"/>
      <c r="YY409"/>
      <c r="YZ409"/>
      <c r="ZA409"/>
      <c r="ZB409"/>
      <c r="ZC409"/>
      <c r="ZD409"/>
      <c r="ZE409"/>
      <c r="ZF409"/>
      <c r="ZG409"/>
      <c r="ZH409"/>
      <c r="ZI409"/>
      <c r="ZJ409"/>
      <c r="ZK409"/>
      <c r="ZL409"/>
      <c r="ZM409"/>
      <c r="ZN409"/>
      <c r="ZO409"/>
      <c r="ZP409"/>
      <c r="ZQ409"/>
      <c r="ZR409"/>
      <c r="ZS409"/>
      <c r="ZT409"/>
      <c r="ZU409"/>
      <c r="ZV409"/>
      <c r="ZW409"/>
      <c r="ZX409"/>
      <c r="ZY409"/>
      <c r="ZZ409"/>
      <c r="AAA409"/>
      <c r="AAB409"/>
      <c r="AAC409"/>
      <c r="AAD409"/>
      <c r="AAE409"/>
      <c r="AAF409"/>
      <c r="AAG409"/>
      <c r="AAH409"/>
      <c r="AAI409"/>
      <c r="AAJ409"/>
      <c r="AAK409"/>
      <c r="AAL409"/>
      <c r="AAM409"/>
      <c r="AAN409"/>
      <c r="AAO409"/>
      <c r="AAP409"/>
      <c r="AAQ409"/>
      <c r="AAR409"/>
      <c r="AAS409"/>
      <c r="AAT409"/>
      <c r="AAU409"/>
      <c r="AAV409"/>
      <c r="AAW409"/>
      <c r="AAX409"/>
      <c r="AAY409"/>
      <c r="AAZ409"/>
      <c r="ABA409"/>
      <c r="ABB409"/>
      <c r="ABC409"/>
      <c r="ABD409"/>
      <c r="ABE409"/>
      <c r="ABF409"/>
      <c r="ABG409"/>
      <c r="ABH409"/>
      <c r="ABI409"/>
      <c r="ABJ409"/>
      <c r="ABK409"/>
      <c r="ABL409"/>
      <c r="ABM409"/>
      <c r="ABN409"/>
      <c r="ABO409"/>
      <c r="ABP409"/>
      <c r="ABQ409"/>
      <c r="ABR409"/>
      <c r="ABS409"/>
      <c r="ABT409"/>
      <c r="ABU409"/>
      <c r="ABV409"/>
      <c r="ABW409"/>
      <c r="ABX409"/>
      <c r="ABY409"/>
      <c r="ABZ409"/>
      <c r="ACA409"/>
      <c r="ACB409"/>
      <c r="ACC409"/>
      <c r="ACD409"/>
      <c r="ACE409"/>
      <c r="ACF409"/>
      <c r="ACG409"/>
      <c r="ACH409"/>
      <c r="ACI409"/>
      <c r="ACJ409"/>
      <c r="ACK409"/>
      <c r="ACL409"/>
      <c r="ACM409"/>
      <c r="ACN409"/>
      <c r="ACO409"/>
      <c r="ACP409"/>
      <c r="ACQ409"/>
      <c r="ACR409"/>
      <c r="ACS409"/>
      <c r="ACT409"/>
      <c r="ACU409"/>
      <c r="ACV409"/>
      <c r="ACW409"/>
      <c r="ACX409"/>
      <c r="ACY409"/>
      <c r="ACZ409"/>
      <c r="ADA409"/>
      <c r="ADB409"/>
      <c r="ADC409"/>
      <c r="ADD409"/>
      <c r="ADE409"/>
      <c r="ADF409"/>
      <c r="ADG409"/>
      <c r="ADH409"/>
      <c r="ADI409"/>
      <c r="ADJ409"/>
      <c r="ADK409"/>
      <c r="ADL409"/>
      <c r="ADM409"/>
      <c r="ADN409"/>
      <c r="ADO409"/>
      <c r="ADP409"/>
      <c r="ADQ409"/>
      <c r="ADR409"/>
      <c r="ADS409"/>
      <c r="ADT409"/>
      <c r="ADU409"/>
      <c r="ADV409"/>
      <c r="ADW409"/>
      <c r="ADX409"/>
      <c r="ADY409"/>
      <c r="ADZ409"/>
      <c r="AEA409"/>
      <c r="AEB409"/>
      <c r="AEC409"/>
      <c r="AED409"/>
      <c r="AEE409"/>
      <c r="AEF409"/>
      <c r="AEG409"/>
      <c r="AEH409"/>
      <c r="AEI409"/>
      <c r="AEJ409"/>
      <c r="AEK409"/>
      <c r="AEL409"/>
      <c r="AEM409"/>
      <c r="AEN409"/>
      <c r="AEO409"/>
      <c r="AEP409"/>
      <c r="AEQ409"/>
      <c r="AER409"/>
      <c r="AES409"/>
      <c r="AET409"/>
      <c r="AEU409"/>
      <c r="AEV409"/>
      <c r="AEW409"/>
      <c r="AEX409"/>
      <c r="AEY409"/>
      <c r="AEZ409"/>
      <c r="AFA409"/>
      <c r="AFB409"/>
      <c r="AFC409"/>
      <c r="AFD409"/>
      <c r="AFE409"/>
      <c r="AFF409"/>
      <c r="AFG409"/>
      <c r="AFH409"/>
      <c r="AFI409"/>
      <c r="AFJ409"/>
      <c r="AFK409"/>
      <c r="AFL409"/>
      <c r="AFM409"/>
      <c r="AFN409"/>
      <c r="AFO409"/>
      <c r="AFP409"/>
      <c r="AFQ409"/>
      <c r="AFR409"/>
      <c r="AFS409"/>
      <c r="AFT409"/>
      <c r="AFU409"/>
      <c r="AFV409"/>
      <c r="AFW409"/>
      <c r="AFX409"/>
      <c r="AFY409"/>
      <c r="AFZ409"/>
      <c r="AGA409"/>
      <c r="AGB409"/>
      <c r="AGC409"/>
      <c r="AGD409"/>
      <c r="AGE409"/>
      <c r="AGF409"/>
      <c r="AGG409"/>
      <c r="AGH409"/>
      <c r="AGI409"/>
      <c r="AGJ409"/>
      <c r="AGK409"/>
      <c r="AGL409"/>
      <c r="AGM409"/>
      <c r="AGN409"/>
      <c r="AGO409"/>
      <c r="AGP409"/>
      <c r="AGQ409"/>
      <c r="AGR409"/>
      <c r="AGS409"/>
      <c r="AGT409"/>
      <c r="AGU409"/>
      <c r="AGV409"/>
      <c r="AGW409"/>
      <c r="AGX409"/>
      <c r="AGY409"/>
      <c r="AGZ409"/>
      <c r="AHA409"/>
      <c r="AHB409"/>
      <c r="AHC409"/>
      <c r="AHD409"/>
      <c r="AHE409"/>
      <c r="AHF409"/>
      <c r="AHG409"/>
      <c r="AHH409"/>
      <c r="AHI409"/>
      <c r="AHJ409"/>
      <c r="AHK409"/>
      <c r="AHL409"/>
      <c r="AHM409"/>
      <c r="AHN409"/>
      <c r="AHO409"/>
      <c r="AHP409"/>
      <c r="AHQ409"/>
      <c r="AHR409"/>
      <c r="AHS409"/>
      <c r="AHT409"/>
      <c r="AHU409"/>
      <c r="AHV409"/>
      <c r="AHW409"/>
      <c r="AHX409"/>
      <c r="AHY409"/>
      <c r="AHZ409"/>
      <c r="AIA409"/>
      <c r="AIB409"/>
      <c r="AIC409"/>
      <c r="AID409"/>
      <c r="AIE409"/>
      <c r="AIF409"/>
      <c r="AIG409"/>
      <c r="AIH409"/>
      <c r="AII409"/>
      <c r="AIJ409"/>
      <c r="AIK409"/>
      <c r="AIL409"/>
      <c r="AIM409"/>
      <c r="AIN409"/>
      <c r="AIO409"/>
      <c r="AIP409"/>
      <c r="AIQ409"/>
      <c r="AIR409"/>
      <c r="AIS409"/>
      <c r="AIT409"/>
      <c r="AIU409"/>
      <c r="AIV409"/>
      <c r="AIW409"/>
      <c r="AIX409"/>
      <c r="AIY409"/>
      <c r="AIZ409"/>
      <c r="AJA409"/>
      <c r="AJB409"/>
      <c r="AJC409"/>
      <c r="AJD409"/>
      <c r="AJE409"/>
      <c r="AJF409"/>
      <c r="AJG409"/>
      <c r="AJH409"/>
      <c r="AJI409"/>
      <c r="AJJ409"/>
      <c r="AJK409"/>
      <c r="AJL409"/>
      <c r="AJM409"/>
      <c r="AJN409"/>
      <c r="AJO409"/>
      <c r="AJP409"/>
      <c r="AJQ409"/>
      <c r="AJR409"/>
      <c r="AJS409"/>
      <c r="AJT409"/>
      <c r="AJU409"/>
      <c r="AJV409"/>
      <c r="AJW409"/>
      <c r="AJX409"/>
      <c r="AJY409"/>
      <c r="AJZ409"/>
      <c r="AKA409"/>
      <c r="AKB409"/>
      <c r="AKC409"/>
      <c r="AKD409"/>
      <c r="AKE409"/>
      <c r="AKF409"/>
      <c r="AKG409"/>
      <c r="AKH409"/>
      <c r="AKI409"/>
      <c r="AKJ409"/>
      <c r="AKK409"/>
      <c r="AKL409"/>
      <c r="AKM409"/>
      <c r="AKN409"/>
      <c r="AKO409"/>
      <c r="AKP409"/>
      <c r="AKQ409"/>
      <c r="AKR409"/>
      <c r="AKS409"/>
      <c r="AKT409"/>
      <c r="AKU409"/>
      <c r="AKV409"/>
      <c r="AKW409"/>
      <c r="AKX409"/>
      <c r="AKY409"/>
      <c r="AKZ409"/>
      <c r="ALA409"/>
      <c r="ALB409"/>
      <c r="ALC409"/>
      <c r="ALD409"/>
      <c r="ALE409"/>
      <c r="ALF409"/>
      <c r="ALG409"/>
      <c r="ALH409"/>
      <c r="ALI409"/>
      <c r="ALJ409"/>
      <c r="ALK409"/>
      <c r="ALL409"/>
      <c r="ALM409"/>
      <c r="ALN409"/>
      <c r="ALO409"/>
      <c r="ALP409"/>
      <c r="ALQ409"/>
      <c r="ALR409"/>
      <c r="ALS409"/>
      <c r="ALT409"/>
      <c r="ALU409"/>
      <c r="ALV409"/>
      <c r="ALW409"/>
      <c r="ALX409"/>
      <c r="ALY409"/>
      <c r="ALZ409"/>
      <c r="AMA409"/>
      <c r="AMB409"/>
      <c r="AMC409"/>
      <c r="AMD409"/>
      <c r="AME409"/>
      <c r="AMF409"/>
      <c r="AMG409"/>
      <c r="AMH409"/>
      <c r="AMI409"/>
      <c r="AMJ409"/>
      <c r="AMK409"/>
      <c r="AML409"/>
      <c r="AMM409"/>
      <c r="AMN409"/>
      <c r="AMO409"/>
      <c r="AMP409"/>
      <c r="AMQ409"/>
      <c r="AMR409"/>
      <c r="AMS409"/>
      <c r="AMT409"/>
      <c r="AMU409"/>
      <c r="AMV409"/>
      <c r="AMW409"/>
      <c r="AMX409"/>
      <c r="AMY409"/>
      <c r="AMZ409" s="6"/>
      <c r="ANA409" s="6"/>
      <c r="ANB409" s="6"/>
    </row>
    <row r="410" spans="3:1042" s="28" customFormat="1" x14ac:dyDescent="0.25">
      <c r="C410" s="6" t="str">
        <f t="shared" si="251"/>
        <v>Whirlpool</v>
      </c>
      <c r="D410" s="6" t="str">
        <f t="shared" si="252"/>
        <v>HPSE2K50HD045V 100 (WP)  (50 gal)</v>
      </c>
      <c r="E410" s="6">
        <f t="shared" si="280"/>
        <v>261032</v>
      </c>
      <c r="F410" s="55">
        <f t="shared" si="173"/>
        <v>50</v>
      </c>
      <c r="G410" s="6" t="str">
        <f t="shared" si="253"/>
        <v>AOSmithSHPT50</v>
      </c>
      <c r="H410" s="117">
        <f t="shared" si="276"/>
        <v>0</v>
      </c>
      <c r="I410" s="157" t="str">
        <f t="shared" si="281"/>
        <v>WhirlpoolHPSE2K50</v>
      </c>
      <c r="J410" s="91" t="s">
        <v>192</v>
      </c>
      <c r="K410" s="32">
        <v>1</v>
      </c>
      <c r="L410" s="75">
        <f t="shared" si="277"/>
        <v>26</v>
      </c>
      <c r="M410" s="12" t="s">
        <v>50</v>
      </c>
      <c r="N410" s="62">
        <f t="shared" si="279"/>
        <v>10</v>
      </c>
      <c r="O410" s="62">
        <f t="shared" si="274"/>
        <v>261032</v>
      </c>
      <c r="P410" s="59" t="str">
        <f t="shared" si="268"/>
        <v>HPSE2K50HD045V 100 (WP)  (50 gal)</v>
      </c>
      <c r="Q410" s="156">
        <f t="shared" si="258"/>
        <v>1</v>
      </c>
      <c r="R410" s="13" t="s">
        <v>153</v>
      </c>
      <c r="S410" s="14">
        <v>50</v>
      </c>
      <c r="T410" s="30" t="s">
        <v>160</v>
      </c>
      <c r="U410" s="80" t="s">
        <v>160</v>
      </c>
      <c r="V410" s="85" t="str">
        <f t="shared" si="275"/>
        <v>AOSmithSHPT50</v>
      </c>
      <c r="W410" s="116">
        <v>0</v>
      </c>
      <c r="X410" s="46">
        <f>[1]ESTAR_to_AWHS!I180</f>
        <v>3</v>
      </c>
      <c r="Y410" s="47">
        <f>[1]ESTAR_to_AWHS!J180</f>
        <v>42591</v>
      </c>
      <c r="Z410" s="44" t="s">
        <v>80</v>
      </c>
      <c r="AA410" s="127" t="str">
        <f t="shared" si="266"/>
        <v>2,     261032,   "HPSE2K50HD045V 100 (WP)  (50 gal)"</v>
      </c>
      <c r="AB410" s="129" t="str">
        <f t="shared" si="230"/>
        <v>Whirlpool</v>
      </c>
      <c r="AC410" s="130" t="s">
        <v>687</v>
      </c>
      <c r="AD410" s="155">
        <f t="shared" si="260"/>
        <v>2</v>
      </c>
      <c r="AE410" s="127" t="str">
        <f t="shared" si="267"/>
        <v xml:space="preserve">          case  HPSE2K50HD045V 100 (WP)  (50 gal)   :   "WhirlpoolHPSE2K50"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  <c r="IQ410" s="6"/>
      <c r="IR410" s="6"/>
      <c r="IS410" s="6"/>
      <c r="IT410" s="6"/>
      <c r="IU410" s="6"/>
      <c r="IV410" s="6"/>
      <c r="IW410" s="6"/>
      <c r="IX410" s="6"/>
      <c r="IY410" s="6"/>
      <c r="IZ410" s="6"/>
      <c r="JA410" s="6"/>
      <c r="JB410" s="6"/>
      <c r="JC410" s="6"/>
      <c r="JD410" s="6"/>
      <c r="JE410" s="6"/>
      <c r="JF410" s="6"/>
      <c r="JG410" s="6"/>
      <c r="JH410" s="6"/>
      <c r="JI410" s="6"/>
      <c r="JJ410" s="6"/>
      <c r="JK410" s="6"/>
      <c r="JL410" s="6"/>
      <c r="JM410" s="6"/>
      <c r="JN410" s="6"/>
      <c r="JO410" s="6"/>
      <c r="JP410" s="6"/>
      <c r="JQ410" s="6"/>
      <c r="JR410" s="6"/>
      <c r="JS410" s="6"/>
      <c r="JT410" s="6"/>
      <c r="JU410" s="6"/>
      <c r="JV410" s="6"/>
      <c r="JW410" s="6"/>
      <c r="JX410" s="6"/>
      <c r="JY410" s="6"/>
      <c r="JZ410" s="6"/>
      <c r="KA410" s="6"/>
      <c r="KB410" s="6"/>
      <c r="KC410" s="6"/>
      <c r="KD410" s="6"/>
      <c r="KE410" s="6"/>
      <c r="KF410" s="6"/>
      <c r="KG410" s="6"/>
      <c r="KH410" s="6"/>
      <c r="KI410" s="6"/>
      <c r="KJ410" s="6"/>
      <c r="KK410" s="6"/>
      <c r="KL410" s="6"/>
      <c r="KM410" s="6"/>
      <c r="KN410" s="6"/>
      <c r="KO410" s="6"/>
      <c r="KP410" s="6"/>
      <c r="KQ410" s="6"/>
      <c r="KR410" s="6"/>
      <c r="KS410" s="6"/>
      <c r="KT410" s="6"/>
      <c r="KU410" s="6"/>
      <c r="KV410" s="6"/>
      <c r="KW410" s="6"/>
      <c r="KX410" s="6"/>
      <c r="KY410" s="6"/>
      <c r="KZ410" s="6"/>
      <c r="LA410" s="6"/>
      <c r="LB410" s="6"/>
      <c r="LC410" s="6"/>
      <c r="LD410" s="6"/>
      <c r="LE410" s="6"/>
      <c r="LF410" s="6"/>
      <c r="LG410" s="6"/>
      <c r="LH410" s="6"/>
      <c r="LI410" s="6"/>
      <c r="LJ410" s="6"/>
      <c r="LK410" s="6"/>
      <c r="LL410" s="6"/>
      <c r="LM410" s="6"/>
      <c r="LN410" s="6"/>
      <c r="LO410" s="6"/>
      <c r="LP410" s="6"/>
      <c r="LQ410" s="6"/>
      <c r="LR410" s="6"/>
      <c r="LS410" s="6"/>
      <c r="LT410" s="6"/>
      <c r="LU410" s="6"/>
      <c r="LV410" s="6"/>
      <c r="LW410" s="6"/>
      <c r="LX410" s="6"/>
      <c r="LY410" s="6"/>
      <c r="LZ410" s="6"/>
      <c r="MA410" s="6"/>
      <c r="MB410" s="6"/>
      <c r="MC410" s="6"/>
      <c r="MD410" s="6"/>
      <c r="ME410" s="6"/>
      <c r="MF410" s="6"/>
      <c r="MG410" s="6"/>
      <c r="MH410" s="6"/>
      <c r="MI410" s="6"/>
      <c r="MJ410" s="6"/>
      <c r="MK410" s="6"/>
      <c r="ML410" s="6"/>
      <c r="MM410" s="6"/>
      <c r="MN410" s="6"/>
      <c r="MO410" s="6"/>
      <c r="MP410" s="6"/>
      <c r="MQ410" s="6"/>
      <c r="MR410" s="6"/>
      <c r="MS410" s="6"/>
      <c r="MT410" s="6"/>
      <c r="MU410" s="6"/>
      <c r="MV410" s="6"/>
      <c r="MW410" s="6"/>
      <c r="MX410" s="6"/>
      <c r="MY410" s="6"/>
      <c r="MZ410" s="6"/>
      <c r="NA410" s="6"/>
      <c r="NB410" s="6"/>
      <c r="NC410" s="6"/>
      <c r="ND410" s="6"/>
      <c r="NE410" s="6"/>
      <c r="NF410" s="6"/>
      <c r="NG410" s="6"/>
      <c r="NH410" s="6"/>
      <c r="NI410" s="6"/>
      <c r="NJ410" s="6"/>
      <c r="NK410" s="6"/>
      <c r="NL410" s="6"/>
      <c r="NM410" s="6"/>
      <c r="NN410" s="6"/>
      <c r="NO410" s="6"/>
      <c r="NP410" s="6"/>
      <c r="NQ410" s="6"/>
      <c r="NR410" s="6"/>
      <c r="NS410" s="6"/>
      <c r="NT410" s="6"/>
      <c r="NU410" s="6"/>
      <c r="NV410" s="6"/>
      <c r="NW410" s="6"/>
      <c r="NX410" s="6"/>
      <c r="NY410" s="6"/>
      <c r="NZ410" s="6"/>
      <c r="OA410" s="6"/>
      <c r="OB410" s="6"/>
      <c r="OC410" s="6"/>
      <c r="OD410" s="6"/>
      <c r="OE410" s="6"/>
      <c r="OF410" s="6"/>
      <c r="OG410" s="6"/>
      <c r="OH410" s="6"/>
      <c r="OI410" s="6"/>
      <c r="OJ410" s="6"/>
      <c r="OK410" s="6"/>
      <c r="OL410" s="6"/>
      <c r="OM410" s="6"/>
      <c r="ON410" s="6"/>
      <c r="OO410" s="6"/>
      <c r="OP410" s="6"/>
      <c r="OQ410" s="6"/>
      <c r="OR410" s="6"/>
      <c r="OS410" s="6"/>
      <c r="OT410" s="6"/>
      <c r="OU410" s="6"/>
      <c r="OV410" s="6"/>
      <c r="OW410" s="6"/>
      <c r="OX410" s="6"/>
      <c r="OY410" s="6"/>
      <c r="OZ410" s="6"/>
      <c r="PA410" s="6"/>
      <c r="PB410" s="6"/>
      <c r="PC410" s="6"/>
      <c r="PD410" s="6"/>
      <c r="PE410" s="6"/>
      <c r="PF410" s="6"/>
      <c r="PG410" s="6"/>
      <c r="PH410" s="6"/>
      <c r="PI410" s="6"/>
      <c r="PJ410" s="6"/>
      <c r="PK410" s="6"/>
      <c r="PL410" s="6"/>
      <c r="PM410" s="6"/>
      <c r="PN410" s="6"/>
      <c r="PO410" s="6"/>
      <c r="PP410" s="6"/>
      <c r="PQ410" s="6"/>
      <c r="PR410" s="6"/>
      <c r="PS410" s="6"/>
      <c r="PT410" s="6"/>
      <c r="PU410" s="6"/>
      <c r="PV410" s="6"/>
      <c r="PW410" s="6"/>
      <c r="PX410" s="6"/>
      <c r="PY410" s="6"/>
      <c r="PZ410" s="6"/>
      <c r="QA410" s="6"/>
      <c r="QB410" s="6"/>
      <c r="QC410" s="6"/>
      <c r="QD410" s="6"/>
      <c r="QE410" s="6"/>
      <c r="QF410" s="6"/>
      <c r="QG410" s="6"/>
      <c r="QH410" s="6"/>
      <c r="QI410" s="6"/>
      <c r="QJ410" s="6"/>
      <c r="QK410" s="6"/>
      <c r="QL410" s="6"/>
      <c r="QM410" s="6"/>
      <c r="QN410" s="6"/>
      <c r="QO410" s="6"/>
      <c r="QP410" s="6"/>
      <c r="QQ410" s="6"/>
      <c r="QR410" s="6"/>
      <c r="QS410" s="6"/>
      <c r="QT410" s="6"/>
      <c r="QU410" s="6"/>
      <c r="QV410" s="6"/>
      <c r="QW410" s="6"/>
      <c r="QX410" s="6"/>
      <c r="QY410" s="6"/>
      <c r="QZ410" s="6"/>
      <c r="RA410" s="6"/>
      <c r="RB410" s="6"/>
      <c r="RC410" s="6"/>
      <c r="RD410" s="6"/>
      <c r="RE410" s="6"/>
      <c r="RF410" s="6"/>
      <c r="RG410" s="6"/>
      <c r="RH410" s="6"/>
      <c r="RI410" s="6"/>
      <c r="RJ410" s="6"/>
      <c r="RK410" s="6"/>
      <c r="RL410" s="6"/>
      <c r="RM410" s="6"/>
      <c r="RN410" s="6"/>
      <c r="RO410" s="6"/>
      <c r="RP410" s="6"/>
      <c r="RQ410" s="6"/>
      <c r="RR410" s="6"/>
      <c r="RS410" s="6"/>
      <c r="RT410" s="6"/>
      <c r="RU410" s="6"/>
      <c r="RV410" s="6"/>
      <c r="RW410" s="6"/>
      <c r="RX410" s="6"/>
      <c r="RY410" s="6"/>
      <c r="RZ410" s="6"/>
      <c r="SA410" s="6"/>
      <c r="SB410" s="6"/>
      <c r="SC410" s="6"/>
      <c r="SD410" s="6"/>
      <c r="SE410" s="6"/>
      <c r="SF410" s="6"/>
      <c r="SG410" s="6"/>
      <c r="SH410" s="6"/>
      <c r="SI410" s="6"/>
      <c r="SJ410" s="6"/>
      <c r="SK410" s="6"/>
      <c r="SL410" s="6"/>
      <c r="SM410" s="6"/>
      <c r="SN410" s="6"/>
      <c r="SO410" s="6"/>
      <c r="SP410" s="6"/>
      <c r="SQ410" s="6"/>
      <c r="SR410" s="6"/>
      <c r="SS410" s="6"/>
      <c r="ST410" s="6"/>
      <c r="SU410" s="6"/>
      <c r="SV410" s="6"/>
      <c r="SW410" s="6"/>
      <c r="SX410" s="6"/>
      <c r="SY410" s="6"/>
      <c r="SZ410" s="6"/>
      <c r="TA410" s="6"/>
      <c r="TB410" s="6"/>
      <c r="TC410" s="6"/>
      <c r="TD410" s="6"/>
      <c r="TE410" s="6"/>
      <c r="TF410" s="6"/>
      <c r="TG410" s="6"/>
      <c r="TH410" s="6"/>
      <c r="TI410" s="6"/>
      <c r="TJ410" s="6"/>
      <c r="TK410" s="6"/>
      <c r="TL410" s="6"/>
      <c r="TM410" s="6"/>
      <c r="TN410" s="6"/>
      <c r="TO410" s="6"/>
      <c r="TP410" s="6"/>
      <c r="TQ410" s="6"/>
      <c r="TR410" s="6"/>
      <c r="TS410" s="6"/>
      <c r="TT410" s="6"/>
      <c r="TU410" s="6"/>
      <c r="TV410" s="6"/>
      <c r="TW410" s="6"/>
      <c r="TX410" s="6"/>
      <c r="TY410" s="6"/>
      <c r="TZ410" s="6"/>
      <c r="UA410" s="6"/>
      <c r="UB410" s="6"/>
      <c r="UC410" s="6"/>
      <c r="UD410" s="6"/>
      <c r="UE410" s="6"/>
      <c r="UF410" s="6"/>
      <c r="UG410" s="6"/>
      <c r="UH410" s="6"/>
      <c r="UI410" s="6"/>
      <c r="UJ410" s="6"/>
      <c r="UK410" s="6"/>
      <c r="UL410" s="6"/>
      <c r="UM410" s="6"/>
      <c r="UN410" s="6"/>
      <c r="UO410" s="6"/>
      <c r="UP410" s="6"/>
      <c r="UQ410" s="6"/>
      <c r="UR410" s="6"/>
      <c r="US410" s="6"/>
      <c r="UT410" s="6"/>
      <c r="UU410" s="6"/>
      <c r="UV410" s="6"/>
      <c r="UW410" s="6"/>
      <c r="UX410" s="6"/>
      <c r="UY410" s="6"/>
      <c r="UZ410" s="6"/>
      <c r="VA410" s="6"/>
      <c r="VB410" s="6"/>
      <c r="VC410" s="6"/>
      <c r="VD410" s="6"/>
      <c r="VE410" s="6"/>
      <c r="VF410" s="6"/>
      <c r="VG410" s="6"/>
      <c r="VH410" s="6"/>
      <c r="VI410" s="6"/>
      <c r="VJ410" s="6"/>
      <c r="VK410" s="6"/>
      <c r="VL410" s="6"/>
      <c r="VM410" s="6"/>
      <c r="VN410" s="6"/>
      <c r="VO410" s="6"/>
      <c r="VP410" s="6"/>
      <c r="VQ410" s="6"/>
      <c r="VR410" s="6"/>
      <c r="VS410" s="6"/>
      <c r="VT410" s="6"/>
      <c r="VU410" s="6"/>
      <c r="VV410" s="6"/>
      <c r="VW410" s="6"/>
      <c r="VX410" s="6"/>
      <c r="VY410" s="6"/>
      <c r="VZ410" s="6"/>
      <c r="WA410" s="6"/>
      <c r="WB410" s="6"/>
      <c r="WC410" s="6"/>
      <c r="WD410" s="6"/>
      <c r="WE410" s="6"/>
      <c r="WF410" s="6"/>
      <c r="WG410" s="6"/>
      <c r="WH410" s="6"/>
      <c r="WI410" s="6"/>
      <c r="WJ410" s="6"/>
      <c r="WK410" s="6"/>
      <c r="WL410" s="6"/>
      <c r="WM410" s="6"/>
      <c r="WN410" s="6"/>
      <c r="WO410" s="6"/>
      <c r="WP410" s="6"/>
      <c r="WQ410" s="6"/>
      <c r="WR410" s="6"/>
      <c r="WS410" s="6"/>
      <c r="WT410" s="6"/>
      <c r="WU410" s="6"/>
      <c r="WV410" s="6"/>
      <c r="WW410" s="6"/>
      <c r="WX410" s="6"/>
      <c r="WY410" s="6"/>
      <c r="WZ410" s="6"/>
      <c r="XA410" s="6"/>
      <c r="XB410" s="6"/>
      <c r="XC410" s="6"/>
      <c r="XD410" s="6"/>
      <c r="XE410" s="6"/>
      <c r="XF410" s="6"/>
      <c r="XG410" s="6"/>
      <c r="XH410" s="6"/>
      <c r="XI410" s="6"/>
      <c r="XJ410" s="6"/>
      <c r="XK410" s="6"/>
      <c r="XL410" s="6"/>
      <c r="XM410" s="6"/>
      <c r="XN410" s="6"/>
      <c r="XO410" s="6"/>
      <c r="XP410" s="6"/>
      <c r="XQ410" s="6"/>
      <c r="XR410" s="6"/>
      <c r="XS410" s="6"/>
      <c r="XT410" s="6"/>
      <c r="XU410" s="6"/>
      <c r="XV410" s="6"/>
      <c r="XW410" s="6"/>
      <c r="XX410" s="6"/>
      <c r="XY410" s="6"/>
      <c r="XZ410" s="6"/>
      <c r="YA410" s="6"/>
      <c r="YB410" s="6"/>
      <c r="YC410" s="6"/>
      <c r="YD410" s="6"/>
      <c r="YE410" s="6"/>
      <c r="YF410" s="6"/>
      <c r="YG410" s="6"/>
      <c r="YH410" s="6"/>
      <c r="YI410" s="6"/>
      <c r="YJ410" s="6"/>
      <c r="YK410" s="6"/>
      <c r="YL410" s="6"/>
      <c r="YM410" s="6"/>
      <c r="YN410" s="6"/>
      <c r="YO410" s="6"/>
      <c r="YP410" s="6"/>
      <c r="YQ410" s="6"/>
      <c r="YR410" s="6"/>
      <c r="YS410" s="6"/>
      <c r="YT410" s="6"/>
      <c r="YU410" s="6"/>
      <c r="YV410" s="6"/>
      <c r="YW410" s="6"/>
      <c r="YX410" s="6"/>
      <c r="YY410" s="6"/>
      <c r="YZ410" s="6"/>
      <c r="ZA410" s="6"/>
      <c r="ZB410" s="6"/>
      <c r="ZC410" s="6"/>
      <c r="ZD410" s="6"/>
      <c r="ZE410" s="6"/>
      <c r="ZF410" s="6"/>
      <c r="ZG410" s="6"/>
      <c r="ZH410" s="6"/>
      <c r="ZI410" s="6"/>
      <c r="ZJ410" s="6"/>
      <c r="ZK410" s="6"/>
      <c r="ZL410" s="6"/>
      <c r="ZM410" s="6"/>
      <c r="ZN410" s="6"/>
      <c r="ZO410" s="6"/>
      <c r="ZP410" s="6"/>
      <c r="ZQ410" s="6"/>
      <c r="ZR410" s="6"/>
      <c r="ZS410" s="6"/>
      <c r="ZT410" s="6"/>
      <c r="ZU410" s="6"/>
      <c r="ZV410" s="6"/>
      <c r="ZW410" s="6"/>
      <c r="ZX410" s="6"/>
      <c r="ZY410" s="6"/>
      <c r="ZZ410" s="6"/>
      <c r="AAA410" s="6"/>
      <c r="AAB410" s="6"/>
      <c r="AAC410" s="6"/>
      <c r="AAD410" s="6"/>
      <c r="AAE410" s="6"/>
      <c r="AAF410" s="6"/>
      <c r="AAG410" s="6"/>
      <c r="AAH410" s="6"/>
      <c r="AAI410" s="6"/>
      <c r="AAJ410" s="6"/>
      <c r="AAK410" s="6"/>
      <c r="AAL410" s="6"/>
      <c r="AAM410" s="6"/>
      <c r="AAN410" s="6"/>
      <c r="AAO410" s="6"/>
      <c r="AAP410" s="6"/>
      <c r="AAQ410" s="6"/>
      <c r="AAR410" s="6"/>
      <c r="AAS410" s="6"/>
      <c r="AAT410" s="6"/>
      <c r="AAU410" s="6"/>
      <c r="AAV410" s="6"/>
      <c r="AAW410" s="6"/>
      <c r="AAX410" s="6"/>
      <c r="AAY410" s="6"/>
      <c r="AAZ410" s="6"/>
      <c r="ABA410" s="6"/>
      <c r="ABB410" s="6"/>
      <c r="ABC410" s="6"/>
      <c r="ABD410" s="6"/>
      <c r="ABE410" s="6"/>
      <c r="ABF410" s="6"/>
      <c r="ABG410" s="6"/>
      <c r="ABH410" s="6"/>
      <c r="ABI410" s="6"/>
      <c r="ABJ410" s="6"/>
      <c r="ABK410" s="6"/>
      <c r="ABL410" s="6"/>
      <c r="ABM410" s="6"/>
      <c r="ABN410" s="6"/>
      <c r="ABO410" s="6"/>
      <c r="ABP410" s="6"/>
      <c r="ABQ410" s="6"/>
      <c r="ABR410" s="6"/>
      <c r="ABS410" s="6"/>
      <c r="ABT410" s="6"/>
      <c r="ABU410" s="6"/>
      <c r="ABV410" s="6"/>
      <c r="ABW410" s="6"/>
      <c r="ABX410" s="6"/>
      <c r="ABY410" s="6"/>
      <c r="ABZ410" s="6"/>
      <c r="ACA410" s="6"/>
      <c r="ACB410" s="6"/>
      <c r="ACC410" s="6"/>
      <c r="ACD410" s="6"/>
      <c r="ACE410" s="6"/>
      <c r="ACF410" s="6"/>
      <c r="ACG410" s="6"/>
      <c r="ACH410" s="6"/>
      <c r="ACI410" s="6"/>
      <c r="ACJ410" s="6"/>
      <c r="ACK410" s="6"/>
      <c r="ACL410" s="6"/>
      <c r="ACM410" s="6"/>
      <c r="ACN410" s="6"/>
      <c r="ACO410" s="6"/>
      <c r="ACP410" s="6"/>
      <c r="ACQ410" s="6"/>
      <c r="ACR410" s="6"/>
      <c r="ACS410" s="6"/>
      <c r="ACT410" s="6"/>
      <c r="ACU410" s="6"/>
      <c r="ACV410" s="6"/>
      <c r="ACW410" s="6"/>
      <c r="ACX410" s="6"/>
      <c r="ACY410" s="6"/>
      <c r="ACZ410" s="6"/>
      <c r="ADA410" s="6"/>
      <c r="ADB410" s="6"/>
      <c r="ADC410" s="6"/>
      <c r="ADD410" s="6"/>
      <c r="ADE410" s="6"/>
      <c r="ADF410" s="6"/>
      <c r="ADG410" s="6"/>
      <c r="ADH410" s="6"/>
      <c r="ADI410" s="6"/>
      <c r="ADJ410" s="6"/>
      <c r="ADK410" s="6"/>
      <c r="ADL410" s="6"/>
      <c r="ADM410" s="6"/>
      <c r="ADN410" s="6"/>
      <c r="ADO410" s="6"/>
      <c r="ADP410" s="6"/>
      <c r="ADQ410" s="6"/>
      <c r="ADR410" s="6"/>
      <c r="ADS410" s="6"/>
      <c r="ADT410" s="6"/>
      <c r="ADU410" s="6"/>
      <c r="ADV410" s="6"/>
      <c r="ADW410" s="6"/>
      <c r="ADX410" s="6"/>
      <c r="ADY410" s="6"/>
      <c r="ADZ410" s="6"/>
      <c r="AEA410" s="6"/>
      <c r="AEB410" s="6"/>
      <c r="AEC410" s="6"/>
      <c r="AED410" s="6"/>
      <c r="AEE410" s="6"/>
      <c r="AEF410" s="6"/>
      <c r="AEG410" s="6"/>
      <c r="AEH410" s="6"/>
      <c r="AEI410" s="6"/>
      <c r="AEJ410" s="6"/>
      <c r="AEK410" s="6"/>
      <c r="AEL410" s="6"/>
      <c r="AEM410" s="6"/>
      <c r="AEN410" s="6"/>
      <c r="AEO410" s="6"/>
      <c r="AEP410" s="6"/>
      <c r="AEQ410" s="6"/>
      <c r="AER410" s="6"/>
      <c r="AES410" s="6"/>
      <c r="AET410" s="6"/>
      <c r="AEU410" s="6"/>
      <c r="AEV410" s="6"/>
      <c r="AEW410" s="6"/>
      <c r="AEX410" s="6"/>
      <c r="AEY410" s="6"/>
      <c r="AEZ410" s="6"/>
      <c r="AFA410" s="6"/>
      <c r="AFB410" s="6"/>
      <c r="AFC410" s="6"/>
      <c r="AFD410" s="6"/>
      <c r="AFE410" s="6"/>
      <c r="AFF410" s="6"/>
      <c r="AFG410" s="6"/>
      <c r="AFH410" s="6"/>
      <c r="AFI410" s="6"/>
      <c r="AFJ410" s="6"/>
      <c r="AFK410" s="6"/>
      <c r="AFL410" s="6"/>
      <c r="AFM410" s="6"/>
      <c r="AFN410" s="6"/>
      <c r="AFO410" s="6"/>
      <c r="AFP410" s="6"/>
      <c r="AFQ410" s="6"/>
      <c r="AFR410" s="6"/>
      <c r="AFS410" s="6"/>
      <c r="AFT410" s="6"/>
      <c r="AFU410" s="6"/>
      <c r="AFV410" s="6"/>
      <c r="AFW410" s="6"/>
      <c r="AFX410" s="6"/>
      <c r="AFY410" s="6"/>
      <c r="AFZ410" s="6"/>
      <c r="AGA410" s="6"/>
      <c r="AGB410" s="6"/>
      <c r="AGC410" s="6"/>
      <c r="AGD410" s="6"/>
      <c r="AGE410" s="6"/>
      <c r="AGF410" s="6"/>
      <c r="AGG410" s="6"/>
      <c r="AGH410" s="6"/>
      <c r="AGI410" s="6"/>
      <c r="AGJ410" s="6"/>
      <c r="AGK410" s="6"/>
      <c r="AGL410" s="6"/>
      <c r="AGM410" s="6"/>
      <c r="AGN410" s="6"/>
      <c r="AGO410" s="6"/>
      <c r="AGP410" s="6"/>
      <c r="AGQ410" s="6"/>
      <c r="AGR410" s="6"/>
      <c r="AGS410" s="6"/>
      <c r="AGT410" s="6"/>
      <c r="AGU410" s="6"/>
      <c r="AGV410" s="6"/>
      <c r="AGW410" s="6"/>
      <c r="AGX410" s="6"/>
      <c r="AGY410" s="6"/>
      <c r="AGZ410" s="6"/>
      <c r="AHA410" s="6"/>
      <c r="AHB410" s="6"/>
      <c r="AHC410" s="6"/>
      <c r="AHD410" s="6"/>
      <c r="AHE410" s="6"/>
      <c r="AHF410" s="6"/>
      <c r="AHG410" s="6"/>
      <c r="AHH410" s="6"/>
      <c r="AHI410" s="6"/>
      <c r="AHJ410" s="6"/>
      <c r="AHK410" s="6"/>
      <c r="AHL410" s="6"/>
      <c r="AHM410" s="6"/>
      <c r="AHN410" s="6"/>
      <c r="AHO410" s="6"/>
      <c r="AHP410" s="6"/>
      <c r="AHQ410" s="6"/>
      <c r="AHR410" s="6"/>
      <c r="AHS410" s="6"/>
      <c r="AHT410" s="6"/>
      <c r="AHU410" s="6"/>
      <c r="AHV410" s="6"/>
      <c r="AHW410" s="6"/>
      <c r="AHX410" s="6"/>
      <c r="AHY410" s="6"/>
      <c r="AHZ410" s="6"/>
      <c r="AIA410" s="6"/>
      <c r="AIB410" s="6"/>
      <c r="AIC410" s="6"/>
      <c r="AID410" s="6"/>
      <c r="AIE410" s="6"/>
      <c r="AIF410" s="6"/>
      <c r="AIG410" s="6"/>
      <c r="AIH410" s="6"/>
      <c r="AII410" s="6"/>
      <c r="AIJ410" s="6"/>
      <c r="AIK410" s="6"/>
      <c r="AIL410" s="6"/>
      <c r="AIM410" s="6"/>
      <c r="AIN410" s="6"/>
      <c r="AIO410" s="6"/>
      <c r="AIP410" s="6"/>
      <c r="AIQ410" s="6"/>
      <c r="AIR410" s="6"/>
      <c r="AIS410" s="6"/>
      <c r="AIT410" s="6"/>
      <c r="AIU410" s="6"/>
      <c r="AIV410" s="6"/>
      <c r="AIW410" s="6"/>
      <c r="AIX410" s="6"/>
      <c r="AIY410" s="6"/>
      <c r="AIZ410" s="6"/>
      <c r="AJA410" s="6"/>
      <c r="AJB410" s="6"/>
      <c r="AJC410" s="6"/>
      <c r="AJD410" s="6"/>
      <c r="AJE410" s="6"/>
      <c r="AJF410" s="6"/>
      <c r="AJG410" s="6"/>
      <c r="AJH410" s="6"/>
      <c r="AJI410" s="6"/>
      <c r="AJJ410" s="6"/>
      <c r="AJK410" s="6"/>
      <c r="AJL410" s="6"/>
      <c r="AJM410" s="6"/>
      <c r="AJN410" s="6"/>
      <c r="AJO410" s="6"/>
      <c r="AJP410" s="6"/>
      <c r="AJQ410" s="6"/>
      <c r="AJR410" s="6"/>
      <c r="AJS410" s="6"/>
      <c r="AJT410" s="6"/>
      <c r="AJU410" s="6"/>
      <c r="AJV410" s="6"/>
      <c r="AJW410" s="6"/>
      <c r="AJX410" s="6"/>
      <c r="AJY410" s="6"/>
      <c r="AJZ410" s="6"/>
      <c r="AKA410" s="6"/>
      <c r="AKB410" s="6"/>
      <c r="AKC410" s="6"/>
      <c r="AKD410" s="6"/>
      <c r="AKE410" s="6"/>
      <c r="AKF410" s="6"/>
      <c r="AKG410" s="6"/>
      <c r="AKH410" s="6"/>
      <c r="AKI410" s="6"/>
      <c r="AKJ410" s="6"/>
      <c r="AKK410" s="6"/>
      <c r="AKL410" s="6"/>
      <c r="AKM410" s="6"/>
      <c r="AKN410" s="6"/>
      <c r="AKO410" s="6"/>
      <c r="AKP410" s="6"/>
      <c r="AKQ410" s="6"/>
      <c r="AKR410" s="6"/>
      <c r="AKS410" s="6"/>
      <c r="AKT410" s="6"/>
      <c r="AKU410" s="6"/>
      <c r="AKV410" s="6"/>
      <c r="AKW410" s="6"/>
      <c r="AKX410" s="6"/>
      <c r="AKY410" s="6"/>
      <c r="AKZ410" s="6"/>
      <c r="ALA410" s="6"/>
      <c r="ALB410" s="6"/>
      <c r="ALC410" s="6"/>
      <c r="ALD410" s="6"/>
      <c r="ALE410" s="6"/>
      <c r="ALF410" s="6"/>
      <c r="ALG410" s="6"/>
      <c r="ALH410" s="6"/>
      <c r="ALI410" s="6"/>
      <c r="ALJ410" s="6"/>
      <c r="ALK410" s="6"/>
      <c r="ALL410" s="6"/>
      <c r="ALM410" s="6"/>
      <c r="ALN410" s="6"/>
      <c r="ALO410" s="6"/>
      <c r="ALP410" s="6"/>
      <c r="ALQ410" s="6"/>
      <c r="ALR410" s="6"/>
      <c r="ALS410" s="6"/>
      <c r="ALT410" s="6"/>
      <c r="ALU410" s="6"/>
      <c r="ALV410" s="6"/>
      <c r="ALW410" s="6"/>
      <c r="ALX410" s="6"/>
      <c r="ALY410" s="6"/>
      <c r="ALZ410" s="6"/>
      <c r="AMA410" s="6"/>
      <c r="AMB410" s="6"/>
      <c r="AMC410" s="6"/>
      <c r="AMD410" s="6"/>
      <c r="AME410" s="6"/>
      <c r="AMF410" s="6"/>
      <c r="AMG410" s="6"/>
      <c r="AMH410" s="6"/>
      <c r="AMI410" s="6"/>
      <c r="AMJ410" s="6"/>
      <c r="AMK410" s="6"/>
      <c r="AML410" s="6"/>
      <c r="AMM410" s="6"/>
      <c r="AMN410" s="6"/>
      <c r="AMO410" s="6"/>
      <c r="AMP410" s="6"/>
      <c r="AMQ410" s="6"/>
      <c r="AMR410" s="6"/>
      <c r="AMS410" s="6"/>
      <c r="AMT410" s="6"/>
      <c r="AMU410" s="6"/>
      <c r="AMV410" s="6"/>
      <c r="AMW410" s="6"/>
      <c r="AMX410" s="6"/>
      <c r="AMY410" s="6"/>
      <c r="AMZ410" s="6"/>
      <c r="ANA410" s="6"/>
      <c r="ANB410" s="6"/>
    </row>
    <row r="411" spans="3:1042" s="28" customFormat="1" x14ac:dyDescent="0.25">
      <c r="C411" s="6" t="str">
        <f t="shared" si="251"/>
        <v>Whirlpool</v>
      </c>
      <c r="D411" s="6" t="str">
        <f t="shared" si="252"/>
        <v>HPSE2K50HD045VC 100 (WP)  (50 gal)</v>
      </c>
      <c r="E411" s="6">
        <f t="shared" si="280"/>
        <v>261132</v>
      </c>
      <c r="F411" s="55">
        <f t="shared" si="173"/>
        <v>50</v>
      </c>
      <c r="G411" s="6" t="str">
        <f t="shared" si="253"/>
        <v>AOSmithSHPT50</v>
      </c>
      <c r="H411" s="117">
        <f t="shared" si="276"/>
        <v>0</v>
      </c>
      <c r="I411" s="157" t="str">
        <f t="shared" si="281"/>
        <v>WhirlpoolHPSE2K50C</v>
      </c>
      <c r="J411" s="91" t="s">
        <v>192</v>
      </c>
      <c r="K411" s="32">
        <v>1</v>
      </c>
      <c r="L411" s="75">
        <f t="shared" si="277"/>
        <v>26</v>
      </c>
      <c r="M411" s="12" t="s">
        <v>50</v>
      </c>
      <c r="N411" s="62">
        <f t="shared" si="279"/>
        <v>11</v>
      </c>
      <c r="O411" s="62">
        <f t="shared" si="274"/>
        <v>261132</v>
      </c>
      <c r="P411" s="59" t="str">
        <f t="shared" si="268"/>
        <v>HPSE2K50HD045VC 100 (WP)  (50 gal)</v>
      </c>
      <c r="Q411" s="156">
        <f t="shared" si="258"/>
        <v>1</v>
      </c>
      <c r="R411" s="13" t="s">
        <v>154</v>
      </c>
      <c r="S411" s="14">
        <v>50</v>
      </c>
      <c r="T411" s="30" t="s">
        <v>160</v>
      </c>
      <c r="U411" s="80" t="s">
        <v>160</v>
      </c>
      <c r="V411" s="85" t="str">
        <f t="shared" si="275"/>
        <v>AOSmithSHPT50</v>
      </c>
      <c r="W411" s="116">
        <v>0</v>
      </c>
      <c r="X411" s="46" t="str">
        <f>[1]ESTAR_to_AWHS!I181</f>
        <v>4+</v>
      </c>
      <c r="Y411" s="47">
        <f>[1]ESTAR_to_AWHS!J181</f>
        <v>42591</v>
      </c>
      <c r="Z411" s="44" t="s">
        <v>80</v>
      </c>
      <c r="AA411" s="127" t="str">
        <f t="shared" si="266"/>
        <v>2,     261132,   "HPSE2K50HD045VC 100 (WP)  (50 gal)"</v>
      </c>
      <c r="AB411" s="129" t="str">
        <f t="shared" si="230"/>
        <v>Whirlpool</v>
      </c>
      <c r="AC411" s="130" t="s">
        <v>706</v>
      </c>
      <c r="AD411" s="154">
        <f t="shared" si="260"/>
        <v>1</v>
      </c>
      <c r="AE411" s="127" t="str">
        <f t="shared" si="267"/>
        <v xml:space="preserve">          case  HPSE2K50HD045VC 100 (WP)  (50 gal)   :   "WhirlpoolHPSE2K50C"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  <c r="IR411" s="6"/>
      <c r="IS411" s="6"/>
      <c r="IT411" s="6"/>
      <c r="IU411" s="6"/>
      <c r="IV411" s="6"/>
      <c r="IW411" s="6"/>
      <c r="IX411" s="6"/>
      <c r="IY411" s="6"/>
      <c r="IZ411" s="6"/>
      <c r="JA411" s="6"/>
      <c r="JB411" s="6"/>
      <c r="JC411" s="6"/>
      <c r="JD411" s="6"/>
      <c r="JE411" s="6"/>
      <c r="JF411" s="6"/>
      <c r="JG411" s="6"/>
      <c r="JH411" s="6"/>
      <c r="JI411" s="6"/>
      <c r="JJ411" s="6"/>
      <c r="JK411" s="6"/>
      <c r="JL411" s="6"/>
      <c r="JM411" s="6"/>
      <c r="JN411" s="6"/>
      <c r="JO411" s="6"/>
      <c r="JP411" s="6"/>
      <c r="JQ411" s="6"/>
      <c r="JR411" s="6"/>
      <c r="JS411" s="6"/>
      <c r="JT411" s="6"/>
      <c r="JU411" s="6"/>
      <c r="JV411" s="6"/>
      <c r="JW411" s="6"/>
      <c r="JX411" s="6"/>
      <c r="JY411" s="6"/>
      <c r="JZ411" s="6"/>
      <c r="KA411" s="6"/>
      <c r="KB411" s="6"/>
      <c r="KC411" s="6"/>
      <c r="KD411" s="6"/>
      <c r="KE411" s="6"/>
      <c r="KF411" s="6"/>
      <c r="KG411" s="6"/>
      <c r="KH411" s="6"/>
      <c r="KI411" s="6"/>
      <c r="KJ411" s="6"/>
      <c r="KK411" s="6"/>
      <c r="KL411" s="6"/>
      <c r="KM411" s="6"/>
      <c r="KN411" s="6"/>
      <c r="KO411" s="6"/>
      <c r="KP411" s="6"/>
      <c r="KQ411" s="6"/>
      <c r="KR411" s="6"/>
      <c r="KS411" s="6"/>
      <c r="KT411" s="6"/>
      <c r="KU411" s="6"/>
      <c r="KV411" s="6"/>
      <c r="KW411" s="6"/>
      <c r="KX411" s="6"/>
      <c r="KY411" s="6"/>
      <c r="KZ411" s="6"/>
      <c r="LA411" s="6"/>
      <c r="LB411" s="6"/>
      <c r="LC411" s="6"/>
      <c r="LD411" s="6"/>
      <c r="LE411" s="6"/>
      <c r="LF411" s="6"/>
      <c r="LG411" s="6"/>
      <c r="LH411" s="6"/>
      <c r="LI411" s="6"/>
      <c r="LJ411" s="6"/>
      <c r="LK411" s="6"/>
      <c r="LL411" s="6"/>
      <c r="LM411" s="6"/>
      <c r="LN411" s="6"/>
      <c r="LO411" s="6"/>
      <c r="LP411" s="6"/>
      <c r="LQ411" s="6"/>
      <c r="LR411" s="6"/>
      <c r="LS411" s="6"/>
      <c r="LT411" s="6"/>
      <c r="LU411" s="6"/>
      <c r="LV411" s="6"/>
      <c r="LW411" s="6"/>
      <c r="LX411" s="6"/>
      <c r="LY411" s="6"/>
      <c r="LZ411" s="6"/>
      <c r="MA411" s="6"/>
      <c r="MB411" s="6"/>
      <c r="MC411" s="6"/>
      <c r="MD411" s="6"/>
      <c r="ME411" s="6"/>
      <c r="MF411" s="6"/>
      <c r="MG411" s="6"/>
      <c r="MH411" s="6"/>
      <c r="MI411" s="6"/>
      <c r="MJ411" s="6"/>
      <c r="MK411" s="6"/>
      <c r="ML411" s="6"/>
      <c r="MM411" s="6"/>
      <c r="MN411" s="6"/>
      <c r="MO411" s="6"/>
      <c r="MP411" s="6"/>
      <c r="MQ411" s="6"/>
      <c r="MR411" s="6"/>
      <c r="MS411" s="6"/>
      <c r="MT411" s="6"/>
      <c r="MU411" s="6"/>
      <c r="MV411" s="6"/>
      <c r="MW411" s="6"/>
      <c r="MX411" s="6"/>
      <c r="MY411" s="6"/>
      <c r="MZ411" s="6"/>
      <c r="NA411" s="6"/>
      <c r="NB411" s="6"/>
      <c r="NC411" s="6"/>
      <c r="ND411" s="6"/>
      <c r="NE411" s="6"/>
      <c r="NF411" s="6"/>
      <c r="NG411" s="6"/>
      <c r="NH411" s="6"/>
      <c r="NI411" s="6"/>
      <c r="NJ411" s="6"/>
      <c r="NK411" s="6"/>
      <c r="NL411" s="6"/>
      <c r="NM411" s="6"/>
      <c r="NN411" s="6"/>
      <c r="NO411" s="6"/>
      <c r="NP411" s="6"/>
      <c r="NQ411" s="6"/>
      <c r="NR411" s="6"/>
      <c r="NS411" s="6"/>
      <c r="NT411" s="6"/>
      <c r="NU411" s="6"/>
      <c r="NV411" s="6"/>
      <c r="NW411" s="6"/>
      <c r="NX411" s="6"/>
      <c r="NY411" s="6"/>
      <c r="NZ411" s="6"/>
      <c r="OA411" s="6"/>
      <c r="OB411" s="6"/>
      <c r="OC411" s="6"/>
      <c r="OD411" s="6"/>
      <c r="OE411" s="6"/>
      <c r="OF411" s="6"/>
      <c r="OG411" s="6"/>
      <c r="OH411" s="6"/>
      <c r="OI411" s="6"/>
      <c r="OJ411" s="6"/>
      <c r="OK411" s="6"/>
      <c r="OL411" s="6"/>
      <c r="OM411" s="6"/>
      <c r="ON411" s="6"/>
      <c r="OO411" s="6"/>
      <c r="OP411" s="6"/>
      <c r="OQ411" s="6"/>
      <c r="OR411" s="6"/>
      <c r="OS411" s="6"/>
      <c r="OT411" s="6"/>
      <c r="OU411" s="6"/>
      <c r="OV411" s="6"/>
      <c r="OW411" s="6"/>
      <c r="OX411" s="6"/>
      <c r="OY411" s="6"/>
      <c r="OZ411" s="6"/>
      <c r="PA411" s="6"/>
      <c r="PB411" s="6"/>
      <c r="PC411" s="6"/>
      <c r="PD411" s="6"/>
      <c r="PE411" s="6"/>
      <c r="PF411" s="6"/>
      <c r="PG411" s="6"/>
      <c r="PH411" s="6"/>
      <c r="PI411" s="6"/>
      <c r="PJ411" s="6"/>
      <c r="PK411" s="6"/>
      <c r="PL411" s="6"/>
      <c r="PM411" s="6"/>
      <c r="PN411" s="6"/>
      <c r="PO411" s="6"/>
      <c r="PP411" s="6"/>
      <c r="PQ411" s="6"/>
      <c r="PR411" s="6"/>
      <c r="PS411" s="6"/>
      <c r="PT411" s="6"/>
      <c r="PU411" s="6"/>
      <c r="PV411" s="6"/>
      <c r="PW411" s="6"/>
      <c r="PX411" s="6"/>
      <c r="PY411" s="6"/>
      <c r="PZ411" s="6"/>
      <c r="QA411" s="6"/>
      <c r="QB411" s="6"/>
      <c r="QC411" s="6"/>
      <c r="QD411" s="6"/>
      <c r="QE411" s="6"/>
      <c r="QF411" s="6"/>
      <c r="QG411" s="6"/>
      <c r="QH411" s="6"/>
      <c r="QI411" s="6"/>
      <c r="QJ411" s="6"/>
      <c r="QK411" s="6"/>
      <c r="QL411" s="6"/>
      <c r="QM411" s="6"/>
      <c r="QN411" s="6"/>
      <c r="QO411" s="6"/>
      <c r="QP411" s="6"/>
      <c r="QQ411" s="6"/>
      <c r="QR411" s="6"/>
      <c r="QS411" s="6"/>
      <c r="QT411" s="6"/>
      <c r="QU411" s="6"/>
      <c r="QV411" s="6"/>
      <c r="QW411" s="6"/>
      <c r="QX411" s="6"/>
      <c r="QY411" s="6"/>
      <c r="QZ411" s="6"/>
      <c r="RA411" s="6"/>
      <c r="RB411" s="6"/>
      <c r="RC411" s="6"/>
      <c r="RD411" s="6"/>
      <c r="RE411" s="6"/>
      <c r="RF411" s="6"/>
      <c r="RG411" s="6"/>
      <c r="RH411" s="6"/>
      <c r="RI411" s="6"/>
      <c r="RJ411" s="6"/>
      <c r="RK411" s="6"/>
      <c r="RL411" s="6"/>
      <c r="RM411" s="6"/>
      <c r="RN411" s="6"/>
      <c r="RO411" s="6"/>
      <c r="RP411" s="6"/>
      <c r="RQ411" s="6"/>
      <c r="RR411" s="6"/>
      <c r="RS411" s="6"/>
      <c r="RT411" s="6"/>
      <c r="RU411" s="6"/>
      <c r="RV411" s="6"/>
      <c r="RW411" s="6"/>
      <c r="RX411" s="6"/>
      <c r="RY411" s="6"/>
      <c r="RZ411" s="6"/>
      <c r="SA411" s="6"/>
      <c r="SB411" s="6"/>
      <c r="SC411" s="6"/>
      <c r="SD411" s="6"/>
      <c r="SE411" s="6"/>
      <c r="SF411" s="6"/>
      <c r="SG411" s="6"/>
      <c r="SH411" s="6"/>
      <c r="SI411" s="6"/>
      <c r="SJ411" s="6"/>
      <c r="SK411" s="6"/>
      <c r="SL411" s="6"/>
      <c r="SM411" s="6"/>
      <c r="SN411" s="6"/>
      <c r="SO411" s="6"/>
      <c r="SP411" s="6"/>
      <c r="SQ411" s="6"/>
      <c r="SR411" s="6"/>
      <c r="SS411" s="6"/>
      <c r="ST411" s="6"/>
      <c r="SU411" s="6"/>
      <c r="SV411" s="6"/>
      <c r="SW411" s="6"/>
      <c r="SX411" s="6"/>
      <c r="SY411" s="6"/>
      <c r="SZ411" s="6"/>
      <c r="TA411" s="6"/>
      <c r="TB411" s="6"/>
      <c r="TC411" s="6"/>
      <c r="TD411" s="6"/>
      <c r="TE411" s="6"/>
      <c r="TF411" s="6"/>
      <c r="TG411" s="6"/>
      <c r="TH411" s="6"/>
      <c r="TI411" s="6"/>
      <c r="TJ411" s="6"/>
      <c r="TK411" s="6"/>
      <c r="TL411" s="6"/>
      <c r="TM411" s="6"/>
      <c r="TN411" s="6"/>
      <c r="TO411" s="6"/>
      <c r="TP411" s="6"/>
      <c r="TQ411" s="6"/>
      <c r="TR411" s="6"/>
      <c r="TS411" s="6"/>
      <c r="TT411" s="6"/>
      <c r="TU411" s="6"/>
      <c r="TV411" s="6"/>
      <c r="TW411" s="6"/>
      <c r="TX411" s="6"/>
      <c r="TY411" s="6"/>
      <c r="TZ411" s="6"/>
      <c r="UA411" s="6"/>
      <c r="UB411" s="6"/>
      <c r="UC411" s="6"/>
      <c r="UD411" s="6"/>
      <c r="UE411" s="6"/>
      <c r="UF411" s="6"/>
      <c r="UG411" s="6"/>
      <c r="UH411" s="6"/>
      <c r="UI411" s="6"/>
      <c r="UJ411" s="6"/>
      <c r="UK411" s="6"/>
      <c r="UL411" s="6"/>
      <c r="UM411" s="6"/>
      <c r="UN411" s="6"/>
      <c r="UO411" s="6"/>
      <c r="UP411" s="6"/>
      <c r="UQ411" s="6"/>
      <c r="UR411" s="6"/>
      <c r="US411" s="6"/>
      <c r="UT411" s="6"/>
      <c r="UU411" s="6"/>
      <c r="UV411" s="6"/>
      <c r="UW411" s="6"/>
      <c r="UX411" s="6"/>
      <c r="UY411" s="6"/>
      <c r="UZ411" s="6"/>
      <c r="VA411" s="6"/>
      <c r="VB411" s="6"/>
      <c r="VC411" s="6"/>
      <c r="VD411" s="6"/>
      <c r="VE411" s="6"/>
      <c r="VF411" s="6"/>
      <c r="VG411" s="6"/>
      <c r="VH411" s="6"/>
      <c r="VI411" s="6"/>
      <c r="VJ411" s="6"/>
      <c r="VK411" s="6"/>
      <c r="VL411" s="6"/>
      <c r="VM411" s="6"/>
      <c r="VN411" s="6"/>
      <c r="VO411" s="6"/>
      <c r="VP411" s="6"/>
      <c r="VQ411" s="6"/>
      <c r="VR411" s="6"/>
      <c r="VS411" s="6"/>
      <c r="VT411" s="6"/>
      <c r="VU411" s="6"/>
      <c r="VV411" s="6"/>
      <c r="VW411" s="6"/>
      <c r="VX411" s="6"/>
      <c r="VY411" s="6"/>
      <c r="VZ411" s="6"/>
      <c r="WA411" s="6"/>
      <c r="WB411" s="6"/>
      <c r="WC411" s="6"/>
      <c r="WD411" s="6"/>
      <c r="WE411" s="6"/>
      <c r="WF411" s="6"/>
      <c r="WG411" s="6"/>
      <c r="WH411" s="6"/>
      <c r="WI411" s="6"/>
      <c r="WJ411" s="6"/>
      <c r="WK411" s="6"/>
      <c r="WL411" s="6"/>
      <c r="WM411" s="6"/>
      <c r="WN411" s="6"/>
      <c r="WO411" s="6"/>
      <c r="WP411" s="6"/>
      <c r="WQ411" s="6"/>
      <c r="WR411" s="6"/>
      <c r="WS411" s="6"/>
      <c r="WT411" s="6"/>
      <c r="WU411" s="6"/>
      <c r="WV411" s="6"/>
      <c r="WW411" s="6"/>
      <c r="WX411" s="6"/>
      <c r="WY411" s="6"/>
      <c r="WZ411" s="6"/>
      <c r="XA411" s="6"/>
      <c r="XB411" s="6"/>
      <c r="XC411" s="6"/>
      <c r="XD411" s="6"/>
      <c r="XE411" s="6"/>
      <c r="XF411" s="6"/>
      <c r="XG411" s="6"/>
      <c r="XH411" s="6"/>
      <c r="XI411" s="6"/>
      <c r="XJ411" s="6"/>
      <c r="XK411" s="6"/>
      <c r="XL411" s="6"/>
      <c r="XM411" s="6"/>
      <c r="XN411" s="6"/>
      <c r="XO411" s="6"/>
      <c r="XP411" s="6"/>
      <c r="XQ411" s="6"/>
      <c r="XR411" s="6"/>
      <c r="XS411" s="6"/>
      <c r="XT411" s="6"/>
      <c r="XU411" s="6"/>
      <c r="XV411" s="6"/>
      <c r="XW411" s="6"/>
      <c r="XX411" s="6"/>
      <c r="XY411" s="6"/>
      <c r="XZ411" s="6"/>
      <c r="YA411" s="6"/>
      <c r="YB411" s="6"/>
      <c r="YC411" s="6"/>
      <c r="YD411" s="6"/>
      <c r="YE411" s="6"/>
      <c r="YF411" s="6"/>
      <c r="YG411" s="6"/>
      <c r="YH411" s="6"/>
      <c r="YI411" s="6"/>
      <c r="YJ411" s="6"/>
      <c r="YK411" s="6"/>
      <c r="YL411" s="6"/>
      <c r="YM411" s="6"/>
      <c r="YN411" s="6"/>
      <c r="YO411" s="6"/>
      <c r="YP411" s="6"/>
      <c r="YQ411" s="6"/>
      <c r="YR411" s="6"/>
      <c r="YS411" s="6"/>
      <c r="YT411" s="6"/>
      <c r="YU411" s="6"/>
      <c r="YV411" s="6"/>
      <c r="YW411" s="6"/>
      <c r="YX411" s="6"/>
      <c r="YY411" s="6"/>
      <c r="YZ411" s="6"/>
      <c r="ZA411" s="6"/>
      <c r="ZB411" s="6"/>
      <c r="ZC411" s="6"/>
      <c r="ZD411" s="6"/>
      <c r="ZE411" s="6"/>
      <c r="ZF411" s="6"/>
      <c r="ZG411" s="6"/>
      <c r="ZH411" s="6"/>
      <c r="ZI411" s="6"/>
      <c r="ZJ411" s="6"/>
      <c r="ZK411" s="6"/>
      <c r="ZL411" s="6"/>
      <c r="ZM411" s="6"/>
      <c r="ZN411" s="6"/>
      <c r="ZO411" s="6"/>
      <c r="ZP411" s="6"/>
      <c r="ZQ411" s="6"/>
      <c r="ZR411" s="6"/>
      <c r="ZS411" s="6"/>
      <c r="ZT411" s="6"/>
      <c r="ZU411" s="6"/>
      <c r="ZV411" s="6"/>
      <c r="ZW411" s="6"/>
      <c r="ZX411" s="6"/>
      <c r="ZY411" s="6"/>
      <c r="ZZ411" s="6"/>
      <c r="AAA411" s="6"/>
      <c r="AAB411" s="6"/>
      <c r="AAC411" s="6"/>
      <c r="AAD411" s="6"/>
      <c r="AAE411" s="6"/>
      <c r="AAF411" s="6"/>
      <c r="AAG411" s="6"/>
      <c r="AAH411" s="6"/>
      <c r="AAI411" s="6"/>
      <c r="AAJ411" s="6"/>
      <c r="AAK411" s="6"/>
      <c r="AAL411" s="6"/>
      <c r="AAM411" s="6"/>
      <c r="AAN411" s="6"/>
      <c r="AAO411" s="6"/>
      <c r="AAP411" s="6"/>
      <c r="AAQ411" s="6"/>
      <c r="AAR411" s="6"/>
      <c r="AAS411" s="6"/>
      <c r="AAT411" s="6"/>
      <c r="AAU411" s="6"/>
      <c r="AAV411" s="6"/>
      <c r="AAW411" s="6"/>
      <c r="AAX411" s="6"/>
      <c r="AAY411" s="6"/>
      <c r="AAZ411" s="6"/>
      <c r="ABA411" s="6"/>
      <c r="ABB411" s="6"/>
      <c r="ABC411" s="6"/>
      <c r="ABD411" s="6"/>
      <c r="ABE411" s="6"/>
      <c r="ABF411" s="6"/>
      <c r="ABG411" s="6"/>
      <c r="ABH411" s="6"/>
      <c r="ABI411" s="6"/>
      <c r="ABJ411" s="6"/>
      <c r="ABK411" s="6"/>
      <c r="ABL411" s="6"/>
      <c r="ABM411" s="6"/>
      <c r="ABN411" s="6"/>
      <c r="ABO411" s="6"/>
      <c r="ABP411" s="6"/>
      <c r="ABQ411" s="6"/>
      <c r="ABR411" s="6"/>
      <c r="ABS411" s="6"/>
      <c r="ABT411" s="6"/>
      <c r="ABU411" s="6"/>
      <c r="ABV411" s="6"/>
      <c r="ABW411" s="6"/>
      <c r="ABX411" s="6"/>
      <c r="ABY411" s="6"/>
      <c r="ABZ411" s="6"/>
      <c r="ACA411" s="6"/>
      <c r="ACB411" s="6"/>
      <c r="ACC411" s="6"/>
      <c r="ACD411" s="6"/>
      <c r="ACE411" s="6"/>
      <c r="ACF411" s="6"/>
      <c r="ACG411" s="6"/>
      <c r="ACH411" s="6"/>
      <c r="ACI411" s="6"/>
      <c r="ACJ411" s="6"/>
      <c r="ACK411" s="6"/>
      <c r="ACL411" s="6"/>
      <c r="ACM411" s="6"/>
      <c r="ACN411" s="6"/>
      <c r="ACO411" s="6"/>
      <c r="ACP411" s="6"/>
      <c r="ACQ411" s="6"/>
      <c r="ACR411" s="6"/>
      <c r="ACS411" s="6"/>
      <c r="ACT411" s="6"/>
      <c r="ACU411" s="6"/>
      <c r="ACV411" s="6"/>
      <c r="ACW411" s="6"/>
      <c r="ACX411" s="6"/>
      <c r="ACY411" s="6"/>
      <c r="ACZ411" s="6"/>
      <c r="ADA411" s="6"/>
      <c r="ADB411" s="6"/>
      <c r="ADC411" s="6"/>
      <c r="ADD411" s="6"/>
      <c r="ADE411" s="6"/>
      <c r="ADF411" s="6"/>
      <c r="ADG411" s="6"/>
      <c r="ADH411" s="6"/>
      <c r="ADI411" s="6"/>
      <c r="ADJ411" s="6"/>
      <c r="ADK411" s="6"/>
      <c r="ADL411" s="6"/>
      <c r="ADM411" s="6"/>
      <c r="ADN411" s="6"/>
      <c r="ADO411" s="6"/>
      <c r="ADP411" s="6"/>
      <c r="ADQ411" s="6"/>
      <c r="ADR411" s="6"/>
      <c r="ADS411" s="6"/>
      <c r="ADT411" s="6"/>
      <c r="ADU411" s="6"/>
      <c r="ADV411" s="6"/>
      <c r="ADW411" s="6"/>
      <c r="ADX411" s="6"/>
      <c r="ADY411" s="6"/>
      <c r="ADZ411" s="6"/>
      <c r="AEA411" s="6"/>
      <c r="AEB411" s="6"/>
      <c r="AEC411" s="6"/>
      <c r="AED411" s="6"/>
      <c r="AEE411" s="6"/>
      <c r="AEF411" s="6"/>
      <c r="AEG411" s="6"/>
      <c r="AEH411" s="6"/>
      <c r="AEI411" s="6"/>
      <c r="AEJ411" s="6"/>
      <c r="AEK411" s="6"/>
      <c r="AEL411" s="6"/>
      <c r="AEM411" s="6"/>
      <c r="AEN411" s="6"/>
      <c r="AEO411" s="6"/>
      <c r="AEP411" s="6"/>
      <c r="AEQ411" s="6"/>
      <c r="AER411" s="6"/>
      <c r="AES411" s="6"/>
      <c r="AET411" s="6"/>
      <c r="AEU411" s="6"/>
      <c r="AEV411" s="6"/>
      <c r="AEW411" s="6"/>
      <c r="AEX411" s="6"/>
      <c r="AEY411" s="6"/>
      <c r="AEZ411" s="6"/>
      <c r="AFA411" s="6"/>
      <c r="AFB411" s="6"/>
      <c r="AFC411" s="6"/>
      <c r="AFD411" s="6"/>
      <c r="AFE411" s="6"/>
      <c r="AFF411" s="6"/>
      <c r="AFG411" s="6"/>
      <c r="AFH411" s="6"/>
      <c r="AFI411" s="6"/>
      <c r="AFJ411" s="6"/>
      <c r="AFK411" s="6"/>
      <c r="AFL411" s="6"/>
      <c r="AFM411" s="6"/>
      <c r="AFN411" s="6"/>
      <c r="AFO411" s="6"/>
      <c r="AFP411" s="6"/>
      <c r="AFQ411" s="6"/>
      <c r="AFR411" s="6"/>
      <c r="AFS411" s="6"/>
      <c r="AFT411" s="6"/>
      <c r="AFU411" s="6"/>
      <c r="AFV411" s="6"/>
      <c r="AFW411" s="6"/>
      <c r="AFX411" s="6"/>
      <c r="AFY411" s="6"/>
      <c r="AFZ411" s="6"/>
      <c r="AGA411" s="6"/>
      <c r="AGB411" s="6"/>
      <c r="AGC411" s="6"/>
      <c r="AGD411" s="6"/>
      <c r="AGE411" s="6"/>
      <c r="AGF411" s="6"/>
      <c r="AGG411" s="6"/>
      <c r="AGH411" s="6"/>
      <c r="AGI411" s="6"/>
      <c r="AGJ411" s="6"/>
      <c r="AGK411" s="6"/>
      <c r="AGL411" s="6"/>
      <c r="AGM411" s="6"/>
      <c r="AGN411" s="6"/>
      <c r="AGO411" s="6"/>
      <c r="AGP411" s="6"/>
      <c r="AGQ411" s="6"/>
      <c r="AGR411" s="6"/>
      <c r="AGS411" s="6"/>
      <c r="AGT411" s="6"/>
      <c r="AGU411" s="6"/>
      <c r="AGV411" s="6"/>
      <c r="AGW411" s="6"/>
      <c r="AGX411" s="6"/>
      <c r="AGY411" s="6"/>
      <c r="AGZ411" s="6"/>
      <c r="AHA411" s="6"/>
      <c r="AHB411" s="6"/>
      <c r="AHC411" s="6"/>
      <c r="AHD411" s="6"/>
      <c r="AHE411" s="6"/>
      <c r="AHF411" s="6"/>
      <c r="AHG411" s="6"/>
      <c r="AHH411" s="6"/>
      <c r="AHI411" s="6"/>
      <c r="AHJ411" s="6"/>
      <c r="AHK411" s="6"/>
      <c r="AHL411" s="6"/>
      <c r="AHM411" s="6"/>
      <c r="AHN411" s="6"/>
      <c r="AHO411" s="6"/>
      <c r="AHP411" s="6"/>
      <c r="AHQ411" s="6"/>
      <c r="AHR411" s="6"/>
      <c r="AHS411" s="6"/>
      <c r="AHT411" s="6"/>
      <c r="AHU411" s="6"/>
      <c r="AHV411" s="6"/>
      <c r="AHW411" s="6"/>
      <c r="AHX411" s="6"/>
      <c r="AHY411" s="6"/>
      <c r="AHZ411" s="6"/>
      <c r="AIA411" s="6"/>
      <c r="AIB411" s="6"/>
      <c r="AIC411" s="6"/>
      <c r="AID411" s="6"/>
      <c r="AIE411" s="6"/>
      <c r="AIF411" s="6"/>
      <c r="AIG411" s="6"/>
      <c r="AIH411" s="6"/>
      <c r="AII411" s="6"/>
      <c r="AIJ411" s="6"/>
      <c r="AIK411" s="6"/>
      <c r="AIL411" s="6"/>
      <c r="AIM411" s="6"/>
      <c r="AIN411" s="6"/>
      <c r="AIO411" s="6"/>
      <c r="AIP411" s="6"/>
      <c r="AIQ411" s="6"/>
      <c r="AIR411" s="6"/>
      <c r="AIS411" s="6"/>
      <c r="AIT411" s="6"/>
      <c r="AIU411" s="6"/>
      <c r="AIV411" s="6"/>
      <c r="AIW411" s="6"/>
      <c r="AIX411" s="6"/>
      <c r="AIY411" s="6"/>
      <c r="AIZ411" s="6"/>
      <c r="AJA411" s="6"/>
      <c r="AJB411" s="6"/>
      <c r="AJC411" s="6"/>
      <c r="AJD411" s="6"/>
      <c r="AJE411" s="6"/>
      <c r="AJF411" s="6"/>
      <c r="AJG411" s="6"/>
      <c r="AJH411" s="6"/>
      <c r="AJI411" s="6"/>
      <c r="AJJ411" s="6"/>
      <c r="AJK411" s="6"/>
      <c r="AJL411" s="6"/>
      <c r="AJM411" s="6"/>
      <c r="AJN411" s="6"/>
      <c r="AJO411" s="6"/>
      <c r="AJP411" s="6"/>
      <c r="AJQ411" s="6"/>
      <c r="AJR411" s="6"/>
      <c r="AJS411" s="6"/>
      <c r="AJT411" s="6"/>
      <c r="AJU411" s="6"/>
      <c r="AJV411" s="6"/>
      <c r="AJW411" s="6"/>
      <c r="AJX411" s="6"/>
      <c r="AJY411" s="6"/>
      <c r="AJZ411" s="6"/>
      <c r="AKA411" s="6"/>
      <c r="AKB411" s="6"/>
      <c r="AKC411" s="6"/>
      <c r="AKD411" s="6"/>
      <c r="AKE411" s="6"/>
      <c r="AKF411" s="6"/>
      <c r="AKG411" s="6"/>
      <c r="AKH411" s="6"/>
      <c r="AKI411" s="6"/>
      <c r="AKJ411" s="6"/>
      <c r="AKK411" s="6"/>
      <c r="AKL411" s="6"/>
      <c r="AKM411" s="6"/>
      <c r="AKN411" s="6"/>
      <c r="AKO411" s="6"/>
      <c r="AKP411" s="6"/>
      <c r="AKQ411" s="6"/>
      <c r="AKR411" s="6"/>
      <c r="AKS411" s="6"/>
      <c r="AKT411" s="6"/>
      <c r="AKU411" s="6"/>
      <c r="AKV411" s="6"/>
      <c r="AKW411" s="6"/>
      <c r="AKX411" s="6"/>
      <c r="AKY411" s="6"/>
      <c r="AKZ411" s="6"/>
      <c r="ALA411" s="6"/>
      <c r="ALB411" s="6"/>
      <c r="ALC411" s="6"/>
      <c r="ALD411" s="6"/>
      <c r="ALE411" s="6"/>
      <c r="ALF411" s="6"/>
      <c r="ALG411" s="6"/>
      <c r="ALH411" s="6"/>
      <c r="ALI411" s="6"/>
      <c r="ALJ411" s="6"/>
      <c r="ALK411" s="6"/>
      <c r="ALL411" s="6"/>
      <c r="ALM411" s="6"/>
      <c r="ALN411" s="6"/>
      <c r="ALO411" s="6"/>
      <c r="ALP411" s="6"/>
      <c r="ALQ411" s="6"/>
      <c r="ALR411" s="6"/>
      <c r="ALS411" s="6"/>
      <c r="ALT411" s="6"/>
      <c r="ALU411" s="6"/>
      <c r="ALV411" s="6"/>
      <c r="ALW411" s="6"/>
      <c r="ALX411" s="6"/>
      <c r="ALY411" s="6"/>
      <c r="ALZ411" s="6"/>
      <c r="AMA411" s="6"/>
      <c r="AMB411" s="6"/>
      <c r="AMC411" s="6"/>
      <c r="AMD411" s="6"/>
      <c r="AME411" s="6"/>
      <c r="AMF411" s="6"/>
      <c r="AMG411" s="6"/>
      <c r="AMH411" s="6"/>
      <c r="AMI411" s="6"/>
      <c r="AMJ411" s="6"/>
      <c r="AMK411" s="6"/>
      <c r="AML411" s="6"/>
      <c r="AMM411" s="6"/>
      <c r="AMN411" s="6"/>
      <c r="AMO411" s="6"/>
      <c r="AMP411" s="6"/>
      <c r="AMQ411" s="6"/>
      <c r="AMR411" s="6"/>
      <c r="AMS411" s="6"/>
      <c r="AMT411" s="6"/>
      <c r="AMU411" s="6"/>
      <c r="AMV411" s="6"/>
      <c r="AMW411" s="6"/>
      <c r="AMX411" s="6"/>
      <c r="AMY411" s="6"/>
      <c r="AMZ411" s="6"/>
      <c r="ANA411" s="6"/>
      <c r="ANB411" s="6"/>
    </row>
    <row r="412" spans="3:1042" s="18" customFormat="1" x14ac:dyDescent="0.25">
      <c r="C412" s="6" t="str">
        <f t="shared" si="251"/>
        <v>Whirlpool</v>
      </c>
      <c r="D412" s="6" t="str">
        <f t="shared" si="252"/>
        <v>HPSE2K80HD045V  (80 gal)</v>
      </c>
      <c r="E412" s="6">
        <f t="shared" si="280"/>
        <v>261212</v>
      </c>
      <c r="F412" s="55">
        <f t="shared" si="173"/>
        <v>80</v>
      </c>
      <c r="G412" s="6" t="str">
        <f t="shared" si="253"/>
        <v>AOSmithPHPT80</v>
      </c>
      <c r="H412" s="117">
        <f t="shared" si="276"/>
        <v>0</v>
      </c>
      <c r="I412" s="157" t="str">
        <f t="shared" si="281"/>
        <v>WhirlpoolHPSE2K80</v>
      </c>
      <c r="J412" s="91" t="s">
        <v>192</v>
      </c>
      <c r="K412" s="32">
        <v>1</v>
      </c>
      <c r="L412" s="75">
        <f t="shared" si="277"/>
        <v>26</v>
      </c>
      <c r="M412" s="12" t="s">
        <v>50</v>
      </c>
      <c r="N412" s="62">
        <f t="shared" si="279"/>
        <v>12</v>
      </c>
      <c r="O412" s="62">
        <f t="shared" si="274"/>
        <v>261212</v>
      </c>
      <c r="P412" s="59" t="str">
        <f t="shared" si="268"/>
        <v>HPSE2K80HD045V  (80 gal)</v>
      </c>
      <c r="Q412" s="156">
        <f t="shared" si="258"/>
        <v>1</v>
      </c>
      <c r="R412" s="13" t="s">
        <v>155</v>
      </c>
      <c r="S412" s="14">
        <v>80</v>
      </c>
      <c r="T412" s="30" t="s">
        <v>161</v>
      </c>
      <c r="U412" s="80" t="s">
        <v>105</v>
      </c>
      <c r="V412" s="85" t="str">
        <f t="shared" si="275"/>
        <v>AOSmithPHPT80</v>
      </c>
      <c r="W412" s="116">
        <v>0</v>
      </c>
      <c r="X412" s="46" t="str">
        <f>[1]ESTAR_to_AWHS!I184</f>
        <v>2-3</v>
      </c>
      <c r="Y412" s="47">
        <f>[1]ESTAR_to_AWHS!J184</f>
        <v>41666</v>
      </c>
      <c r="Z412" s="44" t="s">
        <v>80</v>
      </c>
      <c r="AA412" s="127" t="str">
        <f t="shared" si="266"/>
        <v>2,     261212,   "HPSE2K80HD045V  (80 gal)"</v>
      </c>
      <c r="AB412" s="129" t="str">
        <f t="shared" si="230"/>
        <v>Whirlpool</v>
      </c>
      <c r="AC412" s="131" t="s">
        <v>707</v>
      </c>
      <c r="AD412" s="154">
        <f t="shared" si="260"/>
        <v>1</v>
      </c>
      <c r="AE412" s="127" t="str">
        <f t="shared" si="267"/>
        <v xml:space="preserve">          case  HPSE2K80HD045V  (80 gal)   :   "WhirlpoolHPSE2K80"</v>
      </c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  <c r="IU412" s="6"/>
      <c r="IV412" s="6"/>
      <c r="IW412" s="6"/>
      <c r="IX412" s="6"/>
      <c r="IY412" s="6"/>
      <c r="IZ412" s="6"/>
      <c r="JA412" s="6"/>
      <c r="JB412" s="6"/>
      <c r="JC412" s="6"/>
      <c r="JD412" s="6"/>
      <c r="JE412" s="6"/>
      <c r="JF412" s="6"/>
      <c r="JG412" s="6"/>
      <c r="JH412" s="6"/>
      <c r="JI412" s="6"/>
      <c r="JJ412" s="6"/>
      <c r="JK412" s="6"/>
      <c r="JL412" s="6"/>
      <c r="JM412" s="6"/>
      <c r="JN412" s="6"/>
      <c r="JO412" s="6"/>
      <c r="JP412" s="6"/>
      <c r="JQ412" s="6"/>
      <c r="JR412" s="6"/>
      <c r="JS412" s="6"/>
      <c r="JT412" s="6"/>
      <c r="JU412" s="6"/>
      <c r="JV412" s="6"/>
      <c r="JW412" s="6"/>
      <c r="JX412" s="6"/>
      <c r="JY412" s="6"/>
      <c r="JZ412" s="6"/>
      <c r="KA412" s="6"/>
      <c r="KB412" s="6"/>
      <c r="KC412" s="6"/>
      <c r="KD412" s="6"/>
      <c r="KE412" s="6"/>
      <c r="KF412" s="6"/>
      <c r="KG412" s="6"/>
      <c r="KH412" s="6"/>
      <c r="KI412" s="6"/>
      <c r="KJ412" s="6"/>
      <c r="KK412" s="6"/>
      <c r="KL412" s="6"/>
      <c r="KM412" s="6"/>
      <c r="KN412" s="6"/>
      <c r="KO412" s="6"/>
      <c r="KP412" s="6"/>
      <c r="KQ412" s="6"/>
      <c r="KR412" s="6"/>
      <c r="KS412" s="6"/>
      <c r="KT412" s="6"/>
      <c r="KU412" s="6"/>
      <c r="KV412" s="6"/>
      <c r="KW412" s="6"/>
      <c r="KX412" s="6"/>
      <c r="KY412" s="6"/>
      <c r="KZ412" s="6"/>
      <c r="LA412" s="6"/>
      <c r="LB412" s="6"/>
      <c r="LC412" s="6"/>
      <c r="LD412" s="6"/>
      <c r="LE412" s="6"/>
      <c r="LF412" s="6"/>
      <c r="LG412" s="6"/>
      <c r="LH412" s="6"/>
      <c r="LI412" s="6"/>
      <c r="LJ412" s="6"/>
      <c r="LK412" s="6"/>
      <c r="LL412" s="6"/>
      <c r="LM412" s="6"/>
      <c r="LN412" s="6"/>
      <c r="LO412" s="6"/>
      <c r="LP412" s="6"/>
      <c r="LQ412" s="6"/>
      <c r="LR412" s="6"/>
      <c r="LS412" s="6"/>
      <c r="LT412" s="6"/>
      <c r="LU412" s="6"/>
      <c r="LV412" s="6"/>
      <c r="LW412" s="6"/>
      <c r="LX412" s="6"/>
      <c r="LY412" s="6"/>
      <c r="LZ412" s="6"/>
      <c r="MA412" s="6"/>
      <c r="MB412" s="6"/>
      <c r="MC412" s="6"/>
      <c r="MD412" s="6"/>
      <c r="ME412" s="6"/>
      <c r="MF412" s="6"/>
      <c r="MG412" s="6"/>
      <c r="MH412" s="6"/>
      <c r="MI412" s="6"/>
      <c r="MJ412" s="6"/>
      <c r="MK412" s="6"/>
      <c r="ML412" s="6"/>
      <c r="MM412" s="6"/>
      <c r="MN412" s="6"/>
      <c r="MO412" s="6"/>
      <c r="MP412" s="6"/>
      <c r="MQ412" s="6"/>
      <c r="MR412" s="6"/>
      <c r="MS412" s="6"/>
      <c r="MT412" s="6"/>
      <c r="MU412" s="6"/>
      <c r="MV412" s="6"/>
      <c r="MW412" s="6"/>
      <c r="MX412" s="6"/>
      <c r="MY412" s="6"/>
      <c r="MZ412" s="6"/>
      <c r="NA412" s="6"/>
      <c r="NB412" s="6"/>
      <c r="NC412" s="6"/>
      <c r="ND412" s="6"/>
      <c r="NE412" s="6"/>
      <c r="NF412" s="6"/>
      <c r="NG412" s="6"/>
      <c r="NH412" s="6"/>
      <c r="NI412" s="6"/>
      <c r="NJ412" s="6"/>
      <c r="NK412" s="6"/>
      <c r="NL412" s="6"/>
      <c r="NM412" s="6"/>
      <c r="NN412" s="6"/>
      <c r="NO412" s="6"/>
      <c r="NP412" s="6"/>
      <c r="NQ412" s="6"/>
      <c r="NR412" s="6"/>
      <c r="NS412" s="6"/>
      <c r="NT412" s="6"/>
      <c r="NU412" s="6"/>
      <c r="NV412" s="6"/>
      <c r="NW412" s="6"/>
      <c r="NX412" s="6"/>
      <c r="NY412" s="6"/>
      <c r="NZ412" s="6"/>
      <c r="OA412" s="6"/>
      <c r="OB412" s="6"/>
      <c r="OC412" s="6"/>
      <c r="OD412" s="6"/>
      <c r="OE412" s="6"/>
      <c r="OF412" s="6"/>
      <c r="OG412" s="6"/>
      <c r="OH412" s="6"/>
      <c r="OI412" s="6"/>
      <c r="OJ412" s="6"/>
      <c r="OK412" s="6"/>
      <c r="OL412" s="6"/>
      <c r="OM412" s="6"/>
      <c r="ON412" s="6"/>
      <c r="OO412" s="6"/>
      <c r="OP412" s="6"/>
      <c r="OQ412" s="6"/>
      <c r="OR412" s="6"/>
      <c r="OS412" s="6"/>
      <c r="OT412" s="6"/>
      <c r="OU412" s="6"/>
      <c r="OV412" s="6"/>
      <c r="OW412" s="6"/>
      <c r="OX412" s="6"/>
      <c r="OY412" s="6"/>
      <c r="OZ412" s="6"/>
      <c r="PA412" s="6"/>
      <c r="PB412" s="6"/>
      <c r="PC412" s="6"/>
      <c r="PD412" s="6"/>
      <c r="PE412" s="6"/>
      <c r="PF412" s="6"/>
      <c r="PG412" s="6"/>
      <c r="PH412" s="6"/>
      <c r="PI412" s="6"/>
      <c r="PJ412" s="6"/>
      <c r="PK412" s="6"/>
      <c r="PL412" s="6"/>
      <c r="PM412" s="6"/>
      <c r="PN412" s="6"/>
      <c r="PO412" s="6"/>
      <c r="PP412" s="6"/>
      <c r="PQ412" s="6"/>
      <c r="PR412" s="6"/>
      <c r="PS412" s="6"/>
      <c r="PT412" s="6"/>
      <c r="PU412" s="6"/>
      <c r="PV412" s="6"/>
      <c r="PW412" s="6"/>
      <c r="PX412" s="6"/>
      <c r="PY412" s="6"/>
      <c r="PZ412" s="6"/>
      <c r="QA412" s="6"/>
      <c r="QB412" s="6"/>
      <c r="QC412" s="6"/>
      <c r="QD412" s="6"/>
      <c r="QE412" s="6"/>
      <c r="QF412" s="6"/>
      <c r="QG412" s="6"/>
      <c r="QH412" s="6"/>
      <c r="QI412" s="6"/>
      <c r="QJ412" s="6"/>
      <c r="QK412" s="6"/>
      <c r="QL412" s="6"/>
      <c r="QM412" s="6"/>
      <c r="QN412" s="6"/>
      <c r="QO412" s="6"/>
      <c r="QP412" s="6"/>
      <c r="QQ412" s="6"/>
      <c r="QR412" s="6"/>
      <c r="QS412" s="6"/>
      <c r="QT412" s="6"/>
      <c r="QU412" s="6"/>
      <c r="QV412" s="6"/>
      <c r="QW412" s="6"/>
      <c r="QX412" s="6"/>
      <c r="QY412" s="6"/>
      <c r="QZ412" s="6"/>
      <c r="RA412" s="6"/>
      <c r="RB412" s="6"/>
      <c r="RC412" s="6"/>
      <c r="RD412" s="6"/>
      <c r="RE412" s="6"/>
      <c r="RF412" s="6"/>
      <c r="RG412" s="6"/>
      <c r="RH412" s="6"/>
      <c r="RI412" s="6"/>
      <c r="RJ412" s="6"/>
      <c r="RK412" s="6"/>
      <c r="RL412" s="6"/>
      <c r="RM412" s="6"/>
      <c r="RN412" s="6"/>
      <c r="RO412" s="6"/>
      <c r="RP412" s="6"/>
      <c r="RQ412" s="6"/>
      <c r="RR412" s="6"/>
      <c r="RS412" s="6"/>
      <c r="RT412" s="6"/>
      <c r="RU412" s="6"/>
      <c r="RV412" s="6"/>
      <c r="RW412" s="6"/>
      <c r="RX412" s="6"/>
      <c r="RY412" s="6"/>
      <c r="RZ412" s="6"/>
      <c r="SA412" s="6"/>
      <c r="SB412" s="6"/>
      <c r="SC412" s="6"/>
      <c r="SD412" s="6"/>
      <c r="SE412" s="6"/>
      <c r="SF412" s="6"/>
      <c r="SG412" s="6"/>
      <c r="SH412" s="6"/>
      <c r="SI412" s="6"/>
      <c r="SJ412" s="6"/>
      <c r="SK412" s="6"/>
      <c r="SL412" s="6"/>
      <c r="SM412" s="6"/>
      <c r="SN412" s="6"/>
      <c r="SO412" s="6"/>
      <c r="SP412" s="6"/>
      <c r="SQ412" s="6"/>
      <c r="SR412" s="6"/>
      <c r="SS412" s="6"/>
      <c r="ST412" s="6"/>
      <c r="SU412" s="6"/>
      <c r="SV412" s="6"/>
      <c r="SW412" s="6"/>
      <c r="SX412" s="6"/>
      <c r="SY412" s="6"/>
      <c r="SZ412" s="6"/>
      <c r="TA412" s="6"/>
      <c r="TB412" s="6"/>
      <c r="TC412" s="6"/>
      <c r="TD412" s="6"/>
      <c r="TE412" s="6"/>
      <c r="TF412" s="6"/>
      <c r="TG412" s="6"/>
      <c r="TH412" s="6"/>
      <c r="TI412" s="6"/>
      <c r="TJ412" s="6"/>
      <c r="TK412" s="6"/>
      <c r="TL412" s="6"/>
      <c r="TM412" s="6"/>
      <c r="TN412" s="6"/>
      <c r="TO412" s="6"/>
      <c r="TP412" s="6"/>
      <c r="TQ412" s="6"/>
      <c r="TR412" s="6"/>
      <c r="TS412" s="6"/>
      <c r="TT412" s="6"/>
      <c r="TU412" s="6"/>
      <c r="TV412" s="6"/>
      <c r="TW412" s="6"/>
      <c r="TX412" s="6"/>
      <c r="TY412" s="6"/>
      <c r="TZ412" s="6"/>
      <c r="UA412" s="6"/>
      <c r="UB412" s="6"/>
      <c r="UC412" s="6"/>
      <c r="UD412" s="6"/>
      <c r="UE412" s="6"/>
      <c r="UF412" s="6"/>
      <c r="UG412" s="6"/>
      <c r="UH412" s="6"/>
      <c r="UI412" s="6"/>
      <c r="UJ412" s="6"/>
      <c r="UK412" s="6"/>
      <c r="UL412" s="6"/>
      <c r="UM412" s="6"/>
      <c r="UN412" s="6"/>
      <c r="UO412" s="6"/>
      <c r="UP412" s="6"/>
      <c r="UQ412" s="6"/>
      <c r="UR412" s="6"/>
      <c r="US412" s="6"/>
      <c r="UT412" s="6"/>
      <c r="UU412" s="6"/>
      <c r="UV412" s="6"/>
      <c r="UW412" s="6"/>
      <c r="UX412" s="6"/>
      <c r="UY412" s="6"/>
      <c r="UZ412" s="6"/>
      <c r="VA412" s="6"/>
      <c r="VB412" s="6"/>
      <c r="VC412" s="6"/>
      <c r="VD412" s="6"/>
      <c r="VE412" s="6"/>
      <c r="VF412" s="6"/>
      <c r="VG412" s="6"/>
      <c r="VH412" s="6"/>
      <c r="VI412" s="6"/>
      <c r="VJ412" s="6"/>
      <c r="VK412" s="6"/>
      <c r="VL412" s="6"/>
      <c r="VM412" s="6"/>
      <c r="VN412" s="6"/>
      <c r="VO412" s="6"/>
      <c r="VP412" s="6"/>
      <c r="VQ412" s="6"/>
      <c r="VR412" s="6"/>
      <c r="VS412" s="6"/>
      <c r="VT412" s="6"/>
      <c r="VU412" s="6"/>
      <c r="VV412" s="6"/>
      <c r="VW412" s="6"/>
      <c r="VX412" s="6"/>
      <c r="VY412" s="6"/>
      <c r="VZ412" s="6"/>
      <c r="WA412" s="6"/>
      <c r="WB412" s="6"/>
      <c r="WC412" s="6"/>
      <c r="WD412" s="6"/>
      <c r="WE412" s="6"/>
      <c r="WF412" s="6"/>
      <c r="WG412" s="6"/>
      <c r="WH412" s="6"/>
      <c r="WI412" s="6"/>
      <c r="WJ412" s="6"/>
      <c r="WK412" s="6"/>
      <c r="WL412" s="6"/>
      <c r="WM412" s="6"/>
      <c r="WN412" s="6"/>
      <c r="WO412" s="6"/>
      <c r="WP412" s="6"/>
      <c r="WQ412" s="6"/>
      <c r="WR412" s="6"/>
      <c r="WS412" s="6"/>
      <c r="WT412" s="6"/>
      <c r="WU412" s="6"/>
      <c r="WV412" s="6"/>
      <c r="WW412" s="6"/>
      <c r="WX412" s="6"/>
      <c r="WY412" s="6"/>
      <c r="WZ412" s="6"/>
      <c r="XA412" s="6"/>
      <c r="XB412" s="6"/>
      <c r="XC412" s="6"/>
      <c r="XD412" s="6"/>
      <c r="XE412" s="6"/>
      <c r="XF412" s="6"/>
      <c r="XG412" s="6"/>
      <c r="XH412" s="6"/>
      <c r="XI412" s="6"/>
      <c r="XJ412" s="6"/>
      <c r="XK412" s="6"/>
      <c r="XL412" s="6"/>
      <c r="XM412" s="6"/>
      <c r="XN412" s="6"/>
      <c r="XO412" s="6"/>
      <c r="XP412" s="6"/>
      <c r="XQ412" s="6"/>
      <c r="XR412" s="6"/>
      <c r="XS412" s="6"/>
      <c r="XT412" s="6"/>
      <c r="XU412" s="6"/>
      <c r="XV412" s="6"/>
      <c r="XW412" s="6"/>
      <c r="XX412" s="6"/>
      <c r="XY412" s="6"/>
      <c r="XZ412" s="6"/>
      <c r="YA412" s="6"/>
      <c r="YB412" s="6"/>
      <c r="YC412" s="6"/>
      <c r="YD412" s="6"/>
      <c r="YE412" s="6"/>
      <c r="YF412" s="6"/>
      <c r="YG412" s="6"/>
      <c r="YH412" s="6"/>
      <c r="YI412" s="6"/>
      <c r="YJ412" s="6"/>
      <c r="YK412" s="6"/>
      <c r="YL412" s="6"/>
      <c r="YM412" s="6"/>
      <c r="YN412" s="6"/>
      <c r="YO412" s="6"/>
      <c r="YP412" s="6"/>
      <c r="YQ412" s="6"/>
      <c r="YR412" s="6"/>
      <c r="YS412" s="6"/>
      <c r="YT412" s="6"/>
      <c r="YU412" s="6"/>
      <c r="YV412" s="6"/>
      <c r="YW412" s="6"/>
      <c r="YX412" s="6"/>
      <c r="YY412" s="6"/>
      <c r="YZ412" s="6"/>
      <c r="ZA412" s="6"/>
      <c r="ZB412" s="6"/>
      <c r="ZC412" s="6"/>
      <c r="ZD412" s="6"/>
      <c r="ZE412" s="6"/>
      <c r="ZF412" s="6"/>
      <c r="ZG412" s="6"/>
      <c r="ZH412" s="6"/>
      <c r="ZI412" s="6"/>
      <c r="ZJ412" s="6"/>
      <c r="ZK412" s="6"/>
      <c r="ZL412" s="6"/>
      <c r="ZM412" s="6"/>
      <c r="ZN412" s="6"/>
      <c r="ZO412" s="6"/>
      <c r="ZP412" s="6"/>
      <c r="ZQ412" s="6"/>
      <c r="ZR412" s="6"/>
      <c r="ZS412" s="6"/>
      <c r="ZT412" s="6"/>
      <c r="ZU412" s="6"/>
      <c r="ZV412" s="6"/>
      <c r="ZW412" s="6"/>
      <c r="ZX412" s="6"/>
      <c r="ZY412" s="6"/>
      <c r="ZZ412" s="6"/>
      <c r="AAA412" s="6"/>
      <c r="AAB412" s="6"/>
      <c r="AAC412" s="6"/>
      <c r="AAD412" s="6"/>
      <c r="AAE412" s="6"/>
      <c r="AAF412" s="6"/>
      <c r="AAG412" s="6"/>
      <c r="AAH412" s="6"/>
      <c r="AAI412" s="6"/>
      <c r="AAJ412" s="6"/>
      <c r="AAK412" s="6"/>
      <c r="AAL412" s="6"/>
      <c r="AAM412" s="6"/>
      <c r="AAN412" s="6"/>
      <c r="AAO412" s="6"/>
      <c r="AAP412" s="6"/>
      <c r="AAQ412" s="6"/>
      <c r="AAR412" s="6"/>
      <c r="AAS412" s="6"/>
      <c r="AAT412" s="6"/>
      <c r="AAU412" s="6"/>
      <c r="AAV412" s="6"/>
      <c r="AAW412" s="6"/>
      <c r="AAX412" s="6"/>
      <c r="AAY412" s="6"/>
      <c r="AAZ412" s="6"/>
      <c r="ABA412" s="6"/>
      <c r="ABB412" s="6"/>
      <c r="ABC412" s="6"/>
      <c r="ABD412" s="6"/>
      <c r="ABE412" s="6"/>
      <c r="ABF412" s="6"/>
      <c r="ABG412" s="6"/>
      <c r="ABH412" s="6"/>
      <c r="ABI412" s="6"/>
      <c r="ABJ412" s="6"/>
      <c r="ABK412" s="6"/>
      <c r="ABL412" s="6"/>
      <c r="ABM412" s="6"/>
      <c r="ABN412" s="6"/>
      <c r="ABO412" s="6"/>
      <c r="ABP412" s="6"/>
      <c r="ABQ412" s="6"/>
      <c r="ABR412" s="6"/>
      <c r="ABS412" s="6"/>
      <c r="ABT412" s="6"/>
      <c r="ABU412" s="6"/>
      <c r="ABV412" s="6"/>
      <c r="ABW412" s="6"/>
      <c r="ABX412" s="6"/>
      <c r="ABY412" s="6"/>
      <c r="ABZ412" s="6"/>
      <c r="ACA412" s="6"/>
      <c r="ACB412" s="6"/>
      <c r="ACC412" s="6"/>
      <c r="ACD412" s="6"/>
      <c r="ACE412" s="6"/>
      <c r="ACF412" s="6"/>
      <c r="ACG412" s="6"/>
      <c r="ACH412" s="6"/>
      <c r="ACI412" s="6"/>
      <c r="ACJ412" s="6"/>
      <c r="ACK412" s="6"/>
      <c r="ACL412" s="6"/>
      <c r="ACM412" s="6"/>
      <c r="ACN412" s="6"/>
      <c r="ACO412" s="6"/>
      <c r="ACP412" s="6"/>
      <c r="ACQ412" s="6"/>
      <c r="ACR412" s="6"/>
      <c r="ACS412" s="6"/>
      <c r="ACT412" s="6"/>
      <c r="ACU412" s="6"/>
      <c r="ACV412" s="6"/>
      <c r="ACW412" s="6"/>
      <c r="ACX412" s="6"/>
      <c r="ACY412" s="6"/>
      <c r="ACZ412" s="6"/>
      <c r="ADA412" s="6"/>
      <c r="ADB412" s="6"/>
      <c r="ADC412" s="6"/>
      <c r="ADD412" s="6"/>
      <c r="ADE412" s="6"/>
      <c r="ADF412" s="6"/>
      <c r="ADG412" s="6"/>
      <c r="ADH412" s="6"/>
      <c r="ADI412" s="6"/>
      <c r="ADJ412" s="6"/>
      <c r="ADK412" s="6"/>
      <c r="ADL412" s="6"/>
      <c r="ADM412" s="6"/>
      <c r="ADN412" s="6"/>
      <c r="ADO412" s="6"/>
      <c r="ADP412" s="6"/>
      <c r="ADQ412" s="6"/>
      <c r="ADR412" s="6"/>
      <c r="ADS412" s="6"/>
      <c r="ADT412" s="6"/>
      <c r="ADU412" s="6"/>
      <c r="ADV412" s="6"/>
      <c r="ADW412" s="6"/>
      <c r="ADX412" s="6"/>
      <c r="ADY412" s="6"/>
      <c r="ADZ412" s="6"/>
      <c r="AEA412" s="6"/>
      <c r="AEB412" s="6"/>
      <c r="AEC412" s="6"/>
      <c r="AED412" s="6"/>
      <c r="AEE412" s="6"/>
      <c r="AEF412" s="6"/>
      <c r="AEG412" s="6"/>
      <c r="AEH412" s="6"/>
      <c r="AEI412" s="6"/>
      <c r="AEJ412" s="6"/>
      <c r="AEK412" s="6"/>
      <c r="AEL412" s="6"/>
      <c r="AEM412" s="6"/>
      <c r="AEN412" s="6"/>
      <c r="AEO412" s="6"/>
      <c r="AEP412" s="6"/>
      <c r="AEQ412" s="6"/>
      <c r="AER412" s="6"/>
      <c r="AES412" s="6"/>
      <c r="AET412" s="6"/>
      <c r="AEU412" s="6"/>
      <c r="AEV412" s="6"/>
      <c r="AEW412" s="6"/>
      <c r="AEX412" s="6"/>
      <c r="AEY412" s="6"/>
      <c r="AEZ412" s="6"/>
      <c r="AFA412" s="6"/>
      <c r="AFB412" s="6"/>
      <c r="AFC412" s="6"/>
      <c r="AFD412" s="6"/>
      <c r="AFE412" s="6"/>
      <c r="AFF412" s="6"/>
      <c r="AFG412" s="6"/>
      <c r="AFH412" s="6"/>
      <c r="AFI412" s="6"/>
      <c r="AFJ412" s="6"/>
      <c r="AFK412" s="6"/>
      <c r="AFL412" s="6"/>
      <c r="AFM412" s="6"/>
      <c r="AFN412" s="6"/>
      <c r="AFO412" s="6"/>
      <c r="AFP412" s="6"/>
      <c r="AFQ412" s="6"/>
      <c r="AFR412" s="6"/>
      <c r="AFS412" s="6"/>
      <c r="AFT412" s="6"/>
      <c r="AFU412" s="6"/>
      <c r="AFV412" s="6"/>
      <c r="AFW412" s="6"/>
      <c r="AFX412" s="6"/>
      <c r="AFY412" s="6"/>
      <c r="AFZ412" s="6"/>
      <c r="AGA412" s="6"/>
      <c r="AGB412" s="6"/>
      <c r="AGC412" s="6"/>
      <c r="AGD412" s="6"/>
      <c r="AGE412" s="6"/>
      <c r="AGF412" s="6"/>
      <c r="AGG412" s="6"/>
      <c r="AGH412" s="6"/>
      <c r="AGI412" s="6"/>
      <c r="AGJ412" s="6"/>
      <c r="AGK412" s="6"/>
      <c r="AGL412" s="6"/>
      <c r="AGM412" s="6"/>
      <c r="AGN412" s="6"/>
      <c r="AGO412" s="6"/>
      <c r="AGP412" s="6"/>
      <c r="AGQ412" s="6"/>
      <c r="AGR412" s="6"/>
      <c r="AGS412" s="6"/>
      <c r="AGT412" s="6"/>
      <c r="AGU412" s="6"/>
      <c r="AGV412" s="6"/>
      <c r="AGW412" s="6"/>
      <c r="AGX412" s="6"/>
      <c r="AGY412" s="6"/>
      <c r="AGZ412" s="6"/>
      <c r="AHA412" s="6"/>
      <c r="AHB412" s="6"/>
      <c r="AHC412" s="6"/>
      <c r="AHD412" s="6"/>
      <c r="AHE412" s="6"/>
      <c r="AHF412" s="6"/>
      <c r="AHG412" s="6"/>
      <c r="AHH412" s="6"/>
      <c r="AHI412" s="6"/>
      <c r="AHJ412" s="6"/>
      <c r="AHK412" s="6"/>
      <c r="AHL412" s="6"/>
      <c r="AHM412" s="6"/>
      <c r="AHN412" s="6"/>
      <c r="AHO412" s="6"/>
      <c r="AHP412" s="6"/>
      <c r="AHQ412" s="6"/>
      <c r="AHR412" s="6"/>
      <c r="AHS412" s="6"/>
      <c r="AHT412" s="6"/>
      <c r="AHU412" s="6"/>
      <c r="AHV412" s="6"/>
      <c r="AHW412" s="6"/>
      <c r="AHX412" s="6"/>
      <c r="AHY412" s="6"/>
      <c r="AHZ412" s="6"/>
      <c r="AIA412" s="6"/>
      <c r="AIB412" s="6"/>
      <c r="AIC412" s="6"/>
      <c r="AID412" s="6"/>
      <c r="AIE412" s="6"/>
      <c r="AIF412" s="6"/>
      <c r="AIG412" s="6"/>
      <c r="AIH412" s="6"/>
      <c r="AII412" s="6"/>
      <c r="AIJ412" s="6"/>
      <c r="AIK412" s="6"/>
      <c r="AIL412" s="6"/>
      <c r="AIM412" s="6"/>
      <c r="AIN412" s="6"/>
      <c r="AIO412" s="6"/>
      <c r="AIP412" s="6"/>
      <c r="AIQ412" s="6"/>
      <c r="AIR412" s="6"/>
      <c r="AIS412" s="6"/>
      <c r="AIT412" s="6"/>
      <c r="AIU412" s="6"/>
      <c r="AIV412" s="6"/>
      <c r="AIW412" s="6"/>
      <c r="AIX412" s="6"/>
      <c r="AIY412" s="6"/>
      <c r="AIZ412" s="6"/>
      <c r="AJA412" s="6"/>
      <c r="AJB412" s="6"/>
      <c r="AJC412" s="6"/>
      <c r="AJD412" s="6"/>
      <c r="AJE412" s="6"/>
      <c r="AJF412" s="6"/>
      <c r="AJG412" s="6"/>
      <c r="AJH412" s="6"/>
      <c r="AJI412" s="6"/>
      <c r="AJJ412" s="6"/>
      <c r="AJK412" s="6"/>
      <c r="AJL412" s="6"/>
      <c r="AJM412" s="6"/>
      <c r="AJN412" s="6"/>
      <c r="AJO412" s="6"/>
      <c r="AJP412" s="6"/>
      <c r="AJQ412" s="6"/>
      <c r="AJR412" s="6"/>
      <c r="AJS412" s="6"/>
      <c r="AJT412" s="6"/>
      <c r="AJU412" s="6"/>
      <c r="AJV412" s="6"/>
      <c r="AJW412" s="6"/>
      <c r="AJX412" s="6"/>
      <c r="AJY412" s="6"/>
      <c r="AJZ412" s="6"/>
      <c r="AKA412" s="6"/>
      <c r="AKB412" s="6"/>
      <c r="AKC412" s="6"/>
      <c r="AKD412" s="6"/>
      <c r="AKE412" s="6"/>
      <c r="AKF412" s="6"/>
      <c r="AKG412" s="6"/>
      <c r="AKH412" s="6"/>
      <c r="AKI412" s="6"/>
      <c r="AKJ412" s="6"/>
      <c r="AKK412" s="6"/>
      <c r="AKL412" s="6"/>
      <c r="AKM412" s="6"/>
      <c r="AKN412" s="6"/>
      <c r="AKO412" s="6"/>
      <c r="AKP412" s="6"/>
      <c r="AKQ412" s="6"/>
      <c r="AKR412" s="6"/>
      <c r="AKS412" s="6"/>
      <c r="AKT412" s="6"/>
      <c r="AKU412" s="6"/>
      <c r="AKV412" s="6"/>
      <c r="AKW412" s="6"/>
      <c r="AKX412" s="6"/>
      <c r="AKY412" s="6"/>
      <c r="AKZ412" s="6"/>
      <c r="ALA412" s="6"/>
      <c r="ALB412" s="6"/>
      <c r="ALC412" s="6"/>
      <c r="ALD412" s="6"/>
      <c r="ALE412" s="6"/>
      <c r="ALF412" s="6"/>
      <c r="ALG412" s="6"/>
      <c r="ALH412" s="6"/>
      <c r="ALI412" s="6"/>
      <c r="ALJ412" s="6"/>
      <c r="ALK412" s="6"/>
      <c r="ALL412" s="6"/>
      <c r="ALM412" s="6"/>
      <c r="ALN412" s="6"/>
      <c r="ALO412" s="6"/>
      <c r="ALP412" s="6"/>
      <c r="ALQ412" s="6"/>
      <c r="ALR412" s="6"/>
      <c r="ALS412" s="6"/>
      <c r="ALT412" s="6"/>
      <c r="ALU412" s="6"/>
      <c r="ALV412" s="6"/>
      <c r="ALW412" s="6"/>
      <c r="ALX412" s="6"/>
      <c r="ALY412" s="6"/>
      <c r="ALZ412" s="6"/>
      <c r="AMA412" s="6"/>
      <c r="AMB412" s="6"/>
      <c r="AMC412" s="6"/>
      <c r="AMD412" s="6"/>
      <c r="AME412" s="6"/>
      <c r="AMF412" s="6"/>
      <c r="AMG412" s="6"/>
      <c r="AMH412" s="6"/>
      <c r="AMI412" s="6"/>
      <c r="AMJ412" s="6"/>
      <c r="AMK412" s="6"/>
      <c r="AML412" s="6"/>
      <c r="AMM412" s="6"/>
      <c r="AMN412" s="6"/>
      <c r="AMO412" s="6"/>
      <c r="AMP412" s="6"/>
      <c r="AMQ412" s="6"/>
      <c r="AMR412" s="6"/>
      <c r="AMS412" s="6"/>
      <c r="AMT412" s="6"/>
      <c r="AMU412" s="6"/>
      <c r="AMV412" s="6"/>
      <c r="AMW412" s="6"/>
      <c r="AMX412" s="6"/>
      <c r="AMY412" s="6"/>
      <c r="AMZ412" s="6"/>
      <c r="ANA412" s="6"/>
      <c r="ANB412" s="6"/>
    </row>
    <row r="413" spans="3:1042" s="18" customFormat="1" x14ac:dyDescent="0.25">
      <c r="C413" s="6" t="str">
        <f t="shared" si="251"/>
        <v>Whirlpool</v>
      </c>
      <c r="D413" s="6" t="str">
        <f t="shared" si="252"/>
        <v>HPSE2K80HD045VC  (80 gal)</v>
      </c>
      <c r="E413" s="6">
        <f t="shared" si="280"/>
        <v>261312</v>
      </c>
      <c r="F413" s="55">
        <f t="shared" si="173"/>
        <v>80</v>
      </c>
      <c r="G413" s="6" t="str">
        <f t="shared" si="253"/>
        <v>AOSmithPHPT80</v>
      </c>
      <c r="H413" s="117">
        <f t="shared" si="276"/>
        <v>0</v>
      </c>
      <c r="I413" s="157" t="str">
        <f t="shared" si="281"/>
        <v>WhirlpoolHPSE2K80C</v>
      </c>
      <c r="J413" s="91" t="s">
        <v>192</v>
      </c>
      <c r="K413" s="32">
        <v>1</v>
      </c>
      <c r="L413" s="75">
        <f t="shared" si="277"/>
        <v>26</v>
      </c>
      <c r="M413" t="s">
        <v>50</v>
      </c>
      <c r="N413" s="62">
        <f t="shared" si="279"/>
        <v>13</v>
      </c>
      <c r="O413" s="62">
        <f t="shared" si="274"/>
        <v>261312</v>
      </c>
      <c r="P413" s="59" t="str">
        <f t="shared" si="268"/>
        <v>HPSE2K80HD045VC  (80 gal)</v>
      </c>
      <c r="Q413" s="156">
        <f t="shared" si="258"/>
        <v>1</v>
      </c>
      <c r="R413" s="21" t="s">
        <v>156</v>
      </c>
      <c r="S413" s="22">
        <v>80</v>
      </c>
      <c r="T413" s="30" t="s">
        <v>161</v>
      </c>
      <c r="U413" s="80" t="s">
        <v>105</v>
      </c>
      <c r="V413" s="85" t="str">
        <f t="shared" si="275"/>
        <v>AOSmithPHPT80</v>
      </c>
      <c r="W413" s="116">
        <v>0</v>
      </c>
      <c r="X413" s="45" t="str">
        <f>[1]ESTAR_to_AWHS!I185</f>
        <v>2-3</v>
      </c>
      <c r="Y413" s="47">
        <f>[1]ESTAR_to_AWHS!J185</f>
        <v>41666</v>
      </c>
      <c r="Z413" s="44" t="s">
        <v>80</v>
      </c>
      <c r="AA413" s="127" t="str">
        <f t="shared" si="266"/>
        <v>2,     261312,   "HPSE2K80HD045VC  (80 gal)"</v>
      </c>
      <c r="AB413" s="129" t="str">
        <f t="shared" si="230"/>
        <v>Whirlpool</v>
      </c>
      <c r="AC413" s="131" t="s">
        <v>708</v>
      </c>
      <c r="AD413" s="154">
        <f t="shared" si="260"/>
        <v>1</v>
      </c>
      <c r="AE413" s="127" t="str">
        <f t="shared" si="267"/>
        <v xml:space="preserve">          case  HPSE2K80HD045VC  (80 gal)   :   "WhirlpoolHPSE2K80C"</v>
      </c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  <c r="EL413" s="29"/>
      <c r="EM413" s="29"/>
      <c r="EN413" s="29"/>
      <c r="EO413" s="29"/>
      <c r="EP413" s="29"/>
      <c r="EQ413" s="29"/>
      <c r="ER413" s="29"/>
      <c r="ES413" s="29"/>
      <c r="ET413" s="29"/>
      <c r="EU413" s="29"/>
      <c r="EV413" s="29"/>
      <c r="EW413" s="29"/>
      <c r="EX413" s="29"/>
      <c r="EY413" s="29"/>
      <c r="EZ413" s="29"/>
      <c r="FA413" s="29"/>
      <c r="FB413" s="29"/>
      <c r="FC413" s="29"/>
      <c r="FD413" s="29"/>
      <c r="FE413" s="29"/>
      <c r="FF413" s="29"/>
      <c r="FG413" s="29"/>
      <c r="FH413" s="29"/>
      <c r="FI413" s="29"/>
      <c r="FJ413" s="29"/>
      <c r="FK413" s="29"/>
      <c r="FL413" s="29"/>
      <c r="FM413" s="29"/>
      <c r="FN413" s="29"/>
      <c r="FO413" s="29"/>
      <c r="FP413" s="29"/>
      <c r="FQ413" s="29"/>
      <c r="FR413" s="29"/>
      <c r="FS413" s="29"/>
      <c r="FT413" s="29"/>
      <c r="FU413" s="29"/>
      <c r="FV413" s="29"/>
      <c r="FW413" s="29"/>
      <c r="FX413" s="29"/>
      <c r="FY413" s="29"/>
      <c r="FZ413" s="29"/>
      <c r="GA413" s="29"/>
      <c r="GB413" s="29"/>
      <c r="GC413" s="29"/>
      <c r="GD413" s="29"/>
      <c r="GE413" s="29"/>
      <c r="GF413" s="29"/>
      <c r="GG413" s="29"/>
      <c r="GH413" s="29"/>
      <c r="GI413" s="29"/>
      <c r="GJ413" s="29"/>
      <c r="GK413" s="29"/>
      <c r="GL413" s="29"/>
      <c r="GM413" s="29"/>
      <c r="GN413" s="29"/>
      <c r="GO413" s="29"/>
      <c r="GP413" s="29"/>
      <c r="GQ413" s="29"/>
      <c r="GR413" s="29"/>
      <c r="GS413" s="29"/>
      <c r="GT413" s="29"/>
      <c r="GU413" s="29"/>
      <c r="GV413" s="29"/>
      <c r="GW413" s="29"/>
      <c r="GX413" s="29"/>
      <c r="GY413" s="29"/>
      <c r="GZ413" s="29"/>
      <c r="HA413" s="29"/>
      <c r="HB413" s="29"/>
      <c r="HC413" s="29"/>
      <c r="HD413" s="29"/>
      <c r="HE413" s="29"/>
      <c r="HF413" s="29"/>
      <c r="HG413" s="29"/>
      <c r="HH413" s="29"/>
      <c r="HI413" s="29"/>
      <c r="HJ413" s="29"/>
      <c r="HK413" s="29"/>
      <c r="HL413" s="29"/>
      <c r="HM413" s="29"/>
      <c r="HN413" s="29"/>
      <c r="HO413" s="29"/>
      <c r="HP413" s="29"/>
      <c r="HQ413" s="29"/>
      <c r="HR413" s="29"/>
      <c r="HS413" s="29"/>
      <c r="HT413" s="29"/>
      <c r="HU413" s="29"/>
      <c r="HV413" s="29"/>
      <c r="HW413" s="29"/>
      <c r="HX413" s="29"/>
      <c r="HY413" s="29"/>
      <c r="HZ413" s="29"/>
      <c r="IA413" s="29"/>
      <c r="IB413" s="29"/>
      <c r="IC413" s="29"/>
      <c r="ID413" s="29"/>
      <c r="IE413" s="29"/>
      <c r="IF413" s="29"/>
      <c r="IG413" s="29"/>
      <c r="IH413" s="29"/>
      <c r="II413" s="29"/>
      <c r="IJ413" s="29"/>
      <c r="IK413" s="29"/>
      <c r="IL413" s="29"/>
      <c r="IM413" s="29"/>
      <c r="IN413" s="29"/>
      <c r="IO413" s="29"/>
      <c r="IP413" s="29"/>
      <c r="IQ413" s="29"/>
      <c r="IR413" s="29"/>
      <c r="IS413" s="29"/>
      <c r="IT413" s="29"/>
      <c r="IU413" s="29"/>
      <c r="IV413" s="29"/>
      <c r="IW413" s="29"/>
      <c r="IX413" s="29"/>
      <c r="IY413" s="29"/>
      <c r="IZ413" s="29"/>
      <c r="JA413" s="29"/>
      <c r="JB413" s="29"/>
      <c r="JC413" s="29"/>
      <c r="JD413" s="29"/>
      <c r="JE413" s="29"/>
      <c r="JF413" s="29"/>
      <c r="JG413" s="29"/>
      <c r="JH413" s="29"/>
      <c r="JI413" s="29"/>
      <c r="JJ413" s="29"/>
      <c r="JK413" s="29"/>
      <c r="JL413" s="29"/>
      <c r="JM413" s="29"/>
      <c r="JN413" s="29"/>
      <c r="JO413" s="29"/>
      <c r="JP413" s="29"/>
      <c r="JQ413" s="29"/>
      <c r="JR413" s="29"/>
      <c r="JS413" s="29"/>
      <c r="JT413" s="29"/>
      <c r="JU413" s="29"/>
      <c r="JV413" s="29"/>
      <c r="JW413" s="29"/>
      <c r="JX413" s="29"/>
      <c r="JY413" s="29"/>
      <c r="JZ413" s="29"/>
      <c r="KA413" s="29"/>
      <c r="KB413" s="29"/>
      <c r="KC413" s="29"/>
      <c r="KD413" s="29"/>
      <c r="KE413" s="29"/>
      <c r="KF413" s="29"/>
      <c r="KG413" s="29"/>
      <c r="KH413" s="29"/>
      <c r="KI413" s="29"/>
      <c r="KJ413" s="29"/>
      <c r="KK413" s="29"/>
      <c r="KL413" s="29"/>
      <c r="KM413" s="29"/>
      <c r="KN413" s="29"/>
      <c r="KO413" s="29"/>
      <c r="KP413" s="29"/>
      <c r="KQ413" s="29"/>
      <c r="KR413" s="29"/>
      <c r="KS413" s="29"/>
      <c r="KT413" s="29"/>
      <c r="KU413" s="29"/>
      <c r="KV413" s="29"/>
      <c r="KW413" s="29"/>
      <c r="KX413" s="29"/>
      <c r="KY413" s="29"/>
      <c r="KZ413" s="29"/>
      <c r="LA413" s="29"/>
      <c r="LB413" s="29"/>
      <c r="LC413" s="29"/>
      <c r="LD413" s="29"/>
      <c r="LE413" s="29"/>
      <c r="LF413" s="29"/>
      <c r="LG413" s="29"/>
      <c r="LH413" s="29"/>
      <c r="LI413" s="29"/>
      <c r="LJ413" s="29"/>
      <c r="LK413" s="29"/>
      <c r="LL413" s="29"/>
      <c r="LM413" s="29"/>
      <c r="LN413" s="29"/>
      <c r="LO413" s="29"/>
      <c r="LP413" s="29"/>
      <c r="LQ413" s="29"/>
      <c r="LR413" s="29"/>
      <c r="LS413" s="29"/>
      <c r="LT413" s="29"/>
      <c r="LU413" s="29"/>
      <c r="LV413" s="29"/>
      <c r="LW413" s="29"/>
      <c r="LX413" s="29"/>
      <c r="LY413" s="29"/>
      <c r="LZ413" s="29"/>
      <c r="MA413" s="29"/>
      <c r="MB413" s="29"/>
      <c r="MC413" s="29"/>
      <c r="MD413" s="29"/>
      <c r="ME413" s="29"/>
      <c r="MF413" s="29"/>
      <c r="MG413" s="29"/>
      <c r="MH413" s="29"/>
      <c r="MI413" s="29"/>
      <c r="MJ413" s="29"/>
      <c r="MK413" s="29"/>
      <c r="ML413" s="29"/>
      <c r="MM413" s="29"/>
      <c r="MN413" s="29"/>
      <c r="MO413" s="29"/>
      <c r="MP413" s="29"/>
      <c r="MQ413" s="29"/>
      <c r="MR413" s="29"/>
      <c r="MS413" s="29"/>
      <c r="MT413" s="29"/>
      <c r="MU413" s="29"/>
      <c r="MV413" s="29"/>
      <c r="MW413" s="29"/>
      <c r="MX413" s="29"/>
      <c r="MY413" s="29"/>
      <c r="MZ413" s="29"/>
      <c r="NA413" s="29"/>
      <c r="NB413" s="29"/>
      <c r="NC413" s="29"/>
      <c r="ND413" s="29"/>
      <c r="NE413" s="29"/>
      <c r="NF413" s="29"/>
      <c r="NG413" s="29"/>
      <c r="NH413" s="29"/>
      <c r="NI413" s="29"/>
      <c r="NJ413" s="29"/>
      <c r="NK413" s="29"/>
      <c r="NL413" s="29"/>
      <c r="NM413" s="29"/>
      <c r="NN413" s="29"/>
      <c r="NO413" s="29"/>
      <c r="NP413" s="29"/>
      <c r="NQ413" s="29"/>
      <c r="NR413" s="29"/>
      <c r="NS413" s="29"/>
      <c r="NT413" s="29"/>
      <c r="NU413" s="29"/>
      <c r="NV413" s="29"/>
      <c r="NW413" s="29"/>
      <c r="NX413" s="29"/>
      <c r="NY413" s="29"/>
      <c r="NZ413" s="29"/>
      <c r="OA413" s="29"/>
      <c r="OB413" s="29"/>
      <c r="OC413" s="29"/>
      <c r="OD413" s="29"/>
      <c r="OE413" s="29"/>
      <c r="OF413" s="29"/>
      <c r="OG413" s="29"/>
      <c r="OH413" s="29"/>
      <c r="OI413" s="29"/>
      <c r="OJ413" s="29"/>
      <c r="OK413" s="29"/>
      <c r="OL413" s="29"/>
      <c r="OM413" s="29"/>
      <c r="ON413" s="29"/>
      <c r="OO413" s="29"/>
      <c r="OP413" s="29"/>
      <c r="OQ413" s="29"/>
      <c r="OR413" s="29"/>
      <c r="OS413" s="29"/>
      <c r="OT413" s="29"/>
      <c r="OU413" s="29"/>
      <c r="OV413" s="29"/>
      <c r="OW413" s="29"/>
      <c r="OX413" s="29"/>
      <c r="OY413" s="29"/>
      <c r="OZ413" s="29"/>
      <c r="PA413" s="29"/>
      <c r="PB413" s="29"/>
      <c r="PC413" s="29"/>
      <c r="PD413" s="29"/>
      <c r="PE413" s="29"/>
      <c r="PF413" s="29"/>
      <c r="PG413" s="29"/>
      <c r="PH413" s="29"/>
      <c r="PI413" s="29"/>
      <c r="PJ413" s="29"/>
      <c r="PK413" s="29"/>
      <c r="PL413" s="29"/>
      <c r="PM413" s="29"/>
      <c r="PN413" s="29"/>
      <c r="PO413" s="29"/>
      <c r="PP413" s="29"/>
      <c r="PQ413" s="29"/>
      <c r="PR413" s="29"/>
      <c r="PS413" s="29"/>
      <c r="PT413" s="29"/>
      <c r="PU413" s="29"/>
      <c r="PV413" s="29"/>
      <c r="PW413" s="29"/>
      <c r="PX413" s="29"/>
      <c r="PY413" s="29"/>
      <c r="PZ413" s="29"/>
      <c r="QA413" s="29"/>
      <c r="QB413" s="29"/>
      <c r="QC413" s="29"/>
      <c r="QD413" s="29"/>
      <c r="QE413" s="29"/>
      <c r="QF413" s="29"/>
      <c r="QG413" s="29"/>
      <c r="QH413" s="29"/>
      <c r="QI413" s="29"/>
      <c r="QJ413" s="29"/>
      <c r="QK413" s="29"/>
      <c r="QL413" s="29"/>
      <c r="QM413" s="29"/>
      <c r="QN413" s="29"/>
      <c r="QO413" s="29"/>
      <c r="QP413" s="29"/>
      <c r="QQ413" s="29"/>
      <c r="QR413" s="29"/>
      <c r="QS413" s="29"/>
      <c r="QT413" s="29"/>
      <c r="QU413" s="29"/>
      <c r="QV413" s="29"/>
      <c r="QW413" s="29"/>
      <c r="QX413" s="29"/>
      <c r="QY413" s="29"/>
      <c r="QZ413" s="29"/>
      <c r="RA413" s="29"/>
      <c r="RB413" s="29"/>
      <c r="RC413" s="29"/>
      <c r="RD413" s="29"/>
      <c r="RE413" s="29"/>
      <c r="RF413" s="29"/>
      <c r="RG413" s="29"/>
      <c r="RH413" s="29"/>
      <c r="RI413" s="29"/>
      <c r="RJ413" s="29"/>
      <c r="RK413" s="29"/>
      <c r="RL413" s="29"/>
      <c r="RM413" s="29"/>
      <c r="RN413" s="29"/>
      <c r="RO413" s="29"/>
      <c r="RP413" s="29"/>
      <c r="RQ413" s="29"/>
      <c r="RR413" s="29"/>
      <c r="RS413" s="29"/>
      <c r="RT413" s="29"/>
      <c r="RU413" s="29"/>
      <c r="RV413" s="29"/>
      <c r="RW413" s="29"/>
      <c r="RX413" s="29"/>
      <c r="RY413" s="29"/>
      <c r="RZ413" s="29"/>
      <c r="SA413" s="29"/>
      <c r="SB413" s="29"/>
      <c r="SC413" s="29"/>
      <c r="SD413" s="29"/>
      <c r="SE413" s="29"/>
      <c r="SF413" s="29"/>
      <c r="SG413" s="29"/>
      <c r="SH413" s="29"/>
      <c r="SI413" s="29"/>
      <c r="SJ413" s="29"/>
      <c r="SK413" s="29"/>
      <c r="SL413" s="29"/>
      <c r="SM413" s="29"/>
      <c r="SN413" s="29"/>
      <c r="SO413" s="29"/>
      <c r="SP413" s="29"/>
      <c r="SQ413" s="29"/>
      <c r="SR413" s="29"/>
      <c r="SS413" s="29"/>
      <c r="ST413" s="29"/>
      <c r="SU413" s="29"/>
      <c r="SV413" s="29"/>
      <c r="SW413" s="29"/>
      <c r="SX413" s="29"/>
      <c r="SY413" s="29"/>
      <c r="SZ413" s="29"/>
      <c r="TA413" s="29"/>
      <c r="TB413" s="29"/>
      <c r="TC413" s="29"/>
      <c r="TD413" s="29"/>
      <c r="TE413" s="29"/>
      <c r="TF413" s="29"/>
      <c r="TG413" s="29"/>
      <c r="TH413" s="29"/>
      <c r="TI413" s="29"/>
      <c r="TJ413" s="29"/>
      <c r="TK413" s="29"/>
      <c r="TL413" s="29"/>
      <c r="TM413" s="29"/>
      <c r="TN413" s="29"/>
      <c r="TO413" s="29"/>
      <c r="TP413" s="29"/>
      <c r="TQ413" s="29"/>
      <c r="TR413" s="29"/>
      <c r="TS413" s="29"/>
      <c r="TT413" s="29"/>
      <c r="TU413" s="29"/>
      <c r="TV413" s="29"/>
      <c r="TW413" s="29"/>
      <c r="TX413" s="29"/>
      <c r="TY413" s="29"/>
      <c r="TZ413" s="29"/>
      <c r="UA413" s="29"/>
      <c r="UB413" s="29"/>
      <c r="UC413" s="29"/>
      <c r="UD413" s="29"/>
      <c r="UE413" s="29"/>
      <c r="UF413" s="29"/>
      <c r="UG413" s="29"/>
      <c r="UH413" s="29"/>
      <c r="UI413" s="29"/>
      <c r="UJ413" s="29"/>
      <c r="UK413" s="29"/>
      <c r="UL413" s="29"/>
      <c r="UM413" s="29"/>
      <c r="UN413" s="29"/>
      <c r="UO413" s="29"/>
      <c r="UP413" s="29"/>
      <c r="UQ413" s="29"/>
      <c r="UR413" s="29"/>
      <c r="US413" s="29"/>
      <c r="UT413" s="29"/>
      <c r="UU413" s="29"/>
      <c r="UV413" s="29"/>
      <c r="UW413" s="29"/>
      <c r="UX413" s="29"/>
      <c r="UY413" s="29"/>
      <c r="UZ413" s="29"/>
      <c r="VA413" s="29"/>
      <c r="VB413" s="29"/>
      <c r="VC413" s="29"/>
      <c r="VD413" s="29"/>
      <c r="VE413" s="29"/>
      <c r="VF413" s="29"/>
      <c r="VG413" s="29"/>
      <c r="VH413" s="29"/>
      <c r="VI413" s="29"/>
      <c r="VJ413" s="29"/>
      <c r="VK413" s="29"/>
      <c r="VL413" s="29"/>
      <c r="VM413" s="29"/>
      <c r="VN413" s="29"/>
      <c r="VO413" s="29"/>
      <c r="VP413" s="29"/>
      <c r="VQ413" s="29"/>
      <c r="VR413" s="29"/>
      <c r="VS413" s="29"/>
      <c r="VT413" s="29"/>
      <c r="VU413" s="29"/>
      <c r="VV413" s="29"/>
      <c r="VW413" s="29"/>
      <c r="VX413" s="29"/>
      <c r="VY413" s="29"/>
      <c r="VZ413" s="29"/>
      <c r="WA413" s="29"/>
      <c r="WB413" s="29"/>
      <c r="WC413" s="29"/>
      <c r="WD413" s="29"/>
      <c r="WE413" s="29"/>
      <c r="WF413" s="29"/>
      <c r="WG413" s="29"/>
      <c r="WH413" s="29"/>
      <c r="WI413" s="29"/>
      <c r="WJ413" s="29"/>
      <c r="WK413" s="29"/>
      <c r="WL413" s="29"/>
      <c r="WM413" s="29"/>
      <c r="WN413" s="29"/>
      <c r="WO413" s="29"/>
      <c r="WP413" s="29"/>
      <c r="WQ413" s="29"/>
      <c r="WR413" s="29"/>
      <c r="WS413" s="29"/>
      <c r="WT413" s="29"/>
      <c r="WU413" s="29"/>
      <c r="WV413" s="29"/>
      <c r="WW413" s="29"/>
      <c r="WX413" s="29"/>
      <c r="WY413" s="29"/>
      <c r="WZ413" s="29"/>
      <c r="XA413" s="29"/>
      <c r="XB413" s="29"/>
      <c r="XC413" s="29"/>
      <c r="XD413" s="29"/>
      <c r="XE413" s="29"/>
      <c r="XF413" s="29"/>
      <c r="XG413" s="29"/>
      <c r="XH413" s="29"/>
      <c r="XI413" s="29"/>
      <c r="XJ413" s="29"/>
      <c r="XK413" s="29"/>
      <c r="XL413" s="29"/>
      <c r="XM413" s="29"/>
      <c r="XN413" s="29"/>
      <c r="XO413" s="29"/>
      <c r="XP413" s="29"/>
      <c r="XQ413" s="29"/>
      <c r="XR413" s="29"/>
      <c r="XS413" s="29"/>
      <c r="XT413" s="29"/>
      <c r="XU413" s="29"/>
      <c r="XV413" s="29"/>
      <c r="XW413" s="29"/>
      <c r="XX413" s="29"/>
      <c r="XY413" s="29"/>
      <c r="XZ413" s="29"/>
      <c r="YA413" s="29"/>
      <c r="YB413" s="29"/>
      <c r="YC413" s="29"/>
      <c r="YD413" s="29"/>
      <c r="YE413" s="29"/>
      <c r="YF413" s="29"/>
      <c r="YG413" s="29"/>
      <c r="YH413" s="29"/>
      <c r="YI413" s="29"/>
      <c r="YJ413" s="29"/>
      <c r="YK413" s="29"/>
      <c r="YL413" s="29"/>
      <c r="YM413" s="29"/>
      <c r="YN413" s="29"/>
      <c r="YO413" s="29"/>
      <c r="YP413" s="29"/>
      <c r="YQ413" s="29"/>
      <c r="YR413" s="29"/>
      <c r="YS413" s="29"/>
      <c r="YT413" s="29"/>
      <c r="YU413" s="29"/>
      <c r="YV413" s="29"/>
      <c r="YW413" s="29"/>
      <c r="YX413" s="29"/>
      <c r="YY413" s="29"/>
      <c r="YZ413" s="29"/>
      <c r="ZA413" s="29"/>
      <c r="ZB413" s="29"/>
      <c r="ZC413" s="29"/>
      <c r="ZD413" s="29"/>
      <c r="ZE413" s="29"/>
      <c r="ZF413" s="29"/>
      <c r="ZG413" s="29"/>
      <c r="ZH413" s="29"/>
      <c r="ZI413" s="29"/>
      <c r="ZJ413" s="29"/>
      <c r="ZK413" s="29"/>
      <c r="ZL413" s="29"/>
      <c r="ZM413" s="29"/>
      <c r="ZN413" s="29"/>
      <c r="ZO413" s="29"/>
      <c r="ZP413" s="29"/>
      <c r="ZQ413" s="29"/>
      <c r="ZR413" s="29"/>
      <c r="ZS413" s="29"/>
      <c r="ZT413" s="29"/>
      <c r="ZU413" s="29"/>
      <c r="ZV413" s="29"/>
      <c r="ZW413" s="29"/>
      <c r="ZX413" s="29"/>
      <c r="ZY413" s="29"/>
      <c r="ZZ413" s="29"/>
      <c r="AAA413" s="29"/>
      <c r="AAB413" s="29"/>
      <c r="AAC413" s="29"/>
      <c r="AAD413" s="29"/>
      <c r="AAE413" s="29"/>
      <c r="AAF413" s="29"/>
      <c r="AAG413" s="29"/>
      <c r="AAH413" s="29"/>
      <c r="AAI413" s="29"/>
      <c r="AAJ413" s="29"/>
      <c r="AAK413" s="29"/>
      <c r="AAL413" s="29"/>
      <c r="AAM413" s="29"/>
      <c r="AAN413" s="29"/>
      <c r="AAO413" s="29"/>
      <c r="AAP413" s="29"/>
      <c r="AAQ413" s="29"/>
      <c r="AAR413" s="29"/>
      <c r="AAS413" s="29"/>
      <c r="AAT413" s="29"/>
      <c r="AAU413" s="29"/>
      <c r="AAV413" s="29"/>
      <c r="AAW413" s="29"/>
      <c r="AAX413" s="29"/>
      <c r="AAY413" s="29"/>
      <c r="AAZ413" s="29"/>
      <c r="ABA413" s="29"/>
      <c r="ABB413" s="29"/>
      <c r="ABC413" s="29"/>
      <c r="ABD413" s="29"/>
      <c r="ABE413" s="29"/>
      <c r="ABF413" s="29"/>
      <c r="ABG413" s="29"/>
      <c r="ABH413" s="29"/>
      <c r="ABI413" s="29"/>
      <c r="ABJ413" s="29"/>
      <c r="ABK413" s="29"/>
      <c r="ABL413" s="29"/>
      <c r="ABM413" s="29"/>
      <c r="ABN413" s="29"/>
      <c r="ABO413" s="29"/>
      <c r="ABP413" s="29"/>
      <c r="ABQ413" s="29"/>
      <c r="ABR413" s="29"/>
      <c r="ABS413" s="29"/>
      <c r="ABT413" s="29"/>
      <c r="ABU413" s="29"/>
      <c r="ABV413" s="29"/>
      <c r="ABW413" s="29"/>
      <c r="ABX413" s="29"/>
      <c r="ABY413" s="29"/>
      <c r="ABZ413" s="29"/>
      <c r="ACA413" s="29"/>
      <c r="ACB413" s="29"/>
      <c r="ACC413" s="29"/>
      <c r="ACD413" s="29"/>
      <c r="ACE413" s="29"/>
      <c r="ACF413" s="29"/>
      <c r="ACG413" s="29"/>
      <c r="ACH413" s="29"/>
      <c r="ACI413" s="29"/>
      <c r="ACJ413" s="29"/>
      <c r="ACK413" s="29"/>
      <c r="ACL413" s="29"/>
      <c r="ACM413" s="29"/>
      <c r="ACN413" s="29"/>
      <c r="ACO413" s="29"/>
      <c r="ACP413" s="29"/>
      <c r="ACQ413" s="29"/>
      <c r="ACR413" s="29"/>
      <c r="ACS413" s="29"/>
      <c r="ACT413" s="29"/>
      <c r="ACU413" s="29"/>
      <c r="ACV413" s="29"/>
      <c r="ACW413" s="29"/>
      <c r="ACX413" s="29"/>
      <c r="ACY413" s="29"/>
      <c r="ACZ413" s="29"/>
      <c r="ADA413" s="29"/>
      <c r="ADB413" s="29"/>
      <c r="ADC413" s="29"/>
      <c r="ADD413" s="29"/>
      <c r="ADE413" s="29"/>
      <c r="ADF413" s="29"/>
      <c r="ADG413" s="29"/>
      <c r="ADH413" s="29"/>
      <c r="ADI413" s="29"/>
      <c r="ADJ413" s="29"/>
      <c r="ADK413" s="29"/>
      <c r="ADL413" s="29"/>
      <c r="ADM413" s="29"/>
      <c r="ADN413" s="29"/>
      <c r="ADO413" s="29"/>
      <c r="ADP413" s="29"/>
      <c r="ADQ413" s="29"/>
      <c r="ADR413" s="29"/>
      <c r="ADS413" s="29"/>
      <c r="ADT413" s="29"/>
      <c r="ADU413" s="29"/>
      <c r="ADV413" s="29"/>
      <c r="ADW413" s="29"/>
      <c r="ADX413" s="29"/>
      <c r="ADY413" s="29"/>
      <c r="ADZ413" s="29"/>
      <c r="AEA413" s="29"/>
      <c r="AEB413" s="29"/>
      <c r="AEC413" s="29"/>
      <c r="AED413" s="29"/>
      <c r="AEE413" s="29"/>
      <c r="AEF413" s="29"/>
      <c r="AEG413" s="29"/>
      <c r="AEH413" s="29"/>
      <c r="AEI413" s="29"/>
      <c r="AEJ413" s="29"/>
      <c r="AEK413" s="29"/>
      <c r="AEL413" s="29"/>
      <c r="AEM413" s="29"/>
      <c r="AEN413" s="29"/>
      <c r="AEO413" s="29"/>
      <c r="AEP413" s="29"/>
      <c r="AEQ413" s="29"/>
      <c r="AER413" s="29"/>
      <c r="AES413" s="29"/>
      <c r="AET413" s="29"/>
      <c r="AEU413" s="29"/>
      <c r="AEV413" s="29"/>
      <c r="AEW413" s="29"/>
      <c r="AEX413" s="29"/>
      <c r="AEY413" s="29"/>
      <c r="AEZ413" s="29"/>
      <c r="AFA413" s="29"/>
      <c r="AFB413" s="29"/>
      <c r="AFC413" s="29"/>
      <c r="AFD413" s="29"/>
      <c r="AFE413" s="29"/>
      <c r="AFF413" s="29"/>
      <c r="AFG413" s="29"/>
      <c r="AFH413" s="29"/>
      <c r="AFI413" s="29"/>
      <c r="AFJ413" s="29"/>
      <c r="AFK413" s="29"/>
      <c r="AFL413" s="29"/>
      <c r="AFM413" s="29"/>
      <c r="AFN413" s="29"/>
      <c r="AFO413" s="29"/>
      <c r="AFP413" s="29"/>
      <c r="AFQ413" s="29"/>
      <c r="AFR413" s="29"/>
      <c r="AFS413" s="29"/>
      <c r="AFT413" s="29"/>
      <c r="AFU413" s="29"/>
      <c r="AFV413" s="29"/>
      <c r="AFW413" s="29"/>
      <c r="AFX413" s="29"/>
      <c r="AFY413" s="29"/>
      <c r="AFZ413" s="29"/>
      <c r="AGA413" s="29"/>
      <c r="AGB413" s="29"/>
      <c r="AGC413" s="29"/>
      <c r="AGD413" s="29"/>
      <c r="AGE413" s="29"/>
      <c r="AGF413" s="29"/>
      <c r="AGG413" s="29"/>
      <c r="AGH413" s="29"/>
      <c r="AGI413" s="29"/>
      <c r="AGJ413" s="29"/>
      <c r="AGK413" s="29"/>
      <c r="AGL413" s="29"/>
      <c r="AGM413" s="29"/>
      <c r="AGN413" s="29"/>
      <c r="AGO413" s="29"/>
      <c r="AGP413" s="29"/>
      <c r="AGQ413" s="29"/>
      <c r="AGR413" s="29"/>
      <c r="AGS413" s="29"/>
      <c r="AGT413" s="29"/>
      <c r="AGU413" s="29"/>
      <c r="AGV413" s="29"/>
      <c r="AGW413" s="29"/>
      <c r="AGX413" s="29"/>
      <c r="AGY413" s="29"/>
      <c r="AGZ413" s="29"/>
      <c r="AHA413" s="29"/>
      <c r="AHB413" s="29"/>
      <c r="AHC413" s="29"/>
      <c r="AHD413" s="29"/>
      <c r="AHE413" s="29"/>
      <c r="AHF413" s="29"/>
      <c r="AHG413" s="29"/>
      <c r="AHH413" s="29"/>
      <c r="AHI413" s="29"/>
      <c r="AHJ413" s="29"/>
      <c r="AHK413" s="29"/>
      <c r="AHL413" s="29"/>
      <c r="AHM413" s="29"/>
      <c r="AHN413" s="29"/>
      <c r="AHO413" s="29"/>
      <c r="AHP413" s="29"/>
      <c r="AHQ413" s="29"/>
      <c r="AHR413" s="29"/>
      <c r="AHS413" s="29"/>
      <c r="AHT413" s="29"/>
      <c r="AHU413" s="29"/>
      <c r="AHV413" s="29"/>
      <c r="AHW413" s="29"/>
      <c r="AHX413" s="29"/>
      <c r="AHY413" s="29"/>
      <c r="AHZ413" s="29"/>
      <c r="AIA413" s="29"/>
      <c r="AIB413" s="29"/>
      <c r="AIC413" s="29"/>
      <c r="AID413" s="29"/>
      <c r="AIE413" s="29"/>
      <c r="AIF413" s="29"/>
      <c r="AIG413" s="29"/>
      <c r="AIH413" s="29"/>
      <c r="AII413" s="29"/>
      <c r="AIJ413" s="29"/>
      <c r="AIK413" s="29"/>
      <c r="AIL413" s="29"/>
      <c r="AIM413" s="29"/>
      <c r="AIN413" s="29"/>
      <c r="AIO413" s="29"/>
      <c r="AIP413" s="29"/>
      <c r="AIQ413" s="29"/>
      <c r="AIR413" s="29"/>
      <c r="AIS413" s="29"/>
      <c r="AIT413" s="29"/>
      <c r="AIU413" s="29"/>
      <c r="AIV413" s="29"/>
      <c r="AIW413" s="29"/>
      <c r="AIX413" s="29"/>
      <c r="AIY413" s="29"/>
      <c r="AIZ413" s="29"/>
      <c r="AJA413" s="29"/>
      <c r="AJB413" s="29"/>
      <c r="AJC413" s="29"/>
      <c r="AJD413" s="29"/>
      <c r="AJE413" s="29"/>
      <c r="AJF413" s="29"/>
      <c r="AJG413" s="29"/>
      <c r="AJH413" s="29"/>
      <c r="AJI413" s="29"/>
      <c r="AJJ413" s="29"/>
      <c r="AJK413" s="29"/>
      <c r="AJL413" s="29"/>
      <c r="AJM413" s="29"/>
      <c r="AJN413" s="29"/>
      <c r="AJO413" s="29"/>
      <c r="AJP413" s="29"/>
      <c r="AJQ413" s="29"/>
      <c r="AJR413" s="29"/>
      <c r="AJS413" s="29"/>
      <c r="AJT413" s="29"/>
      <c r="AJU413" s="29"/>
      <c r="AJV413" s="29"/>
      <c r="AJW413" s="29"/>
      <c r="AJX413" s="29"/>
      <c r="AJY413" s="29"/>
      <c r="AJZ413" s="29"/>
      <c r="AKA413" s="29"/>
      <c r="AKB413" s="29"/>
      <c r="AKC413" s="29"/>
      <c r="AKD413" s="29"/>
      <c r="AKE413" s="29"/>
      <c r="AKF413" s="29"/>
      <c r="AKG413" s="29"/>
      <c r="AKH413" s="29"/>
      <c r="AKI413" s="29"/>
      <c r="AKJ413" s="29"/>
      <c r="AKK413" s="29"/>
      <c r="AKL413" s="29"/>
      <c r="AKM413" s="29"/>
      <c r="AKN413" s="29"/>
      <c r="AKO413" s="29"/>
      <c r="AKP413" s="29"/>
      <c r="AKQ413" s="29"/>
      <c r="AKR413" s="29"/>
      <c r="AKS413" s="29"/>
      <c r="AKT413" s="29"/>
      <c r="AKU413" s="29"/>
      <c r="AKV413" s="29"/>
      <c r="AKW413" s="29"/>
      <c r="AKX413" s="29"/>
      <c r="AKY413" s="29"/>
      <c r="AKZ413" s="29"/>
      <c r="ALA413" s="29"/>
      <c r="ALB413" s="29"/>
      <c r="ALC413" s="29"/>
      <c r="ALD413" s="29"/>
      <c r="ALE413" s="29"/>
      <c r="ALF413" s="29"/>
      <c r="ALG413" s="29"/>
      <c r="ALH413" s="29"/>
      <c r="ALI413" s="29"/>
      <c r="ALJ413" s="29"/>
      <c r="ALK413" s="29"/>
      <c r="ALL413" s="29"/>
      <c r="ALM413" s="29"/>
      <c r="ALN413" s="29"/>
      <c r="ALO413" s="29"/>
      <c r="ALP413" s="29"/>
      <c r="ALQ413" s="29"/>
      <c r="ALR413" s="29"/>
      <c r="ALS413" s="29"/>
      <c r="ALT413" s="29"/>
      <c r="ALU413" s="29"/>
      <c r="ALV413" s="29"/>
      <c r="ALW413" s="29"/>
      <c r="ALX413" s="29"/>
      <c r="ALY413" s="29"/>
      <c r="ALZ413" s="29"/>
      <c r="AMA413" s="29"/>
      <c r="AMB413" s="29"/>
      <c r="AMC413" s="29"/>
      <c r="AMD413" s="29"/>
      <c r="AME413" s="29"/>
      <c r="AMF413" s="29"/>
      <c r="AMG413" s="29"/>
      <c r="AMH413" s="29"/>
      <c r="AMI413" s="29"/>
      <c r="AMJ413" s="29"/>
      <c r="AMK413" s="29"/>
      <c r="AML413" s="29"/>
      <c r="AMM413" s="29"/>
      <c r="AMN413" s="29"/>
      <c r="AMO413" s="29"/>
      <c r="AMP413" s="29"/>
      <c r="AMQ413" s="29"/>
      <c r="AMR413" s="29"/>
      <c r="AMS413" s="29"/>
      <c r="AMT413" s="29"/>
      <c r="AMU413" s="29"/>
      <c r="AMV413" s="29"/>
      <c r="AMW413" s="29"/>
      <c r="AMX413" s="29"/>
      <c r="AMY413" s="29"/>
      <c r="AMZ413" s="29"/>
      <c r="ANA413" s="29"/>
      <c r="ANB413" s="29"/>
    </row>
    <row r="414" spans="3:1042" s="18" customFormat="1" x14ac:dyDescent="0.25">
      <c r="C414" s="6" t="str">
        <f t="shared" si="251"/>
        <v>(generic)</v>
      </c>
      <c r="D414" s="6" t="str">
        <f t="shared" si="252"/>
        <v>UEF 2  (50 gal)</v>
      </c>
      <c r="E414" s="6">
        <f t="shared" si="280"/>
        <v>990138</v>
      </c>
      <c r="F414" s="55">
        <f t="shared" ref="F414:F417" si="282">S414</f>
        <v>50</v>
      </c>
      <c r="G414" s="6" t="str">
        <f t="shared" si="253"/>
        <v>GE2012</v>
      </c>
      <c r="H414" s="117">
        <f t="shared" ref="H414:H417" si="283">W414</f>
        <v>0</v>
      </c>
      <c r="I414" s="157" t="str">
        <f t="shared" si="281"/>
        <v>WhirlpoolHPSE2K50</v>
      </c>
      <c r="J414" s="91" t="s">
        <v>192</v>
      </c>
      <c r="K414" s="32">
        <v>1</v>
      </c>
      <c r="L414" s="75">
        <f t="shared" ref="L414" si="284">VLOOKUP( M414, $M$2:$N$21, 2, FALSE )</f>
        <v>99</v>
      </c>
      <c r="M414" s="12" t="s">
        <v>214</v>
      </c>
      <c r="N414" s="61">
        <v>1</v>
      </c>
      <c r="O414" s="62">
        <f t="shared" si="274"/>
        <v>990138</v>
      </c>
      <c r="P414" s="59" t="str">
        <f t="shared" ref="P414" si="285">R414 &amp; "  (" &amp; S414 &amp; " gal" &amp; IF(W414&gt;0, ", JA13)", ")")</f>
        <v>UEF 2  (50 gal)</v>
      </c>
      <c r="Q414" s="156">
        <f t="shared" si="258"/>
        <v>1</v>
      </c>
      <c r="R414" s="21" t="s">
        <v>218</v>
      </c>
      <c r="S414" s="22">
        <v>50</v>
      </c>
      <c r="T414" s="30" t="s">
        <v>216</v>
      </c>
      <c r="U414" s="80" t="s">
        <v>216</v>
      </c>
      <c r="V414" s="85" t="str">
        <f t="shared" si="275"/>
        <v>GE2012</v>
      </c>
      <c r="W414" s="116">
        <v>0</v>
      </c>
      <c r="X414" s="45">
        <v>0</v>
      </c>
      <c r="Y414" s="47">
        <v>0</v>
      </c>
      <c r="Z414" s="44"/>
      <c r="AA414" s="127" t="str">
        <f t="shared" si="266"/>
        <v>2,     990138,   "UEF 2  (50 gal)"</v>
      </c>
      <c r="AB414" s="128" t="str">
        <f>M414</f>
        <v>(generic)</v>
      </c>
      <c r="AC414" s="130" t="s">
        <v>687</v>
      </c>
      <c r="AD414" s="155">
        <f t="shared" si="260"/>
        <v>2</v>
      </c>
      <c r="AE414" s="127" t="str">
        <f t="shared" si="267"/>
        <v xml:space="preserve">          case  UEF 2  (50 gal)   :   "WhirlpoolHPSE2K50"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9"/>
      <c r="CJ414" s="29"/>
      <c r="CK414" s="29"/>
      <c r="CL414" s="29"/>
      <c r="CM414" s="29"/>
      <c r="CN414" s="29"/>
      <c r="CO414" s="29"/>
      <c r="CP414" s="29"/>
      <c r="CQ414" s="29"/>
      <c r="CR414" s="29"/>
      <c r="CS414" s="29"/>
      <c r="CT414" s="29"/>
      <c r="CU414" s="29"/>
      <c r="CV414" s="29"/>
      <c r="CW414" s="29"/>
      <c r="CX414" s="29"/>
      <c r="CY414" s="29"/>
      <c r="CZ414" s="29"/>
      <c r="DA414" s="29"/>
      <c r="DB414" s="29"/>
      <c r="DC414" s="29"/>
      <c r="DD414" s="29"/>
      <c r="DE414" s="29"/>
      <c r="DF414" s="29"/>
      <c r="DG414" s="29"/>
      <c r="DH414" s="29"/>
      <c r="DI414" s="29"/>
      <c r="DJ414" s="29"/>
      <c r="DK414" s="29"/>
      <c r="DL414" s="29"/>
      <c r="DM414" s="29"/>
      <c r="DN414" s="29"/>
      <c r="DO414" s="29"/>
      <c r="DP414" s="29"/>
      <c r="DQ414" s="29"/>
      <c r="DR414" s="29"/>
      <c r="DS414" s="29"/>
      <c r="DT414" s="29"/>
      <c r="DU414" s="29"/>
      <c r="DV414" s="29"/>
      <c r="DW414" s="29"/>
      <c r="DX414" s="29"/>
      <c r="DY414" s="29"/>
      <c r="DZ414" s="29"/>
      <c r="EA414" s="29"/>
      <c r="EB414" s="29"/>
      <c r="EC414" s="29"/>
      <c r="ED414" s="29"/>
      <c r="EE414" s="29"/>
      <c r="EF414" s="29"/>
      <c r="EG414" s="29"/>
      <c r="EH414" s="29"/>
      <c r="EI414" s="29"/>
      <c r="EJ414" s="29"/>
      <c r="EK414" s="29"/>
      <c r="EL414" s="29"/>
      <c r="EM414" s="29"/>
      <c r="EN414" s="29"/>
      <c r="EO414" s="29"/>
      <c r="EP414" s="29"/>
      <c r="EQ414" s="29"/>
      <c r="ER414" s="29"/>
      <c r="ES414" s="29"/>
      <c r="ET414" s="29"/>
      <c r="EU414" s="29"/>
      <c r="EV414" s="29"/>
      <c r="EW414" s="29"/>
      <c r="EX414" s="29"/>
      <c r="EY414" s="29"/>
      <c r="EZ414" s="29"/>
      <c r="FA414" s="29"/>
      <c r="FB414" s="29"/>
      <c r="FC414" s="29"/>
      <c r="FD414" s="29"/>
      <c r="FE414" s="29"/>
      <c r="FF414" s="29"/>
      <c r="FG414" s="29"/>
      <c r="FH414" s="29"/>
      <c r="FI414" s="29"/>
      <c r="FJ414" s="29"/>
      <c r="FK414" s="29"/>
      <c r="FL414" s="29"/>
      <c r="FM414" s="29"/>
      <c r="FN414" s="29"/>
      <c r="FO414" s="29"/>
      <c r="FP414" s="29"/>
      <c r="FQ414" s="29"/>
      <c r="FR414" s="29"/>
      <c r="FS414" s="29"/>
      <c r="FT414" s="29"/>
      <c r="FU414" s="29"/>
      <c r="FV414" s="29"/>
      <c r="FW414" s="29"/>
      <c r="FX414" s="29"/>
      <c r="FY414" s="29"/>
      <c r="FZ414" s="29"/>
      <c r="GA414" s="29"/>
      <c r="GB414" s="29"/>
      <c r="GC414" s="29"/>
      <c r="GD414" s="29"/>
      <c r="GE414" s="29"/>
      <c r="GF414" s="29"/>
      <c r="GG414" s="29"/>
      <c r="GH414" s="29"/>
      <c r="GI414" s="29"/>
      <c r="GJ414" s="29"/>
      <c r="GK414" s="29"/>
      <c r="GL414" s="29"/>
      <c r="GM414" s="29"/>
      <c r="GN414" s="29"/>
      <c r="GO414" s="29"/>
      <c r="GP414" s="29"/>
      <c r="GQ414" s="29"/>
      <c r="GR414" s="29"/>
      <c r="GS414" s="29"/>
      <c r="GT414" s="29"/>
      <c r="GU414" s="29"/>
      <c r="GV414" s="29"/>
      <c r="GW414" s="29"/>
      <c r="GX414" s="29"/>
      <c r="GY414" s="29"/>
      <c r="GZ414" s="29"/>
      <c r="HA414" s="29"/>
      <c r="HB414" s="29"/>
      <c r="HC414" s="29"/>
      <c r="HD414" s="29"/>
      <c r="HE414" s="29"/>
      <c r="HF414" s="29"/>
      <c r="HG414" s="29"/>
      <c r="HH414" s="29"/>
      <c r="HI414" s="29"/>
      <c r="HJ414" s="29"/>
      <c r="HK414" s="29"/>
      <c r="HL414" s="29"/>
      <c r="HM414" s="29"/>
      <c r="HN414" s="29"/>
      <c r="HO414" s="29"/>
      <c r="HP414" s="29"/>
      <c r="HQ414" s="29"/>
      <c r="HR414" s="29"/>
      <c r="HS414" s="29"/>
      <c r="HT414" s="29"/>
      <c r="HU414" s="29"/>
      <c r="HV414" s="29"/>
      <c r="HW414" s="29"/>
      <c r="HX414" s="29"/>
      <c r="HY414" s="29"/>
      <c r="HZ414" s="29"/>
      <c r="IA414" s="29"/>
      <c r="IB414" s="29"/>
      <c r="IC414" s="29"/>
      <c r="ID414" s="29"/>
      <c r="IE414" s="29"/>
      <c r="IF414" s="29"/>
      <c r="IG414" s="29"/>
      <c r="IH414" s="29"/>
      <c r="II414" s="29"/>
      <c r="IJ414" s="29"/>
      <c r="IK414" s="29"/>
      <c r="IL414" s="29"/>
      <c r="IM414" s="29"/>
      <c r="IN414" s="29"/>
      <c r="IO414" s="29"/>
      <c r="IP414" s="29"/>
      <c r="IQ414" s="29"/>
      <c r="IR414" s="29"/>
      <c r="IS414" s="29"/>
      <c r="IT414" s="29"/>
      <c r="IU414" s="29"/>
      <c r="IV414" s="29"/>
      <c r="IW414" s="29"/>
      <c r="IX414" s="29"/>
      <c r="IY414" s="29"/>
      <c r="IZ414" s="29"/>
      <c r="JA414" s="29"/>
      <c r="JB414" s="29"/>
      <c r="JC414" s="29"/>
      <c r="JD414" s="29"/>
      <c r="JE414" s="29"/>
      <c r="JF414" s="29"/>
      <c r="JG414" s="29"/>
      <c r="JH414" s="29"/>
      <c r="JI414" s="29"/>
      <c r="JJ414" s="29"/>
      <c r="JK414" s="29"/>
      <c r="JL414" s="29"/>
      <c r="JM414" s="29"/>
      <c r="JN414" s="29"/>
      <c r="JO414" s="29"/>
      <c r="JP414" s="29"/>
      <c r="JQ414" s="29"/>
      <c r="JR414" s="29"/>
      <c r="JS414" s="29"/>
      <c r="JT414" s="29"/>
      <c r="JU414" s="29"/>
      <c r="JV414" s="29"/>
      <c r="JW414" s="29"/>
      <c r="JX414" s="29"/>
      <c r="JY414" s="29"/>
      <c r="JZ414" s="29"/>
      <c r="KA414" s="29"/>
      <c r="KB414" s="29"/>
      <c r="KC414" s="29"/>
      <c r="KD414" s="29"/>
      <c r="KE414" s="29"/>
      <c r="KF414" s="29"/>
      <c r="KG414" s="29"/>
      <c r="KH414" s="29"/>
      <c r="KI414" s="29"/>
      <c r="KJ414" s="29"/>
      <c r="KK414" s="29"/>
      <c r="KL414" s="29"/>
      <c r="KM414" s="29"/>
      <c r="KN414" s="29"/>
      <c r="KO414" s="29"/>
      <c r="KP414" s="29"/>
      <c r="KQ414" s="29"/>
      <c r="KR414" s="29"/>
      <c r="KS414" s="29"/>
      <c r="KT414" s="29"/>
      <c r="KU414" s="29"/>
      <c r="KV414" s="29"/>
      <c r="KW414" s="29"/>
      <c r="KX414" s="29"/>
      <c r="KY414" s="29"/>
      <c r="KZ414" s="29"/>
      <c r="LA414" s="29"/>
      <c r="LB414" s="29"/>
      <c r="LC414" s="29"/>
      <c r="LD414" s="29"/>
      <c r="LE414" s="29"/>
      <c r="LF414" s="29"/>
      <c r="LG414" s="29"/>
      <c r="LH414" s="29"/>
      <c r="LI414" s="29"/>
      <c r="LJ414" s="29"/>
      <c r="LK414" s="29"/>
      <c r="LL414" s="29"/>
      <c r="LM414" s="29"/>
      <c r="LN414" s="29"/>
      <c r="LO414" s="29"/>
      <c r="LP414" s="29"/>
      <c r="LQ414" s="29"/>
      <c r="LR414" s="29"/>
      <c r="LS414" s="29"/>
      <c r="LT414" s="29"/>
      <c r="LU414" s="29"/>
      <c r="LV414" s="29"/>
      <c r="LW414" s="29"/>
      <c r="LX414" s="29"/>
      <c r="LY414" s="29"/>
      <c r="LZ414" s="29"/>
      <c r="MA414" s="29"/>
      <c r="MB414" s="29"/>
      <c r="MC414" s="29"/>
      <c r="MD414" s="29"/>
      <c r="ME414" s="29"/>
      <c r="MF414" s="29"/>
      <c r="MG414" s="29"/>
      <c r="MH414" s="29"/>
      <c r="MI414" s="29"/>
      <c r="MJ414" s="29"/>
      <c r="MK414" s="29"/>
      <c r="ML414" s="29"/>
      <c r="MM414" s="29"/>
      <c r="MN414" s="29"/>
      <c r="MO414" s="29"/>
      <c r="MP414" s="29"/>
      <c r="MQ414" s="29"/>
      <c r="MR414" s="29"/>
      <c r="MS414" s="29"/>
      <c r="MT414" s="29"/>
      <c r="MU414" s="29"/>
      <c r="MV414" s="29"/>
      <c r="MW414" s="29"/>
      <c r="MX414" s="29"/>
      <c r="MY414" s="29"/>
      <c r="MZ414" s="29"/>
      <c r="NA414" s="29"/>
      <c r="NB414" s="29"/>
      <c r="NC414" s="29"/>
      <c r="ND414" s="29"/>
      <c r="NE414" s="29"/>
      <c r="NF414" s="29"/>
      <c r="NG414" s="29"/>
      <c r="NH414" s="29"/>
      <c r="NI414" s="29"/>
      <c r="NJ414" s="29"/>
      <c r="NK414" s="29"/>
      <c r="NL414" s="29"/>
      <c r="NM414" s="29"/>
      <c r="NN414" s="29"/>
      <c r="NO414" s="29"/>
      <c r="NP414" s="29"/>
      <c r="NQ414" s="29"/>
      <c r="NR414" s="29"/>
      <c r="NS414" s="29"/>
      <c r="NT414" s="29"/>
      <c r="NU414" s="29"/>
      <c r="NV414" s="29"/>
      <c r="NW414" s="29"/>
      <c r="NX414" s="29"/>
      <c r="NY414" s="29"/>
      <c r="NZ414" s="29"/>
      <c r="OA414" s="29"/>
      <c r="OB414" s="29"/>
      <c r="OC414" s="29"/>
      <c r="OD414" s="29"/>
      <c r="OE414" s="29"/>
      <c r="OF414" s="29"/>
      <c r="OG414" s="29"/>
      <c r="OH414" s="29"/>
      <c r="OI414" s="29"/>
      <c r="OJ414" s="29"/>
      <c r="OK414" s="29"/>
      <c r="OL414" s="29"/>
      <c r="OM414" s="29"/>
      <c r="ON414" s="29"/>
      <c r="OO414" s="29"/>
      <c r="OP414" s="29"/>
      <c r="OQ414" s="29"/>
      <c r="OR414" s="29"/>
      <c r="OS414" s="29"/>
      <c r="OT414" s="29"/>
      <c r="OU414" s="29"/>
      <c r="OV414" s="29"/>
      <c r="OW414" s="29"/>
      <c r="OX414" s="29"/>
      <c r="OY414" s="29"/>
      <c r="OZ414" s="29"/>
      <c r="PA414" s="29"/>
      <c r="PB414" s="29"/>
      <c r="PC414" s="29"/>
      <c r="PD414" s="29"/>
      <c r="PE414" s="29"/>
      <c r="PF414" s="29"/>
      <c r="PG414" s="29"/>
      <c r="PH414" s="29"/>
      <c r="PI414" s="29"/>
      <c r="PJ414" s="29"/>
      <c r="PK414" s="29"/>
      <c r="PL414" s="29"/>
      <c r="PM414" s="29"/>
      <c r="PN414" s="29"/>
      <c r="PO414" s="29"/>
      <c r="PP414" s="29"/>
      <c r="PQ414" s="29"/>
      <c r="PR414" s="29"/>
      <c r="PS414" s="29"/>
      <c r="PT414" s="29"/>
      <c r="PU414" s="29"/>
      <c r="PV414" s="29"/>
      <c r="PW414" s="29"/>
      <c r="PX414" s="29"/>
      <c r="PY414" s="29"/>
      <c r="PZ414" s="29"/>
      <c r="QA414" s="29"/>
      <c r="QB414" s="29"/>
      <c r="QC414" s="29"/>
      <c r="QD414" s="29"/>
      <c r="QE414" s="29"/>
      <c r="QF414" s="29"/>
      <c r="QG414" s="29"/>
      <c r="QH414" s="29"/>
      <c r="QI414" s="29"/>
      <c r="QJ414" s="29"/>
      <c r="QK414" s="29"/>
      <c r="QL414" s="29"/>
      <c r="QM414" s="29"/>
      <c r="QN414" s="29"/>
      <c r="QO414" s="29"/>
      <c r="QP414" s="29"/>
      <c r="QQ414" s="29"/>
      <c r="QR414" s="29"/>
      <c r="QS414" s="29"/>
      <c r="QT414" s="29"/>
      <c r="QU414" s="29"/>
      <c r="QV414" s="29"/>
      <c r="QW414" s="29"/>
      <c r="QX414" s="29"/>
      <c r="QY414" s="29"/>
      <c r="QZ414" s="29"/>
      <c r="RA414" s="29"/>
      <c r="RB414" s="29"/>
      <c r="RC414" s="29"/>
      <c r="RD414" s="29"/>
      <c r="RE414" s="29"/>
      <c r="RF414" s="29"/>
      <c r="RG414" s="29"/>
      <c r="RH414" s="29"/>
      <c r="RI414" s="29"/>
      <c r="RJ414" s="29"/>
      <c r="RK414" s="29"/>
      <c r="RL414" s="29"/>
      <c r="RM414" s="29"/>
      <c r="RN414" s="29"/>
      <c r="RO414" s="29"/>
      <c r="RP414" s="29"/>
      <c r="RQ414" s="29"/>
      <c r="RR414" s="29"/>
      <c r="RS414" s="29"/>
      <c r="RT414" s="29"/>
      <c r="RU414" s="29"/>
      <c r="RV414" s="29"/>
      <c r="RW414" s="29"/>
      <c r="RX414" s="29"/>
      <c r="RY414" s="29"/>
      <c r="RZ414" s="29"/>
      <c r="SA414" s="29"/>
      <c r="SB414" s="29"/>
      <c r="SC414" s="29"/>
      <c r="SD414" s="29"/>
      <c r="SE414" s="29"/>
      <c r="SF414" s="29"/>
      <c r="SG414" s="29"/>
      <c r="SH414" s="29"/>
      <c r="SI414" s="29"/>
      <c r="SJ414" s="29"/>
      <c r="SK414" s="29"/>
      <c r="SL414" s="29"/>
      <c r="SM414" s="29"/>
      <c r="SN414" s="29"/>
      <c r="SO414" s="29"/>
      <c r="SP414" s="29"/>
      <c r="SQ414" s="29"/>
      <c r="SR414" s="29"/>
      <c r="SS414" s="29"/>
      <c r="ST414" s="29"/>
      <c r="SU414" s="29"/>
      <c r="SV414" s="29"/>
      <c r="SW414" s="29"/>
      <c r="SX414" s="29"/>
      <c r="SY414" s="29"/>
      <c r="SZ414" s="29"/>
      <c r="TA414" s="29"/>
      <c r="TB414" s="29"/>
      <c r="TC414" s="29"/>
      <c r="TD414" s="29"/>
      <c r="TE414" s="29"/>
      <c r="TF414" s="29"/>
      <c r="TG414" s="29"/>
      <c r="TH414" s="29"/>
      <c r="TI414" s="29"/>
      <c r="TJ414" s="29"/>
      <c r="TK414" s="29"/>
      <c r="TL414" s="29"/>
      <c r="TM414" s="29"/>
      <c r="TN414" s="29"/>
      <c r="TO414" s="29"/>
      <c r="TP414" s="29"/>
      <c r="TQ414" s="29"/>
      <c r="TR414" s="29"/>
      <c r="TS414" s="29"/>
      <c r="TT414" s="29"/>
      <c r="TU414" s="29"/>
      <c r="TV414" s="29"/>
      <c r="TW414" s="29"/>
      <c r="TX414" s="29"/>
      <c r="TY414" s="29"/>
      <c r="TZ414" s="29"/>
      <c r="UA414" s="29"/>
      <c r="UB414" s="29"/>
      <c r="UC414" s="29"/>
      <c r="UD414" s="29"/>
      <c r="UE414" s="29"/>
      <c r="UF414" s="29"/>
      <c r="UG414" s="29"/>
      <c r="UH414" s="29"/>
      <c r="UI414" s="29"/>
      <c r="UJ414" s="29"/>
      <c r="UK414" s="29"/>
      <c r="UL414" s="29"/>
      <c r="UM414" s="29"/>
      <c r="UN414" s="29"/>
      <c r="UO414" s="29"/>
      <c r="UP414" s="29"/>
      <c r="UQ414" s="29"/>
      <c r="UR414" s="29"/>
      <c r="US414" s="29"/>
      <c r="UT414" s="29"/>
      <c r="UU414" s="29"/>
      <c r="UV414" s="29"/>
      <c r="UW414" s="29"/>
      <c r="UX414" s="29"/>
      <c r="UY414" s="29"/>
      <c r="UZ414" s="29"/>
      <c r="VA414" s="29"/>
      <c r="VB414" s="29"/>
      <c r="VC414" s="29"/>
      <c r="VD414" s="29"/>
      <c r="VE414" s="29"/>
      <c r="VF414" s="29"/>
      <c r="VG414" s="29"/>
      <c r="VH414" s="29"/>
      <c r="VI414" s="29"/>
      <c r="VJ414" s="29"/>
      <c r="VK414" s="29"/>
      <c r="VL414" s="29"/>
      <c r="VM414" s="29"/>
      <c r="VN414" s="29"/>
      <c r="VO414" s="29"/>
      <c r="VP414" s="29"/>
      <c r="VQ414" s="29"/>
      <c r="VR414" s="29"/>
      <c r="VS414" s="29"/>
      <c r="VT414" s="29"/>
      <c r="VU414" s="29"/>
      <c r="VV414" s="29"/>
      <c r="VW414" s="29"/>
      <c r="VX414" s="29"/>
      <c r="VY414" s="29"/>
      <c r="VZ414" s="29"/>
      <c r="WA414" s="29"/>
      <c r="WB414" s="29"/>
      <c r="WC414" s="29"/>
      <c r="WD414" s="29"/>
      <c r="WE414" s="29"/>
      <c r="WF414" s="29"/>
      <c r="WG414" s="29"/>
      <c r="WH414" s="29"/>
      <c r="WI414" s="29"/>
      <c r="WJ414" s="29"/>
      <c r="WK414" s="29"/>
      <c r="WL414" s="29"/>
      <c r="WM414" s="29"/>
      <c r="WN414" s="29"/>
      <c r="WO414" s="29"/>
      <c r="WP414" s="29"/>
      <c r="WQ414" s="29"/>
      <c r="WR414" s="29"/>
      <c r="WS414" s="29"/>
      <c r="WT414" s="29"/>
      <c r="WU414" s="29"/>
      <c r="WV414" s="29"/>
      <c r="WW414" s="29"/>
      <c r="WX414" s="29"/>
      <c r="WY414" s="29"/>
      <c r="WZ414" s="29"/>
      <c r="XA414" s="29"/>
      <c r="XB414" s="29"/>
      <c r="XC414" s="29"/>
      <c r="XD414" s="29"/>
      <c r="XE414" s="29"/>
      <c r="XF414" s="29"/>
      <c r="XG414" s="29"/>
      <c r="XH414" s="29"/>
      <c r="XI414" s="29"/>
      <c r="XJ414" s="29"/>
      <c r="XK414" s="29"/>
      <c r="XL414" s="29"/>
      <c r="XM414" s="29"/>
      <c r="XN414" s="29"/>
      <c r="XO414" s="29"/>
      <c r="XP414" s="29"/>
      <c r="XQ414" s="29"/>
      <c r="XR414" s="29"/>
      <c r="XS414" s="29"/>
      <c r="XT414" s="29"/>
      <c r="XU414" s="29"/>
      <c r="XV414" s="29"/>
      <c r="XW414" s="29"/>
      <c r="XX414" s="29"/>
      <c r="XY414" s="29"/>
      <c r="XZ414" s="29"/>
      <c r="YA414" s="29"/>
      <c r="YB414" s="29"/>
      <c r="YC414" s="29"/>
      <c r="YD414" s="29"/>
      <c r="YE414" s="29"/>
      <c r="YF414" s="29"/>
      <c r="YG414" s="29"/>
      <c r="YH414" s="29"/>
      <c r="YI414" s="29"/>
      <c r="YJ414" s="29"/>
      <c r="YK414" s="29"/>
      <c r="YL414" s="29"/>
      <c r="YM414" s="29"/>
      <c r="YN414" s="29"/>
      <c r="YO414" s="29"/>
      <c r="YP414" s="29"/>
      <c r="YQ414" s="29"/>
      <c r="YR414" s="29"/>
      <c r="YS414" s="29"/>
      <c r="YT414" s="29"/>
      <c r="YU414" s="29"/>
      <c r="YV414" s="29"/>
      <c r="YW414" s="29"/>
      <c r="YX414" s="29"/>
      <c r="YY414" s="29"/>
      <c r="YZ414" s="29"/>
      <c r="ZA414" s="29"/>
      <c r="ZB414" s="29"/>
      <c r="ZC414" s="29"/>
      <c r="ZD414" s="29"/>
      <c r="ZE414" s="29"/>
      <c r="ZF414" s="29"/>
      <c r="ZG414" s="29"/>
      <c r="ZH414" s="29"/>
      <c r="ZI414" s="29"/>
      <c r="ZJ414" s="29"/>
      <c r="ZK414" s="29"/>
      <c r="ZL414" s="29"/>
      <c r="ZM414" s="29"/>
      <c r="ZN414" s="29"/>
      <c r="ZO414" s="29"/>
      <c r="ZP414" s="29"/>
      <c r="ZQ414" s="29"/>
      <c r="ZR414" s="29"/>
      <c r="ZS414" s="29"/>
      <c r="ZT414" s="29"/>
      <c r="ZU414" s="29"/>
      <c r="ZV414" s="29"/>
      <c r="ZW414" s="29"/>
      <c r="ZX414" s="29"/>
      <c r="ZY414" s="29"/>
      <c r="ZZ414" s="29"/>
      <c r="AAA414" s="29"/>
      <c r="AAB414" s="29"/>
      <c r="AAC414" s="29"/>
      <c r="AAD414" s="29"/>
      <c r="AAE414" s="29"/>
      <c r="AAF414" s="29"/>
      <c r="AAG414" s="29"/>
      <c r="AAH414" s="29"/>
      <c r="AAI414" s="29"/>
      <c r="AAJ414" s="29"/>
      <c r="AAK414" s="29"/>
      <c r="AAL414" s="29"/>
      <c r="AAM414" s="29"/>
      <c r="AAN414" s="29"/>
      <c r="AAO414" s="29"/>
      <c r="AAP414" s="29"/>
      <c r="AAQ414" s="29"/>
      <c r="AAR414" s="29"/>
      <c r="AAS414" s="29"/>
      <c r="AAT414" s="29"/>
      <c r="AAU414" s="29"/>
      <c r="AAV414" s="29"/>
      <c r="AAW414" s="29"/>
      <c r="AAX414" s="29"/>
      <c r="AAY414" s="29"/>
      <c r="AAZ414" s="29"/>
      <c r="ABA414" s="29"/>
      <c r="ABB414" s="29"/>
      <c r="ABC414" s="29"/>
      <c r="ABD414" s="29"/>
      <c r="ABE414" s="29"/>
      <c r="ABF414" s="29"/>
      <c r="ABG414" s="29"/>
      <c r="ABH414" s="29"/>
      <c r="ABI414" s="29"/>
      <c r="ABJ414" s="29"/>
      <c r="ABK414" s="29"/>
      <c r="ABL414" s="29"/>
      <c r="ABM414" s="29"/>
      <c r="ABN414" s="29"/>
      <c r="ABO414" s="29"/>
      <c r="ABP414" s="29"/>
      <c r="ABQ414" s="29"/>
      <c r="ABR414" s="29"/>
      <c r="ABS414" s="29"/>
      <c r="ABT414" s="29"/>
      <c r="ABU414" s="29"/>
      <c r="ABV414" s="29"/>
      <c r="ABW414" s="29"/>
      <c r="ABX414" s="29"/>
      <c r="ABY414" s="29"/>
      <c r="ABZ414" s="29"/>
      <c r="ACA414" s="29"/>
      <c r="ACB414" s="29"/>
      <c r="ACC414" s="29"/>
      <c r="ACD414" s="29"/>
      <c r="ACE414" s="29"/>
      <c r="ACF414" s="29"/>
      <c r="ACG414" s="29"/>
      <c r="ACH414" s="29"/>
      <c r="ACI414" s="29"/>
      <c r="ACJ414" s="29"/>
      <c r="ACK414" s="29"/>
      <c r="ACL414" s="29"/>
      <c r="ACM414" s="29"/>
      <c r="ACN414" s="29"/>
      <c r="ACO414" s="29"/>
      <c r="ACP414" s="29"/>
      <c r="ACQ414" s="29"/>
      <c r="ACR414" s="29"/>
      <c r="ACS414" s="29"/>
      <c r="ACT414" s="29"/>
      <c r="ACU414" s="29"/>
      <c r="ACV414" s="29"/>
      <c r="ACW414" s="29"/>
      <c r="ACX414" s="29"/>
      <c r="ACY414" s="29"/>
      <c r="ACZ414" s="29"/>
      <c r="ADA414" s="29"/>
      <c r="ADB414" s="29"/>
      <c r="ADC414" s="29"/>
      <c r="ADD414" s="29"/>
      <c r="ADE414" s="29"/>
      <c r="ADF414" s="29"/>
      <c r="ADG414" s="29"/>
      <c r="ADH414" s="29"/>
      <c r="ADI414" s="29"/>
      <c r="ADJ414" s="29"/>
      <c r="ADK414" s="29"/>
      <c r="ADL414" s="29"/>
      <c r="ADM414" s="29"/>
      <c r="ADN414" s="29"/>
      <c r="ADO414" s="29"/>
      <c r="ADP414" s="29"/>
      <c r="ADQ414" s="29"/>
      <c r="ADR414" s="29"/>
      <c r="ADS414" s="29"/>
      <c r="ADT414" s="29"/>
      <c r="ADU414" s="29"/>
      <c r="ADV414" s="29"/>
      <c r="ADW414" s="29"/>
      <c r="ADX414" s="29"/>
      <c r="ADY414" s="29"/>
      <c r="ADZ414" s="29"/>
      <c r="AEA414" s="29"/>
      <c r="AEB414" s="29"/>
      <c r="AEC414" s="29"/>
      <c r="AED414" s="29"/>
      <c r="AEE414" s="29"/>
      <c r="AEF414" s="29"/>
      <c r="AEG414" s="29"/>
      <c r="AEH414" s="29"/>
      <c r="AEI414" s="29"/>
      <c r="AEJ414" s="29"/>
      <c r="AEK414" s="29"/>
      <c r="AEL414" s="29"/>
      <c r="AEM414" s="29"/>
      <c r="AEN414" s="29"/>
      <c r="AEO414" s="29"/>
      <c r="AEP414" s="29"/>
      <c r="AEQ414" s="29"/>
      <c r="AER414" s="29"/>
      <c r="AES414" s="29"/>
      <c r="AET414" s="29"/>
      <c r="AEU414" s="29"/>
      <c r="AEV414" s="29"/>
      <c r="AEW414" s="29"/>
      <c r="AEX414" s="29"/>
      <c r="AEY414" s="29"/>
      <c r="AEZ414" s="29"/>
      <c r="AFA414" s="29"/>
      <c r="AFB414" s="29"/>
      <c r="AFC414" s="29"/>
      <c r="AFD414" s="29"/>
      <c r="AFE414" s="29"/>
      <c r="AFF414" s="29"/>
      <c r="AFG414" s="29"/>
      <c r="AFH414" s="29"/>
      <c r="AFI414" s="29"/>
      <c r="AFJ414" s="29"/>
      <c r="AFK414" s="29"/>
      <c r="AFL414" s="29"/>
      <c r="AFM414" s="29"/>
      <c r="AFN414" s="29"/>
      <c r="AFO414" s="29"/>
      <c r="AFP414" s="29"/>
      <c r="AFQ414" s="29"/>
      <c r="AFR414" s="29"/>
      <c r="AFS414" s="29"/>
      <c r="AFT414" s="29"/>
      <c r="AFU414" s="29"/>
      <c r="AFV414" s="29"/>
      <c r="AFW414" s="29"/>
      <c r="AFX414" s="29"/>
      <c r="AFY414" s="29"/>
      <c r="AFZ414" s="29"/>
      <c r="AGA414" s="29"/>
      <c r="AGB414" s="29"/>
      <c r="AGC414" s="29"/>
      <c r="AGD414" s="29"/>
      <c r="AGE414" s="29"/>
      <c r="AGF414" s="29"/>
      <c r="AGG414" s="29"/>
      <c r="AGH414" s="29"/>
      <c r="AGI414" s="29"/>
      <c r="AGJ414" s="29"/>
      <c r="AGK414" s="29"/>
      <c r="AGL414" s="29"/>
      <c r="AGM414" s="29"/>
      <c r="AGN414" s="29"/>
      <c r="AGO414" s="29"/>
      <c r="AGP414" s="29"/>
      <c r="AGQ414" s="29"/>
      <c r="AGR414" s="29"/>
      <c r="AGS414" s="29"/>
      <c r="AGT414" s="29"/>
      <c r="AGU414" s="29"/>
      <c r="AGV414" s="29"/>
      <c r="AGW414" s="29"/>
      <c r="AGX414" s="29"/>
      <c r="AGY414" s="29"/>
      <c r="AGZ414" s="29"/>
      <c r="AHA414" s="29"/>
      <c r="AHB414" s="29"/>
      <c r="AHC414" s="29"/>
      <c r="AHD414" s="29"/>
      <c r="AHE414" s="29"/>
      <c r="AHF414" s="29"/>
      <c r="AHG414" s="29"/>
      <c r="AHH414" s="29"/>
      <c r="AHI414" s="29"/>
      <c r="AHJ414" s="29"/>
      <c r="AHK414" s="29"/>
      <c r="AHL414" s="29"/>
      <c r="AHM414" s="29"/>
      <c r="AHN414" s="29"/>
      <c r="AHO414" s="29"/>
      <c r="AHP414" s="29"/>
      <c r="AHQ414" s="29"/>
      <c r="AHR414" s="29"/>
      <c r="AHS414" s="29"/>
      <c r="AHT414" s="29"/>
      <c r="AHU414" s="29"/>
      <c r="AHV414" s="29"/>
      <c r="AHW414" s="29"/>
      <c r="AHX414" s="29"/>
      <c r="AHY414" s="29"/>
      <c r="AHZ414" s="29"/>
      <c r="AIA414" s="29"/>
      <c r="AIB414" s="29"/>
      <c r="AIC414" s="29"/>
      <c r="AID414" s="29"/>
      <c r="AIE414" s="29"/>
      <c r="AIF414" s="29"/>
      <c r="AIG414" s="29"/>
      <c r="AIH414" s="29"/>
      <c r="AII414" s="29"/>
      <c r="AIJ414" s="29"/>
      <c r="AIK414" s="29"/>
      <c r="AIL414" s="29"/>
      <c r="AIM414" s="29"/>
      <c r="AIN414" s="29"/>
      <c r="AIO414" s="29"/>
      <c r="AIP414" s="29"/>
      <c r="AIQ414" s="29"/>
      <c r="AIR414" s="29"/>
      <c r="AIS414" s="29"/>
      <c r="AIT414" s="29"/>
      <c r="AIU414" s="29"/>
      <c r="AIV414" s="29"/>
      <c r="AIW414" s="29"/>
      <c r="AIX414" s="29"/>
      <c r="AIY414" s="29"/>
      <c r="AIZ414" s="29"/>
      <c r="AJA414" s="29"/>
      <c r="AJB414" s="29"/>
      <c r="AJC414" s="29"/>
      <c r="AJD414" s="29"/>
      <c r="AJE414" s="29"/>
      <c r="AJF414" s="29"/>
      <c r="AJG414" s="29"/>
      <c r="AJH414" s="29"/>
      <c r="AJI414" s="29"/>
      <c r="AJJ414" s="29"/>
      <c r="AJK414" s="29"/>
      <c r="AJL414" s="29"/>
      <c r="AJM414" s="29"/>
      <c r="AJN414" s="29"/>
      <c r="AJO414" s="29"/>
      <c r="AJP414" s="29"/>
      <c r="AJQ414" s="29"/>
      <c r="AJR414" s="29"/>
      <c r="AJS414" s="29"/>
      <c r="AJT414" s="29"/>
      <c r="AJU414" s="29"/>
      <c r="AJV414" s="29"/>
      <c r="AJW414" s="29"/>
      <c r="AJX414" s="29"/>
      <c r="AJY414" s="29"/>
      <c r="AJZ414" s="29"/>
      <c r="AKA414" s="29"/>
      <c r="AKB414" s="29"/>
      <c r="AKC414" s="29"/>
      <c r="AKD414" s="29"/>
      <c r="AKE414" s="29"/>
      <c r="AKF414" s="29"/>
      <c r="AKG414" s="29"/>
      <c r="AKH414" s="29"/>
      <c r="AKI414" s="29"/>
      <c r="AKJ414" s="29"/>
      <c r="AKK414" s="29"/>
      <c r="AKL414" s="29"/>
      <c r="AKM414" s="29"/>
      <c r="AKN414" s="29"/>
      <c r="AKO414" s="29"/>
      <c r="AKP414" s="29"/>
      <c r="AKQ414" s="29"/>
      <c r="AKR414" s="29"/>
      <c r="AKS414" s="29"/>
      <c r="AKT414" s="29"/>
      <c r="AKU414" s="29"/>
      <c r="AKV414" s="29"/>
      <c r="AKW414" s="29"/>
      <c r="AKX414" s="29"/>
      <c r="AKY414" s="29"/>
      <c r="AKZ414" s="29"/>
      <c r="ALA414" s="29"/>
      <c r="ALB414" s="29"/>
      <c r="ALC414" s="29"/>
      <c r="ALD414" s="29"/>
      <c r="ALE414" s="29"/>
      <c r="ALF414" s="29"/>
      <c r="ALG414" s="29"/>
      <c r="ALH414" s="29"/>
      <c r="ALI414" s="29"/>
      <c r="ALJ414" s="29"/>
      <c r="ALK414" s="29"/>
      <c r="ALL414" s="29"/>
      <c r="ALM414" s="29"/>
      <c r="ALN414" s="29"/>
      <c r="ALO414" s="29"/>
      <c r="ALP414" s="29"/>
      <c r="ALQ414" s="29"/>
      <c r="ALR414" s="29"/>
      <c r="ALS414" s="29"/>
      <c r="ALT414" s="29"/>
      <c r="ALU414" s="29"/>
      <c r="ALV414" s="29"/>
      <c r="ALW414" s="29"/>
      <c r="ALX414" s="29"/>
      <c r="ALY414" s="29"/>
      <c r="ALZ414" s="29"/>
      <c r="AMA414" s="29"/>
      <c r="AMB414" s="29"/>
      <c r="AMC414" s="29"/>
      <c r="AMD414" s="29"/>
      <c r="AME414" s="29"/>
      <c r="AMF414" s="29"/>
      <c r="AMG414" s="29"/>
      <c r="AMH414" s="29"/>
      <c r="AMI414" s="29"/>
      <c r="AMJ414" s="29"/>
      <c r="AMK414" s="29"/>
      <c r="AML414" s="29"/>
      <c r="AMM414" s="29"/>
      <c r="AMN414" s="29"/>
      <c r="AMO414" s="29"/>
      <c r="AMP414" s="29"/>
      <c r="AMQ414" s="29"/>
      <c r="AMR414" s="29"/>
      <c r="AMS414" s="29"/>
      <c r="AMT414" s="29"/>
      <c r="AMU414" s="29"/>
      <c r="AMV414" s="29"/>
      <c r="AMW414" s="29"/>
      <c r="AMX414" s="29"/>
      <c r="AMY414" s="29"/>
      <c r="AMZ414" s="29"/>
      <c r="ANA414" s="29"/>
      <c r="ANB414" s="29"/>
    </row>
    <row r="415" spans="3:1042" s="18" customFormat="1" x14ac:dyDescent="0.25">
      <c r="C415" s="6" t="str">
        <f t="shared" si="251"/>
        <v>(generic)</v>
      </c>
      <c r="D415" s="6" t="str">
        <f t="shared" si="252"/>
        <v>tier 3  (40+ gal)</v>
      </c>
      <c r="E415" s="6">
        <f t="shared" si="280"/>
        <v>990273</v>
      </c>
      <c r="F415" s="55">
        <f t="shared" si="282"/>
        <v>40</v>
      </c>
      <c r="G415" s="6" t="str">
        <f t="shared" si="253"/>
        <v>AWHSTier3Generic40</v>
      </c>
      <c r="H415" s="117">
        <f t="shared" si="283"/>
        <v>0</v>
      </c>
      <c r="I415" s="157" t="str">
        <f t="shared" si="281"/>
        <v>Tier3Generic40</v>
      </c>
      <c r="J415" s="91" t="s">
        <v>192</v>
      </c>
      <c r="K415" s="32">
        <v>3</v>
      </c>
      <c r="L415" s="75">
        <f t="shared" ref="L415:L417" si="286">VLOOKUP( M415, $M$2:$N$21, 2, FALSE )</f>
        <v>99</v>
      </c>
      <c r="M415" s="12" t="s">
        <v>214</v>
      </c>
      <c r="N415" s="62">
        <f t="shared" si="279"/>
        <v>2</v>
      </c>
      <c r="O415" s="62">
        <f t="shared" si="274"/>
        <v>990273</v>
      </c>
      <c r="P415" s="138" t="str">
        <f t="shared" ref="P415:P417" si="287">R415 &amp; "  (" &amp; S415 &amp; "+ gal" &amp; IF(W415&gt;0, ", JA13)", ")")</f>
        <v>tier 3  (40+ gal)</v>
      </c>
      <c r="Q415" s="156">
        <f t="shared" si="258"/>
        <v>1</v>
      </c>
      <c r="R415" s="21" t="s">
        <v>731</v>
      </c>
      <c r="S415" s="117">
        <v>40</v>
      </c>
      <c r="T415" s="30" t="s">
        <v>725</v>
      </c>
      <c r="U415" s="80" t="s">
        <v>725</v>
      </c>
      <c r="V415" s="85" t="str">
        <f t="shared" si="275"/>
        <v>AWHSTier3Generic40</v>
      </c>
      <c r="W415" s="116">
        <v>0</v>
      </c>
      <c r="X415" s="45">
        <v>0</v>
      </c>
      <c r="Y415" s="47">
        <v>0</v>
      </c>
      <c r="Z415" s="44"/>
      <c r="AA415" s="127" t="str">
        <f t="shared" si="266"/>
        <v>2,     990273,   "tier 3  (40+ gal)"</v>
      </c>
      <c r="AB415" s="129" t="str">
        <f t="shared" si="230"/>
        <v>(generic)</v>
      </c>
      <c r="AC415" s="80" t="s">
        <v>869</v>
      </c>
      <c r="AD415" s="154">
        <f t="shared" si="260"/>
        <v>1</v>
      </c>
      <c r="AE415" s="127" t="str">
        <f t="shared" si="267"/>
        <v xml:space="preserve">          case  tier 3  (40+ gal)   :   "Tier3Generic40"</v>
      </c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29"/>
      <c r="CC415" s="29"/>
      <c r="CD415" s="29"/>
      <c r="CE415" s="29"/>
      <c r="CF415" s="29"/>
      <c r="CG415" s="29"/>
      <c r="CH415" s="29"/>
      <c r="CI415" s="29"/>
      <c r="CJ415" s="29"/>
      <c r="CK415" s="29"/>
      <c r="CL415" s="29"/>
      <c r="CM415" s="29"/>
      <c r="CN415" s="29"/>
      <c r="CO415" s="29"/>
      <c r="CP415" s="29"/>
      <c r="CQ415" s="29"/>
      <c r="CR415" s="29"/>
      <c r="CS415" s="29"/>
      <c r="CT415" s="29"/>
      <c r="CU415" s="29"/>
      <c r="CV415" s="29"/>
      <c r="CW415" s="29"/>
      <c r="CX415" s="29"/>
      <c r="CY415" s="29"/>
      <c r="CZ415" s="29"/>
      <c r="DA415" s="29"/>
      <c r="DB415" s="29"/>
      <c r="DC415" s="29"/>
      <c r="DD415" s="29"/>
      <c r="DE415" s="29"/>
      <c r="DF415" s="29"/>
      <c r="DG415" s="29"/>
      <c r="DH415" s="29"/>
      <c r="DI415" s="29"/>
      <c r="DJ415" s="29"/>
      <c r="DK415" s="29"/>
      <c r="DL415" s="29"/>
      <c r="DM415" s="29"/>
      <c r="DN415" s="29"/>
      <c r="DO415" s="29"/>
      <c r="DP415" s="29"/>
      <c r="DQ415" s="29"/>
      <c r="DR415" s="29"/>
      <c r="DS415" s="29"/>
      <c r="DT415" s="29"/>
      <c r="DU415" s="29"/>
      <c r="DV415" s="29"/>
      <c r="DW415" s="29"/>
      <c r="DX415" s="29"/>
      <c r="DY415" s="29"/>
      <c r="DZ415" s="29"/>
      <c r="EA415" s="29"/>
      <c r="EB415" s="29"/>
      <c r="EC415" s="29"/>
      <c r="ED415" s="29"/>
      <c r="EE415" s="29"/>
      <c r="EF415" s="29"/>
      <c r="EG415" s="29"/>
      <c r="EH415" s="29"/>
      <c r="EI415" s="29"/>
      <c r="EJ415" s="29"/>
      <c r="EK415" s="29"/>
      <c r="EL415" s="29"/>
      <c r="EM415" s="29"/>
      <c r="EN415" s="29"/>
      <c r="EO415" s="29"/>
      <c r="EP415" s="29"/>
      <c r="EQ415" s="29"/>
      <c r="ER415" s="29"/>
      <c r="ES415" s="29"/>
      <c r="ET415" s="29"/>
      <c r="EU415" s="29"/>
      <c r="EV415" s="29"/>
      <c r="EW415" s="29"/>
      <c r="EX415" s="29"/>
      <c r="EY415" s="29"/>
      <c r="EZ415" s="29"/>
      <c r="FA415" s="29"/>
      <c r="FB415" s="29"/>
      <c r="FC415" s="29"/>
      <c r="FD415" s="29"/>
      <c r="FE415" s="29"/>
      <c r="FF415" s="29"/>
      <c r="FG415" s="29"/>
      <c r="FH415" s="29"/>
      <c r="FI415" s="29"/>
      <c r="FJ415" s="29"/>
      <c r="FK415" s="29"/>
      <c r="FL415" s="29"/>
      <c r="FM415" s="29"/>
      <c r="FN415" s="29"/>
      <c r="FO415" s="29"/>
      <c r="FP415" s="29"/>
      <c r="FQ415" s="29"/>
      <c r="FR415" s="29"/>
      <c r="FS415" s="29"/>
      <c r="FT415" s="29"/>
      <c r="FU415" s="29"/>
      <c r="FV415" s="29"/>
      <c r="FW415" s="29"/>
      <c r="FX415" s="29"/>
      <c r="FY415" s="29"/>
      <c r="FZ415" s="29"/>
      <c r="GA415" s="29"/>
      <c r="GB415" s="29"/>
      <c r="GC415" s="29"/>
      <c r="GD415" s="29"/>
      <c r="GE415" s="29"/>
      <c r="GF415" s="29"/>
      <c r="GG415" s="29"/>
      <c r="GH415" s="29"/>
      <c r="GI415" s="29"/>
      <c r="GJ415" s="29"/>
      <c r="GK415" s="29"/>
      <c r="GL415" s="29"/>
      <c r="GM415" s="29"/>
      <c r="GN415" s="29"/>
      <c r="GO415" s="29"/>
      <c r="GP415" s="29"/>
      <c r="GQ415" s="29"/>
      <c r="GR415" s="29"/>
      <c r="GS415" s="29"/>
      <c r="GT415" s="29"/>
      <c r="GU415" s="29"/>
      <c r="GV415" s="29"/>
      <c r="GW415" s="29"/>
      <c r="GX415" s="29"/>
      <c r="GY415" s="29"/>
      <c r="GZ415" s="29"/>
      <c r="HA415" s="29"/>
      <c r="HB415" s="29"/>
      <c r="HC415" s="29"/>
      <c r="HD415" s="29"/>
      <c r="HE415" s="29"/>
      <c r="HF415" s="29"/>
      <c r="HG415" s="29"/>
      <c r="HH415" s="29"/>
      <c r="HI415" s="29"/>
      <c r="HJ415" s="29"/>
      <c r="HK415" s="29"/>
      <c r="HL415" s="29"/>
      <c r="HM415" s="29"/>
      <c r="HN415" s="29"/>
      <c r="HO415" s="29"/>
      <c r="HP415" s="29"/>
      <c r="HQ415" s="29"/>
      <c r="HR415" s="29"/>
      <c r="HS415" s="29"/>
      <c r="HT415" s="29"/>
      <c r="HU415" s="29"/>
      <c r="HV415" s="29"/>
      <c r="HW415" s="29"/>
      <c r="HX415" s="29"/>
      <c r="HY415" s="29"/>
      <c r="HZ415" s="29"/>
      <c r="IA415" s="29"/>
      <c r="IB415" s="29"/>
      <c r="IC415" s="29"/>
      <c r="ID415" s="29"/>
      <c r="IE415" s="29"/>
      <c r="IF415" s="29"/>
      <c r="IG415" s="29"/>
      <c r="IH415" s="29"/>
      <c r="II415" s="29"/>
      <c r="IJ415" s="29"/>
      <c r="IK415" s="29"/>
      <c r="IL415" s="29"/>
      <c r="IM415" s="29"/>
      <c r="IN415" s="29"/>
      <c r="IO415" s="29"/>
      <c r="IP415" s="29"/>
      <c r="IQ415" s="29"/>
      <c r="IR415" s="29"/>
      <c r="IS415" s="29"/>
      <c r="IT415" s="29"/>
      <c r="IU415" s="29"/>
      <c r="IV415" s="29"/>
      <c r="IW415" s="29"/>
      <c r="IX415" s="29"/>
      <c r="IY415" s="29"/>
      <c r="IZ415" s="29"/>
      <c r="JA415" s="29"/>
      <c r="JB415" s="29"/>
      <c r="JC415" s="29"/>
      <c r="JD415" s="29"/>
      <c r="JE415" s="29"/>
      <c r="JF415" s="29"/>
      <c r="JG415" s="29"/>
      <c r="JH415" s="29"/>
      <c r="JI415" s="29"/>
      <c r="JJ415" s="29"/>
      <c r="JK415" s="29"/>
      <c r="JL415" s="29"/>
      <c r="JM415" s="29"/>
      <c r="JN415" s="29"/>
      <c r="JO415" s="29"/>
      <c r="JP415" s="29"/>
      <c r="JQ415" s="29"/>
      <c r="JR415" s="29"/>
      <c r="JS415" s="29"/>
      <c r="JT415" s="29"/>
      <c r="JU415" s="29"/>
      <c r="JV415" s="29"/>
      <c r="JW415" s="29"/>
      <c r="JX415" s="29"/>
      <c r="JY415" s="29"/>
      <c r="JZ415" s="29"/>
      <c r="KA415" s="29"/>
      <c r="KB415" s="29"/>
      <c r="KC415" s="29"/>
      <c r="KD415" s="29"/>
      <c r="KE415" s="29"/>
      <c r="KF415" s="29"/>
      <c r="KG415" s="29"/>
      <c r="KH415" s="29"/>
      <c r="KI415" s="29"/>
      <c r="KJ415" s="29"/>
      <c r="KK415" s="29"/>
      <c r="KL415" s="29"/>
      <c r="KM415" s="29"/>
      <c r="KN415" s="29"/>
      <c r="KO415" s="29"/>
      <c r="KP415" s="29"/>
      <c r="KQ415" s="29"/>
      <c r="KR415" s="29"/>
      <c r="KS415" s="29"/>
      <c r="KT415" s="29"/>
      <c r="KU415" s="29"/>
      <c r="KV415" s="29"/>
      <c r="KW415" s="29"/>
      <c r="KX415" s="29"/>
      <c r="KY415" s="29"/>
      <c r="KZ415" s="29"/>
      <c r="LA415" s="29"/>
      <c r="LB415" s="29"/>
      <c r="LC415" s="29"/>
      <c r="LD415" s="29"/>
      <c r="LE415" s="29"/>
      <c r="LF415" s="29"/>
      <c r="LG415" s="29"/>
      <c r="LH415" s="29"/>
      <c r="LI415" s="29"/>
      <c r="LJ415" s="29"/>
      <c r="LK415" s="29"/>
      <c r="LL415" s="29"/>
      <c r="LM415" s="29"/>
      <c r="LN415" s="29"/>
      <c r="LO415" s="29"/>
      <c r="LP415" s="29"/>
      <c r="LQ415" s="29"/>
      <c r="LR415" s="29"/>
      <c r="LS415" s="29"/>
      <c r="LT415" s="29"/>
      <c r="LU415" s="29"/>
      <c r="LV415" s="29"/>
      <c r="LW415" s="29"/>
      <c r="LX415" s="29"/>
      <c r="LY415" s="29"/>
      <c r="LZ415" s="29"/>
      <c r="MA415" s="29"/>
      <c r="MB415" s="29"/>
      <c r="MC415" s="29"/>
      <c r="MD415" s="29"/>
      <c r="ME415" s="29"/>
      <c r="MF415" s="29"/>
      <c r="MG415" s="29"/>
      <c r="MH415" s="29"/>
      <c r="MI415" s="29"/>
      <c r="MJ415" s="29"/>
      <c r="MK415" s="29"/>
      <c r="ML415" s="29"/>
      <c r="MM415" s="29"/>
      <c r="MN415" s="29"/>
      <c r="MO415" s="29"/>
      <c r="MP415" s="29"/>
      <c r="MQ415" s="29"/>
      <c r="MR415" s="29"/>
      <c r="MS415" s="29"/>
      <c r="MT415" s="29"/>
      <c r="MU415" s="29"/>
      <c r="MV415" s="29"/>
      <c r="MW415" s="29"/>
      <c r="MX415" s="29"/>
      <c r="MY415" s="29"/>
      <c r="MZ415" s="29"/>
      <c r="NA415" s="29"/>
      <c r="NB415" s="29"/>
      <c r="NC415" s="29"/>
      <c r="ND415" s="29"/>
      <c r="NE415" s="29"/>
      <c r="NF415" s="29"/>
      <c r="NG415" s="29"/>
      <c r="NH415" s="29"/>
      <c r="NI415" s="29"/>
      <c r="NJ415" s="29"/>
      <c r="NK415" s="29"/>
      <c r="NL415" s="29"/>
      <c r="NM415" s="29"/>
      <c r="NN415" s="29"/>
      <c r="NO415" s="29"/>
      <c r="NP415" s="29"/>
      <c r="NQ415" s="29"/>
      <c r="NR415" s="29"/>
      <c r="NS415" s="29"/>
      <c r="NT415" s="29"/>
      <c r="NU415" s="29"/>
      <c r="NV415" s="29"/>
      <c r="NW415" s="29"/>
      <c r="NX415" s="29"/>
      <c r="NY415" s="29"/>
      <c r="NZ415" s="29"/>
      <c r="OA415" s="29"/>
      <c r="OB415" s="29"/>
      <c r="OC415" s="29"/>
      <c r="OD415" s="29"/>
      <c r="OE415" s="29"/>
      <c r="OF415" s="29"/>
      <c r="OG415" s="29"/>
      <c r="OH415" s="29"/>
      <c r="OI415" s="29"/>
      <c r="OJ415" s="29"/>
      <c r="OK415" s="29"/>
      <c r="OL415" s="29"/>
      <c r="OM415" s="29"/>
      <c r="ON415" s="29"/>
      <c r="OO415" s="29"/>
      <c r="OP415" s="29"/>
      <c r="OQ415" s="29"/>
      <c r="OR415" s="29"/>
      <c r="OS415" s="29"/>
      <c r="OT415" s="29"/>
      <c r="OU415" s="29"/>
      <c r="OV415" s="29"/>
      <c r="OW415" s="29"/>
      <c r="OX415" s="29"/>
      <c r="OY415" s="29"/>
      <c r="OZ415" s="29"/>
      <c r="PA415" s="29"/>
      <c r="PB415" s="29"/>
      <c r="PC415" s="29"/>
      <c r="PD415" s="29"/>
      <c r="PE415" s="29"/>
      <c r="PF415" s="29"/>
      <c r="PG415" s="29"/>
      <c r="PH415" s="29"/>
      <c r="PI415" s="29"/>
      <c r="PJ415" s="29"/>
      <c r="PK415" s="29"/>
      <c r="PL415" s="29"/>
      <c r="PM415" s="29"/>
      <c r="PN415" s="29"/>
      <c r="PO415" s="29"/>
      <c r="PP415" s="29"/>
      <c r="PQ415" s="29"/>
      <c r="PR415" s="29"/>
      <c r="PS415" s="29"/>
      <c r="PT415" s="29"/>
      <c r="PU415" s="29"/>
      <c r="PV415" s="29"/>
      <c r="PW415" s="29"/>
      <c r="PX415" s="29"/>
      <c r="PY415" s="29"/>
      <c r="PZ415" s="29"/>
      <c r="QA415" s="29"/>
      <c r="QB415" s="29"/>
      <c r="QC415" s="29"/>
      <c r="QD415" s="29"/>
      <c r="QE415" s="29"/>
      <c r="QF415" s="29"/>
      <c r="QG415" s="29"/>
      <c r="QH415" s="29"/>
      <c r="QI415" s="29"/>
      <c r="QJ415" s="29"/>
      <c r="QK415" s="29"/>
      <c r="QL415" s="29"/>
      <c r="QM415" s="29"/>
      <c r="QN415" s="29"/>
      <c r="QO415" s="29"/>
      <c r="QP415" s="29"/>
      <c r="QQ415" s="29"/>
      <c r="QR415" s="29"/>
      <c r="QS415" s="29"/>
      <c r="QT415" s="29"/>
      <c r="QU415" s="29"/>
      <c r="QV415" s="29"/>
      <c r="QW415" s="29"/>
      <c r="QX415" s="29"/>
      <c r="QY415" s="29"/>
      <c r="QZ415" s="29"/>
      <c r="RA415" s="29"/>
      <c r="RB415" s="29"/>
      <c r="RC415" s="29"/>
      <c r="RD415" s="29"/>
      <c r="RE415" s="29"/>
      <c r="RF415" s="29"/>
      <c r="RG415" s="29"/>
      <c r="RH415" s="29"/>
      <c r="RI415" s="29"/>
      <c r="RJ415" s="29"/>
      <c r="RK415" s="29"/>
      <c r="RL415" s="29"/>
      <c r="RM415" s="29"/>
      <c r="RN415" s="29"/>
      <c r="RO415" s="29"/>
      <c r="RP415" s="29"/>
      <c r="RQ415" s="29"/>
      <c r="RR415" s="29"/>
      <c r="RS415" s="29"/>
      <c r="RT415" s="29"/>
      <c r="RU415" s="29"/>
      <c r="RV415" s="29"/>
      <c r="RW415" s="29"/>
      <c r="RX415" s="29"/>
      <c r="RY415" s="29"/>
      <c r="RZ415" s="29"/>
      <c r="SA415" s="29"/>
      <c r="SB415" s="29"/>
      <c r="SC415" s="29"/>
      <c r="SD415" s="29"/>
      <c r="SE415" s="29"/>
      <c r="SF415" s="29"/>
      <c r="SG415" s="29"/>
      <c r="SH415" s="29"/>
      <c r="SI415" s="29"/>
      <c r="SJ415" s="29"/>
      <c r="SK415" s="29"/>
      <c r="SL415" s="29"/>
      <c r="SM415" s="29"/>
      <c r="SN415" s="29"/>
      <c r="SO415" s="29"/>
      <c r="SP415" s="29"/>
      <c r="SQ415" s="29"/>
      <c r="SR415" s="29"/>
      <c r="SS415" s="29"/>
      <c r="ST415" s="29"/>
      <c r="SU415" s="29"/>
      <c r="SV415" s="29"/>
      <c r="SW415" s="29"/>
      <c r="SX415" s="29"/>
      <c r="SY415" s="29"/>
      <c r="SZ415" s="29"/>
      <c r="TA415" s="29"/>
      <c r="TB415" s="29"/>
      <c r="TC415" s="29"/>
      <c r="TD415" s="29"/>
      <c r="TE415" s="29"/>
      <c r="TF415" s="29"/>
      <c r="TG415" s="29"/>
      <c r="TH415" s="29"/>
      <c r="TI415" s="29"/>
      <c r="TJ415" s="29"/>
      <c r="TK415" s="29"/>
      <c r="TL415" s="29"/>
      <c r="TM415" s="29"/>
      <c r="TN415" s="29"/>
      <c r="TO415" s="29"/>
      <c r="TP415" s="29"/>
      <c r="TQ415" s="29"/>
      <c r="TR415" s="29"/>
      <c r="TS415" s="29"/>
      <c r="TT415" s="29"/>
      <c r="TU415" s="29"/>
      <c r="TV415" s="29"/>
      <c r="TW415" s="29"/>
      <c r="TX415" s="29"/>
      <c r="TY415" s="29"/>
      <c r="TZ415" s="29"/>
      <c r="UA415" s="29"/>
      <c r="UB415" s="29"/>
      <c r="UC415" s="29"/>
      <c r="UD415" s="29"/>
      <c r="UE415" s="29"/>
      <c r="UF415" s="29"/>
      <c r="UG415" s="29"/>
      <c r="UH415" s="29"/>
      <c r="UI415" s="29"/>
      <c r="UJ415" s="29"/>
      <c r="UK415" s="29"/>
      <c r="UL415" s="29"/>
      <c r="UM415" s="29"/>
      <c r="UN415" s="29"/>
      <c r="UO415" s="29"/>
      <c r="UP415" s="29"/>
      <c r="UQ415" s="29"/>
      <c r="UR415" s="29"/>
      <c r="US415" s="29"/>
      <c r="UT415" s="29"/>
      <c r="UU415" s="29"/>
      <c r="UV415" s="29"/>
      <c r="UW415" s="29"/>
      <c r="UX415" s="29"/>
      <c r="UY415" s="29"/>
      <c r="UZ415" s="29"/>
      <c r="VA415" s="29"/>
      <c r="VB415" s="29"/>
      <c r="VC415" s="29"/>
      <c r="VD415" s="29"/>
      <c r="VE415" s="29"/>
      <c r="VF415" s="29"/>
      <c r="VG415" s="29"/>
      <c r="VH415" s="29"/>
      <c r="VI415" s="29"/>
      <c r="VJ415" s="29"/>
      <c r="VK415" s="29"/>
      <c r="VL415" s="29"/>
      <c r="VM415" s="29"/>
      <c r="VN415" s="29"/>
      <c r="VO415" s="29"/>
      <c r="VP415" s="29"/>
      <c r="VQ415" s="29"/>
      <c r="VR415" s="29"/>
      <c r="VS415" s="29"/>
      <c r="VT415" s="29"/>
      <c r="VU415" s="29"/>
      <c r="VV415" s="29"/>
      <c r="VW415" s="29"/>
      <c r="VX415" s="29"/>
      <c r="VY415" s="29"/>
      <c r="VZ415" s="29"/>
      <c r="WA415" s="29"/>
      <c r="WB415" s="29"/>
      <c r="WC415" s="29"/>
      <c r="WD415" s="29"/>
      <c r="WE415" s="29"/>
      <c r="WF415" s="29"/>
      <c r="WG415" s="29"/>
      <c r="WH415" s="29"/>
      <c r="WI415" s="29"/>
      <c r="WJ415" s="29"/>
      <c r="WK415" s="29"/>
      <c r="WL415" s="29"/>
      <c r="WM415" s="29"/>
      <c r="WN415" s="29"/>
      <c r="WO415" s="29"/>
      <c r="WP415" s="29"/>
      <c r="WQ415" s="29"/>
      <c r="WR415" s="29"/>
      <c r="WS415" s="29"/>
      <c r="WT415" s="29"/>
      <c r="WU415" s="29"/>
      <c r="WV415" s="29"/>
      <c r="WW415" s="29"/>
      <c r="WX415" s="29"/>
      <c r="WY415" s="29"/>
      <c r="WZ415" s="29"/>
      <c r="XA415" s="29"/>
      <c r="XB415" s="29"/>
      <c r="XC415" s="29"/>
      <c r="XD415" s="29"/>
      <c r="XE415" s="29"/>
      <c r="XF415" s="29"/>
      <c r="XG415" s="29"/>
      <c r="XH415" s="29"/>
      <c r="XI415" s="29"/>
      <c r="XJ415" s="29"/>
      <c r="XK415" s="29"/>
      <c r="XL415" s="29"/>
      <c r="XM415" s="29"/>
      <c r="XN415" s="29"/>
      <c r="XO415" s="29"/>
      <c r="XP415" s="29"/>
      <c r="XQ415" s="29"/>
      <c r="XR415" s="29"/>
      <c r="XS415" s="29"/>
      <c r="XT415" s="29"/>
      <c r="XU415" s="29"/>
      <c r="XV415" s="29"/>
      <c r="XW415" s="29"/>
      <c r="XX415" s="29"/>
      <c r="XY415" s="29"/>
      <c r="XZ415" s="29"/>
      <c r="YA415" s="29"/>
      <c r="YB415" s="29"/>
      <c r="YC415" s="29"/>
      <c r="YD415" s="29"/>
      <c r="YE415" s="29"/>
      <c r="YF415" s="29"/>
      <c r="YG415" s="29"/>
      <c r="YH415" s="29"/>
      <c r="YI415" s="29"/>
      <c r="YJ415" s="29"/>
      <c r="YK415" s="29"/>
      <c r="YL415" s="29"/>
      <c r="YM415" s="29"/>
      <c r="YN415" s="29"/>
      <c r="YO415" s="29"/>
      <c r="YP415" s="29"/>
      <c r="YQ415" s="29"/>
      <c r="YR415" s="29"/>
      <c r="YS415" s="29"/>
      <c r="YT415" s="29"/>
      <c r="YU415" s="29"/>
      <c r="YV415" s="29"/>
      <c r="YW415" s="29"/>
      <c r="YX415" s="29"/>
      <c r="YY415" s="29"/>
      <c r="YZ415" s="29"/>
      <c r="ZA415" s="29"/>
      <c r="ZB415" s="29"/>
      <c r="ZC415" s="29"/>
      <c r="ZD415" s="29"/>
      <c r="ZE415" s="29"/>
      <c r="ZF415" s="29"/>
      <c r="ZG415" s="29"/>
      <c r="ZH415" s="29"/>
      <c r="ZI415" s="29"/>
      <c r="ZJ415" s="29"/>
      <c r="ZK415" s="29"/>
      <c r="ZL415" s="29"/>
      <c r="ZM415" s="29"/>
      <c r="ZN415" s="29"/>
      <c r="ZO415" s="29"/>
      <c r="ZP415" s="29"/>
      <c r="ZQ415" s="29"/>
      <c r="ZR415" s="29"/>
      <c r="ZS415" s="29"/>
      <c r="ZT415" s="29"/>
      <c r="ZU415" s="29"/>
      <c r="ZV415" s="29"/>
      <c r="ZW415" s="29"/>
      <c r="ZX415" s="29"/>
      <c r="ZY415" s="29"/>
      <c r="ZZ415" s="29"/>
      <c r="AAA415" s="29"/>
      <c r="AAB415" s="29"/>
      <c r="AAC415" s="29"/>
      <c r="AAD415" s="29"/>
      <c r="AAE415" s="29"/>
      <c r="AAF415" s="29"/>
      <c r="AAG415" s="29"/>
      <c r="AAH415" s="29"/>
      <c r="AAI415" s="29"/>
      <c r="AAJ415" s="29"/>
      <c r="AAK415" s="29"/>
      <c r="AAL415" s="29"/>
      <c r="AAM415" s="29"/>
      <c r="AAN415" s="29"/>
      <c r="AAO415" s="29"/>
      <c r="AAP415" s="29"/>
      <c r="AAQ415" s="29"/>
      <c r="AAR415" s="29"/>
      <c r="AAS415" s="29"/>
      <c r="AAT415" s="29"/>
      <c r="AAU415" s="29"/>
      <c r="AAV415" s="29"/>
      <c r="AAW415" s="29"/>
      <c r="AAX415" s="29"/>
      <c r="AAY415" s="29"/>
      <c r="AAZ415" s="29"/>
      <c r="ABA415" s="29"/>
      <c r="ABB415" s="29"/>
      <c r="ABC415" s="29"/>
      <c r="ABD415" s="29"/>
      <c r="ABE415" s="29"/>
      <c r="ABF415" s="29"/>
      <c r="ABG415" s="29"/>
      <c r="ABH415" s="29"/>
      <c r="ABI415" s="29"/>
      <c r="ABJ415" s="29"/>
      <c r="ABK415" s="29"/>
      <c r="ABL415" s="29"/>
      <c r="ABM415" s="29"/>
      <c r="ABN415" s="29"/>
      <c r="ABO415" s="29"/>
      <c r="ABP415" s="29"/>
      <c r="ABQ415" s="29"/>
      <c r="ABR415" s="29"/>
      <c r="ABS415" s="29"/>
      <c r="ABT415" s="29"/>
      <c r="ABU415" s="29"/>
      <c r="ABV415" s="29"/>
      <c r="ABW415" s="29"/>
      <c r="ABX415" s="29"/>
      <c r="ABY415" s="29"/>
      <c r="ABZ415" s="29"/>
      <c r="ACA415" s="29"/>
      <c r="ACB415" s="29"/>
      <c r="ACC415" s="29"/>
      <c r="ACD415" s="29"/>
      <c r="ACE415" s="29"/>
      <c r="ACF415" s="29"/>
      <c r="ACG415" s="29"/>
      <c r="ACH415" s="29"/>
      <c r="ACI415" s="29"/>
      <c r="ACJ415" s="29"/>
      <c r="ACK415" s="29"/>
      <c r="ACL415" s="29"/>
      <c r="ACM415" s="29"/>
      <c r="ACN415" s="29"/>
      <c r="ACO415" s="29"/>
      <c r="ACP415" s="29"/>
      <c r="ACQ415" s="29"/>
      <c r="ACR415" s="29"/>
      <c r="ACS415" s="29"/>
      <c r="ACT415" s="29"/>
      <c r="ACU415" s="29"/>
      <c r="ACV415" s="29"/>
      <c r="ACW415" s="29"/>
      <c r="ACX415" s="29"/>
      <c r="ACY415" s="29"/>
      <c r="ACZ415" s="29"/>
      <c r="ADA415" s="29"/>
      <c r="ADB415" s="29"/>
      <c r="ADC415" s="29"/>
      <c r="ADD415" s="29"/>
      <c r="ADE415" s="29"/>
      <c r="ADF415" s="29"/>
      <c r="ADG415" s="29"/>
      <c r="ADH415" s="29"/>
      <c r="ADI415" s="29"/>
      <c r="ADJ415" s="29"/>
      <c r="ADK415" s="29"/>
      <c r="ADL415" s="29"/>
      <c r="ADM415" s="29"/>
      <c r="ADN415" s="29"/>
      <c r="ADO415" s="29"/>
      <c r="ADP415" s="29"/>
      <c r="ADQ415" s="29"/>
      <c r="ADR415" s="29"/>
      <c r="ADS415" s="29"/>
      <c r="ADT415" s="29"/>
      <c r="ADU415" s="29"/>
      <c r="ADV415" s="29"/>
      <c r="ADW415" s="29"/>
      <c r="ADX415" s="29"/>
      <c r="ADY415" s="29"/>
      <c r="ADZ415" s="29"/>
      <c r="AEA415" s="29"/>
      <c r="AEB415" s="29"/>
      <c r="AEC415" s="29"/>
      <c r="AED415" s="29"/>
      <c r="AEE415" s="29"/>
      <c r="AEF415" s="29"/>
      <c r="AEG415" s="29"/>
      <c r="AEH415" s="29"/>
      <c r="AEI415" s="29"/>
      <c r="AEJ415" s="29"/>
      <c r="AEK415" s="29"/>
      <c r="AEL415" s="29"/>
      <c r="AEM415" s="29"/>
      <c r="AEN415" s="29"/>
      <c r="AEO415" s="29"/>
      <c r="AEP415" s="29"/>
      <c r="AEQ415" s="29"/>
      <c r="AER415" s="29"/>
      <c r="AES415" s="29"/>
      <c r="AET415" s="29"/>
      <c r="AEU415" s="29"/>
      <c r="AEV415" s="29"/>
      <c r="AEW415" s="29"/>
      <c r="AEX415" s="29"/>
      <c r="AEY415" s="29"/>
      <c r="AEZ415" s="29"/>
      <c r="AFA415" s="29"/>
      <c r="AFB415" s="29"/>
      <c r="AFC415" s="29"/>
      <c r="AFD415" s="29"/>
      <c r="AFE415" s="29"/>
      <c r="AFF415" s="29"/>
      <c r="AFG415" s="29"/>
      <c r="AFH415" s="29"/>
      <c r="AFI415" s="29"/>
      <c r="AFJ415" s="29"/>
      <c r="AFK415" s="29"/>
      <c r="AFL415" s="29"/>
      <c r="AFM415" s="29"/>
      <c r="AFN415" s="29"/>
      <c r="AFO415" s="29"/>
      <c r="AFP415" s="29"/>
      <c r="AFQ415" s="29"/>
      <c r="AFR415" s="29"/>
      <c r="AFS415" s="29"/>
      <c r="AFT415" s="29"/>
      <c r="AFU415" s="29"/>
      <c r="AFV415" s="29"/>
      <c r="AFW415" s="29"/>
      <c r="AFX415" s="29"/>
      <c r="AFY415" s="29"/>
      <c r="AFZ415" s="29"/>
      <c r="AGA415" s="29"/>
      <c r="AGB415" s="29"/>
      <c r="AGC415" s="29"/>
      <c r="AGD415" s="29"/>
      <c r="AGE415" s="29"/>
      <c r="AGF415" s="29"/>
      <c r="AGG415" s="29"/>
      <c r="AGH415" s="29"/>
      <c r="AGI415" s="29"/>
      <c r="AGJ415" s="29"/>
      <c r="AGK415" s="29"/>
      <c r="AGL415" s="29"/>
      <c r="AGM415" s="29"/>
      <c r="AGN415" s="29"/>
      <c r="AGO415" s="29"/>
      <c r="AGP415" s="29"/>
      <c r="AGQ415" s="29"/>
      <c r="AGR415" s="29"/>
      <c r="AGS415" s="29"/>
      <c r="AGT415" s="29"/>
      <c r="AGU415" s="29"/>
      <c r="AGV415" s="29"/>
      <c r="AGW415" s="29"/>
      <c r="AGX415" s="29"/>
      <c r="AGY415" s="29"/>
      <c r="AGZ415" s="29"/>
      <c r="AHA415" s="29"/>
      <c r="AHB415" s="29"/>
      <c r="AHC415" s="29"/>
      <c r="AHD415" s="29"/>
      <c r="AHE415" s="29"/>
      <c r="AHF415" s="29"/>
      <c r="AHG415" s="29"/>
      <c r="AHH415" s="29"/>
      <c r="AHI415" s="29"/>
      <c r="AHJ415" s="29"/>
      <c r="AHK415" s="29"/>
      <c r="AHL415" s="29"/>
      <c r="AHM415" s="29"/>
      <c r="AHN415" s="29"/>
      <c r="AHO415" s="29"/>
      <c r="AHP415" s="29"/>
      <c r="AHQ415" s="29"/>
      <c r="AHR415" s="29"/>
      <c r="AHS415" s="29"/>
      <c r="AHT415" s="29"/>
      <c r="AHU415" s="29"/>
      <c r="AHV415" s="29"/>
      <c r="AHW415" s="29"/>
      <c r="AHX415" s="29"/>
      <c r="AHY415" s="29"/>
      <c r="AHZ415" s="29"/>
      <c r="AIA415" s="29"/>
      <c r="AIB415" s="29"/>
      <c r="AIC415" s="29"/>
      <c r="AID415" s="29"/>
      <c r="AIE415" s="29"/>
      <c r="AIF415" s="29"/>
      <c r="AIG415" s="29"/>
      <c r="AIH415" s="29"/>
      <c r="AII415" s="29"/>
      <c r="AIJ415" s="29"/>
      <c r="AIK415" s="29"/>
      <c r="AIL415" s="29"/>
      <c r="AIM415" s="29"/>
      <c r="AIN415" s="29"/>
      <c r="AIO415" s="29"/>
      <c r="AIP415" s="29"/>
      <c r="AIQ415" s="29"/>
      <c r="AIR415" s="29"/>
      <c r="AIS415" s="29"/>
      <c r="AIT415" s="29"/>
      <c r="AIU415" s="29"/>
      <c r="AIV415" s="29"/>
      <c r="AIW415" s="29"/>
      <c r="AIX415" s="29"/>
      <c r="AIY415" s="29"/>
      <c r="AIZ415" s="29"/>
      <c r="AJA415" s="29"/>
      <c r="AJB415" s="29"/>
      <c r="AJC415" s="29"/>
      <c r="AJD415" s="29"/>
      <c r="AJE415" s="29"/>
      <c r="AJF415" s="29"/>
      <c r="AJG415" s="29"/>
      <c r="AJH415" s="29"/>
      <c r="AJI415" s="29"/>
      <c r="AJJ415" s="29"/>
      <c r="AJK415" s="29"/>
      <c r="AJL415" s="29"/>
      <c r="AJM415" s="29"/>
      <c r="AJN415" s="29"/>
      <c r="AJO415" s="29"/>
      <c r="AJP415" s="29"/>
      <c r="AJQ415" s="29"/>
      <c r="AJR415" s="29"/>
      <c r="AJS415" s="29"/>
      <c r="AJT415" s="29"/>
      <c r="AJU415" s="29"/>
      <c r="AJV415" s="29"/>
      <c r="AJW415" s="29"/>
      <c r="AJX415" s="29"/>
      <c r="AJY415" s="29"/>
      <c r="AJZ415" s="29"/>
      <c r="AKA415" s="29"/>
      <c r="AKB415" s="29"/>
      <c r="AKC415" s="29"/>
      <c r="AKD415" s="29"/>
      <c r="AKE415" s="29"/>
      <c r="AKF415" s="29"/>
      <c r="AKG415" s="29"/>
      <c r="AKH415" s="29"/>
      <c r="AKI415" s="29"/>
      <c r="AKJ415" s="29"/>
      <c r="AKK415" s="29"/>
      <c r="AKL415" s="29"/>
      <c r="AKM415" s="29"/>
      <c r="AKN415" s="29"/>
      <c r="AKO415" s="29"/>
      <c r="AKP415" s="29"/>
      <c r="AKQ415" s="29"/>
      <c r="AKR415" s="29"/>
      <c r="AKS415" s="29"/>
      <c r="AKT415" s="29"/>
      <c r="AKU415" s="29"/>
      <c r="AKV415" s="29"/>
      <c r="AKW415" s="29"/>
      <c r="AKX415" s="29"/>
      <c r="AKY415" s="29"/>
      <c r="AKZ415" s="29"/>
      <c r="ALA415" s="29"/>
      <c r="ALB415" s="29"/>
      <c r="ALC415" s="29"/>
      <c r="ALD415" s="29"/>
      <c r="ALE415" s="29"/>
      <c r="ALF415" s="29"/>
      <c r="ALG415" s="29"/>
      <c r="ALH415" s="29"/>
      <c r="ALI415" s="29"/>
      <c r="ALJ415" s="29"/>
      <c r="ALK415" s="29"/>
      <c r="ALL415" s="29"/>
      <c r="ALM415" s="29"/>
      <c r="ALN415" s="29"/>
      <c r="ALO415" s="29"/>
      <c r="ALP415" s="29"/>
      <c r="ALQ415" s="29"/>
      <c r="ALR415" s="29"/>
      <c r="ALS415" s="29"/>
      <c r="ALT415" s="29"/>
      <c r="ALU415" s="29"/>
      <c r="ALV415" s="29"/>
      <c r="ALW415" s="29"/>
      <c r="ALX415" s="29"/>
      <c r="ALY415" s="29"/>
      <c r="ALZ415" s="29"/>
      <c r="AMA415" s="29"/>
      <c r="AMB415" s="29"/>
      <c r="AMC415" s="29"/>
      <c r="AMD415" s="29"/>
      <c r="AME415" s="29"/>
      <c r="AMF415" s="29"/>
      <c r="AMG415" s="29"/>
      <c r="AMH415" s="29"/>
      <c r="AMI415" s="29"/>
      <c r="AMJ415" s="29"/>
      <c r="AMK415" s="29"/>
      <c r="AML415" s="29"/>
      <c r="AMM415" s="29"/>
      <c r="AMN415" s="29"/>
      <c r="AMO415" s="29"/>
      <c r="AMP415" s="29"/>
      <c r="AMQ415" s="29"/>
      <c r="AMR415" s="29"/>
      <c r="AMS415" s="29"/>
      <c r="AMT415" s="29"/>
      <c r="AMU415" s="29"/>
      <c r="AMV415" s="29"/>
      <c r="AMW415" s="29"/>
      <c r="AMX415" s="29"/>
      <c r="AMY415" s="29"/>
      <c r="AMZ415" s="29"/>
      <c r="ANA415" s="29"/>
      <c r="ANB415" s="29"/>
    </row>
    <row r="416" spans="3:1042" s="18" customFormat="1" x14ac:dyDescent="0.25">
      <c r="C416" s="6" t="str">
        <f t="shared" si="251"/>
        <v>(generic)</v>
      </c>
      <c r="D416" s="6" t="str">
        <f t="shared" si="252"/>
        <v>tier 3  (50+ gal)</v>
      </c>
      <c r="E416" s="6">
        <f t="shared" si="280"/>
        <v>990374</v>
      </c>
      <c r="F416" s="55">
        <f t="shared" si="282"/>
        <v>50</v>
      </c>
      <c r="G416" s="6" t="str">
        <f t="shared" si="253"/>
        <v>AWHSTier3Generic50</v>
      </c>
      <c r="H416" s="117">
        <f t="shared" si="283"/>
        <v>0</v>
      </c>
      <c r="I416" s="157" t="str">
        <f t="shared" si="281"/>
        <v>Tier3Generic50</v>
      </c>
      <c r="J416" s="91" t="s">
        <v>192</v>
      </c>
      <c r="K416" s="32">
        <v>3</v>
      </c>
      <c r="L416" s="75">
        <f t="shared" si="286"/>
        <v>99</v>
      </c>
      <c r="M416" s="12" t="s">
        <v>214</v>
      </c>
      <c r="N416" s="62">
        <f t="shared" si="279"/>
        <v>3</v>
      </c>
      <c r="O416" s="62">
        <f t="shared" si="274"/>
        <v>990374</v>
      </c>
      <c r="P416" s="138" t="str">
        <f t="shared" si="287"/>
        <v>tier 3  (50+ gal)</v>
      </c>
      <c r="Q416" s="156">
        <f t="shared" si="258"/>
        <v>1</v>
      </c>
      <c r="R416" s="21" t="s">
        <v>731</v>
      </c>
      <c r="S416" s="117">
        <v>50</v>
      </c>
      <c r="T416" s="30" t="s">
        <v>726</v>
      </c>
      <c r="U416" s="80" t="s">
        <v>726</v>
      </c>
      <c r="V416" s="85" t="str">
        <f t="shared" si="275"/>
        <v>AWHSTier3Generic50</v>
      </c>
      <c r="W416" s="116">
        <v>0</v>
      </c>
      <c r="X416" s="45">
        <v>0</v>
      </c>
      <c r="Y416" s="47">
        <v>0</v>
      </c>
      <c r="Z416" s="44"/>
      <c r="AA416" s="127" t="str">
        <f t="shared" si="266"/>
        <v>2,     990374,   "tier 3  (50+ gal)"</v>
      </c>
      <c r="AB416" s="129" t="str">
        <f t="shared" si="230"/>
        <v>(generic)</v>
      </c>
      <c r="AC416" s="80" t="s">
        <v>870</v>
      </c>
      <c r="AD416" s="154">
        <f t="shared" si="260"/>
        <v>1</v>
      </c>
      <c r="AE416" s="127" t="str">
        <f t="shared" si="267"/>
        <v xml:space="preserve">          case  tier 3  (50+ gal)   :   "Tier3Generic50"</v>
      </c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  <c r="CJ416" s="29"/>
      <c r="CK416" s="29"/>
      <c r="CL416" s="29"/>
      <c r="CM416" s="29"/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  <c r="DB416" s="29"/>
      <c r="DC416" s="29"/>
      <c r="DD416" s="29"/>
      <c r="DE416" s="29"/>
      <c r="DF416" s="29"/>
      <c r="DG416" s="29"/>
      <c r="DH416" s="29"/>
      <c r="DI416" s="29"/>
      <c r="DJ416" s="29"/>
      <c r="DK416" s="29"/>
      <c r="DL416" s="29"/>
      <c r="DM416" s="29"/>
      <c r="DN416" s="29"/>
      <c r="DO416" s="29"/>
      <c r="DP416" s="29"/>
      <c r="DQ416" s="29"/>
      <c r="DR416" s="29"/>
      <c r="DS416" s="29"/>
      <c r="DT416" s="29"/>
      <c r="DU416" s="29"/>
      <c r="DV416" s="29"/>
      <c r="DW416" s="29"/>
      <c r="DX416" s="29"/>
      <c r="DY416" s="29"/>
      <c r="DZ416" s="29"/>
      <c r="EA416" s="29"/>
      <c r="EB416" s="29"/>
      <c r="EC416" s="29"/>
      <c r="ED416" s="29"/>
      <c r="EE416" s="29"/>
      <c r="EF416" s="29"/>
      <c r="EG416" s="29"/>
      <c r="EH416" s="29"/>
      <c r="EI416" s="29"/>
      <c r="EJ416" s="29"/>
      <c r="EK416" s="29"/>
      <c r="EL416" s="29"/>
      <c r="EM416" s="29"/>
      <c r="EN416" s="29"/>
      <c r="EO416" s="29"/>
      <c r="EP416" s="29"/>
      <c r="EQ416" s="29"/>
      <c r="ER416" s="29"/>
      <c r="ES416" s="29"/>
      <c r="ET416" s="29"/>
      <c r="EU416" s="29"/>
      <c r="EV416" s="29"/>
      <c r="EW416" s="29"/>
      <c r="EX416" s="29"/>
      <c r="EY416" s="29"/>
      <c r="EZ416" s="29"/>
      <c r="FA416" s="29"/>
      <c r="FB416" s="29"/>
      <c r="FC416" s="29"/>
      <c r="FD416" s="29"/>
      <c r="FE416" s="29"/>
      <c r="FF416" s="29"/>
      <c r="FG416" s="29"/>
      <c r="FH416" s="29"/>
      <c r="FI416" s="29"/>
      <c r="FJ416" s="29"/>
      <c r="FK416" s="29"/>
      <c r="FL416" s="29"/>
      <c r="FM416" s="29"/>
      <c r="FN416" s="29"/>
      <c r="FO416" s="29"/>
      <c r="FP416" s="29"/>
      <c r="FQ416" s="29"/>
      <c r="FR416" s="29"/>
      <c r="FS416" s="29"/>
      <c r="FT416" s="29"/>
      <c r="FU416" s="29"/>
      <c r="FV416" s="29"/>
      <c r="FW416" s="29"/>
      <c r="FX416" s="29"/>
      <c r="FY416" s="29"/>
      <c r="FZ416" s="29"/>
      <c r="GA416" s="29"/>
      <c r="GB416" s="29"/>
      <c r="GC416" s="29"/>
      <c r="GD416" s="29"/>
      <c r="GE416" s="29"/>
      <c r="GF416" s="29"/>
      <c r="GG416" s="29"/>
      <c r="GH416" s="29"/>
      <c r="GI416" s="29"/>
      <c r="GJ416" s="29"/>
      <c r="GK416" s="29"/>
      <c r="GL416" s="29"/>
      <c r="GM416" s="29"/>
      <c r="GN416" s="29"/>
      <c r="GO416" s="29"/>
      <c r="GP416" s="29"/>
      <c r="GQ416" s="29"/>
      <c r="GR416" s="29"/>
      <c r="GS416" s="29"/>
      <c r="GT416" s="29"/>
      <c r="GU416" s="29"/>
      <c r="GV416" s="29"/>
      <c r="GW416" s="29"/>
      <c r="GX416" s="29"/>
      <c r="GY416" s="29"/>
      <c r="GZ416" s="29"/>
      <c r="HA416" s="29"/>
      <c r="HB416" s="29"/>
      <c r="HC416" s="29"/>
      <c r="HD416" s="29"/>
      <c r="HE416" s="29"/>
      <c r="HF416" s="29"/>
      <c r="HG416" s="29"/>
      <c r="HH416" s="29"/>
      <c r="HI416" s="29"/>
      <c r="HJ416" s="29"/>
      <c r="HK416" s="29"/>
      <c r="HL416" s="29"/>
      <c r="HM416" s="29"/>
      <c r="HN416" s="29"/>
      <c r="HO416" s="29"/>
      <c r="HP416" s="29"/>
      <c r="HQ416" s="29"/>
      <c r="HR416" s="29"/>
      <c r="HS416" s="29"/>
      <c r="HT416" s="29"/>
      <c r="HU416" s="29"/>
      <c r="HV416" s="29"/>
      <c r="HW416" s="29"/>
      <c r="HX416" s="29"/>
      <c r="HY416" s="29"/>
      <c r="HZ416" s="29"/>
      <c r="IA416" s="29"/>
      <c r="IB416" s="29"/>
      <c r="IC416" s="29"/>
      <c r="ID416" s="29"/>
      <c r="IE416" s="29"/>
      <c r="IF416" s="29"/>
      <c r="IG416" s="29"/>
      <c r="IH416" s="29"/>
      <c r="II416" s="29"/>
      <c r="IJ416" s="29"/>
      <c r="IK416" s="29"/>
      <c r="IL416" s="29"/>
      <c r="IM416" s="29"/>
      <c r="IN416" s="29"/>
      <c r="IO416" s="29"/>
      <c r="IP416" s="29"/>
      <c r="IQ416" s="29"/>
      <c r="IR416" s="29"/>
      <c r="IS416" s="29"/>
      <c r="IT416" s="29"/>
      <c r="IU416" s="29"/>
      <c r="IV416" s="29"/>
      <c r="IW416" s="29"/>
      <c r="IX416" s="29"/>
      <c r="IY416" s="29"/>
      <c r="IZ416" s="29"/>
      <c r="JA416" s="29"/>
      <c r="JB416" s="29"/>
      <c r="JC416" s="29"/>
      <c r="JD416" s="29"/>
      <c r="JE416" s="29"/>
      <c r="JF416" s="29"/>
      <c r="JG416" s="29"/>
      <c r="JH416" s="29"/>
      <c r="JI416" s="29"/>
      <c r="JJ416" s="29"/>
      <c r="JK416" s="29"/>
      <c r="JL416" s="29"/>
      <c r="JM416" s="29"/>
      <c r="JN416" s="29"/>
      <c r="JO416" s="29"/>
      <c r="JP416" s="29"/>
      <c r="JQ416" s="29"/>
      <c r="JR416" s="29"/>
      <c r="JS416" s="29"/>
      <c r="JT416" s="29"/>
      <c r="JU416" s="29"/>
      <c r="JV416" s="29"/>
      <c r="JW416" s="29"/>
      <c r="JX416" s="29"/>
      <c r="JY416" s="29"/>
      <c r="JZ416" s="29"/>
      <c r="KA416" s="29"/>
      <c r="KB416" s="29"/>
      <c r="KC416" s="29"/>
      <c r="KD416" s="29"/>
      <c r="KE416" s="29"/>
      <c r="KF416" s="29"/>
      <c r="KG416" s="29"/>
      <c r="KH416" s="29"/>
      <c r="KI416" s="29"/>
      <c r="KJ416" s="29"/>
      <c r="KK416" s="29"/>
      <c r="KL416" s="29"/>
      <c r="KM416" s="29"/>
      <c r="KN416" s="29"/>
      <c r="KO416" s="29"/>
      <c r="KP416" s="29"/>
      <c r="KQ416" s="29"/>
      <c r="KR416" s="29"/>
      <c r="KS416" s="29"/>
      <c r="KT416" s="29"/>
      <c r="KU416" s="29"/>
      <c r="KV416" s="29"/>
      <c r="KW416" s="29"/>
      <c r="KX416" s="29"/>
      <c r="KY416" s="29"/>
      <c r="KZ416" s="29"/>
      <c r="LA416" s="29"/>
      <c r="LB416" s="29"/>
      <c r="LC416" s="29"/>
      <c r="LD416" s="29"/>
      <c r="LE416" s="29"/>
      <c r="LF416" s="29"/>
      <c r="LG416" s="29"/>
      <c r="LH416" s="29"/>
      <c r="LI416" s="29"/>
      <c r="LJ416" s="29"/>
      <c r="LK416" s="29"/>
      <c r="LL416" s="29"/>
      <c r="LM416" s="29"/>
      <c r="LN416" s="29"/>
      <c r="LO416" s="29"/>
      <c r="LP416" s="29"/>
      <c r="LQ416" s="29"/>
      <c r="LR416" s="29"/>
      <c r="LS416" s="29"/>
      <c r="LT416" s="29"/>
      <c r="LU416" s="29"/>
      <c r="LV416" s="29"/>
      <c r="LW416" s="29"/>
      <c r="LX416" s="29"/>
      <c r="LY416" s="29"/>
      <c r="LZ416" s="29"/>
      <c r="MA416" s="29"/>
      <c r="MB416" s="29"/>
      <c r="MC416" s="29"/>
      <c r="MD416" s="29"/>
      <c r="ME416" s="29"/>
      <c r="MF416" s="29"/>
      <c r="MG416" s="29"/>
      <c r="MH416" s="29"/>
      <c r="MI416" s="29"/>
      <c r="MJ416" s="29"/>
      <c r="MK416" s="29"/>
      <c r="ML416" s="29"/>
      <c r="MM416" s="29"/>
      <c r="MN416" s="29"/>
      <c r="MO416" s="29"/>
      <c r="MP416" s="29"/>
      <c r="MQ416" s="29"/>
      <c r="MR416" s="29"/>
      <c r="MS416" s="29"/>
      <c r="MT416" s="29"/>
      <c r="MU416" s="29"/>
      <c r="MV416" s="29"/>
      <c r="MW416" s="29"/>
      <c r="MX416" s="29"/>
      <c r="MY416" s="29"/>
      <c r="MZ416" s="29"/>
      <c r="NA416" s="29"/>
      <c r="NB416" s="29"/>
      <c r="NC416" s="29"/>
      <c r="ND416" s="29"/>
      <c r="NE416" s="29"/>
      <c r="NF416" s="29"/>
      <c r="NG416" s="29"/>
      <c r="NH416" s="29"/>
      <c r="NI416" s="29"/>
      <c r="NJ416" s="29"/>
      <c r="NK416" s="29"/>
      <c r="NL416" s="29"/>
      <c r="NM416" s="29"/>
      <c r="NN416" s="29"/>
      <c r="NO416" s="29"/>
      <c r="NP416" s="29"/>
      <c r="NQ416" s="29"/>
      <c r="NR416" s="29"/>
      <c r="NS416" s="29"/>
      <c r="NT416" s="29"/>
      <c r="NU416" s="29"/>
      <c r="NV416" s="29"/>
      <c r="NW416" s="29"/>
      <c r="NX416" s="29"/>
      <c r="NY416" s="29"/>
      <c r="NZ416" s="29"/>
      <c r="OA416" s="29"/>
      <c r="OB416" s="29"/>
      <c r="OC416" s="29"/>
      <c r="OD416" s="29"/>
      <c r="OE416" s="29"/>
      <c r="OF416" s="29"/>
      <c r="OG416" s="29"/>
      <c r="OH416" s="29"/>
      <c r="OI416" s="29"/>
      <c r="OJ416" s="29"/>
      <c r="OK416" s="29"/>
      <c r="OL416" s="29"/>
      <c r="OM416" s="29"/>
      <c r="ON416" s="29"/>
      <c r="OO416" s="29"/>
      <c r="OP416" s="29"/>
      <c r="OQ416" s="29"/>
      <c r="OR416" s="29"/>
      <c r="OS416" s="29"/>
      <c r="OT416" s="29"/>
      <c r="OU416" s="29"/>
      <c r="OV416" s="29"/>
      <c r="OW416" s="29"/>
      <c r="OX416" s="29"/>
      <c r="OY416" s="29"/>
      <c r="OZ416" s="29"/>
      <c r="PA416" s="29"/>
      <c r="PB416" s="29"/>
      <c r="PC416" s="29"/>
      <c r="PD416" s="29"/>
      <c r="PE416" s="29"/>
      <c r="PF416" s="29"/>
      <c r="PG416" s="29"/>
      <c r="PH416" s="29"/>
      <c r="PI416" s="29"/>
      <c r="PJ416" s="29"/>
      <c r="PK416" s="29"/>
      <c r="PL416" s="29"/>
      <c r="PM416" s="29"/>
      <c r="PN416" s="29"/>
      <c r="PO416" s="29"/>
      <c r="PP416" s="29"/>
      <c r="PQ416" s="29"/>
      <c r="PR416" s="29"/>
      <c r="PS416" s="29"/>
      <c r="PT416" s="29"/>
      <c r="PU416" s="29"/>
      <c r="PV416" s="29"/>
      <c r="PW416" s="29"/>
      <c r="PX416" s="29"/>
      <c r="PY416" s="29"/>
      <c r="PZ416" s="29"/>
      <c r="QA416" s="29"/>
      <c r="QB416" s="29"/>
      <c r="QC416" s="29"/>
      <c r="QD416" s="29"/>
      <c r="QE416" s="29"/>
      <c r="QF416" s="29"/>
      <c r="QG416" s="29"/>
      <c r="QH416" s="29"/>
      <c r="QI416" s="29"/>
      <c r="QJ416" s="29"/>
      <c r="QK416" s="29"/>
      <c r="QL416" s="29"/>
      <c r="QM416" s="29"/>
      <c r="QN416" s="29"/>
      <c r="QO416" s="29"/>
      <c r="QP416" s="29"/>
      <c r="QQ416" s="29"/>
      <c r="QR416" s="29"/>
      <c r="QS416" s="29"/>
      <c r="QT416" s="29"/>
      <c r="QU416" s="29"/>
      <c r="QV416" s="29"/>
      <c r="QW416" s="29"/>
      <c r="QX416" s="29"/>
      <c r="QY416" s="29"/>
      <c r="QZ416" s="29"/>
      <c r="RA416" s="29"/>
      <c r="RB416" s="29"/>
      <c r="RC416" s="29"/>
      <c r="RD416" s="29"/>
      <c r="RE416" s="29"/>
      <c r="RF416" s="29"/>
      <c r="RG416" s="29"/>
      <c r="RH416" s="29"/>
      <c r="RI416" s="29"/>
      <c r="RJ416" s="29"/>
      <c r="RK416" s="29"/>
      <c r="RL416" s="29"/>
      <c r="RM416" s="29"/>
      <c r="RN416" s="29"/>
      <c r="RO416" s="29"/>
      <c r="RP416" s="29"/>
      <c r="RQ416" s="29"/>
      <c r="RR416" s="29"/>
      <c r="RS416" s="29"/>
      <c r="RT416" s="29"/>
      <c r="RU416" s="29"/>
      <c r="RV416" s="29"/>
      <c r="RW416" s="29"/>
      <c r="RX416" s="29"/>
      <c r="RY416" s="29"/>
      <c r="RZ416" s="29"/>
      <c r="SA416" s="29"/>
      <c r="SB416" s="29"/>
      <c r="SC416" s="29"/>
      <c r="SD416" s="29"/>
      <c r="SE416" s="29"/>
      <c r="SF416" s="29"/>
      <c r="SG416" s="29"/>
      <c r="SH416" s="29"/>
      <c r="SI416" s="29"/>
      <c r="SJ416" s="29"/>
      <c r="SK416" s="29"/>
      <c r="SL416" s="29"/>
      <c r="SM416" s="29"/>
      <c r="SN416" s="29"/>
      <c r="SO416" s="29"/>
      <c r="SP416" s="29"/>
      <c r="SQ416" s="29"/>
      <c r="SR416" s="29"/>
      <c r="SS416" s="29"/>
      <c r="ST416" s="29"/>
      <c r="SU416" s="29"/>
      <c r="SV416" s="29"/>
      <c r="SW416" s="29"/>
      <c r="SX416" s="29"/>
      <c r="SY416" s="29"/>
      <c r="SZ416" s="29"/>
      <c r="TA416" s="29"/>
      <c r="TB416" s="29"/>
      <c r="TC416" s="29"/>
      <c r="TD416" s="29"/>
      <c r="TE416" s="29"/>
      <c r="TF416" s="29"/>
      <c r="TG416" s="29"/>
      <c r="TH416" s="29"/>
      <c r="TI416" s="29"/>
      <c r="TJ416" s="29"/>
      <c r="TK416" s="29"/>
      <c r="TL416" s="29"/>
      <c r="TM416" s="29"/>
      <c r="TN416" s="29"/>
      <c r="TO416" s="29"/>
      <c r="TP416" s="29"/>
      <c r="TQ416" s="29"/>
      <c r="TR416" s="29"/>
      <c r="TS416" s="29"/>
      <c r="TT416" s="29"/>
      <c r="TU416" s="29"/>
      <c r="TV416" s="29"/>
      <c r="TW416" s="29"/>
      <c r="TX416" s="29"/>
      <c r="TY416" s="29"/>
      <c r="TZ416" s="29"/>
      <c r="UA416" s="29"/>
      <c r="UB416" s="29"/>
      <c r="UC416" s="29"/>
      <c r="UD416" s="29"/>
      <c r="UE416" s="29"/>
      <c r="UF416" s="29"/>
      <c r="UG416" s="29"/>
      <c r="UH416" s="29"/>
      <c r="UI416" s="29"/>
      <c r="UJ416" s="29"/>
      <c r="UK416" s="29"/>
      <c r="UL416" s="29"/>
      <c r="UM416" s="29"/>
      <c r="UN416" s="29"/>
      <c r="UO416" s="29"/>
      <c r="UP416" s="29"/>
      <c r="UQ416" s="29"/>
      <c r="UR416" s="29"/>
      <c r="US416" s="29"/>
      <c r="UT416" s="29"/>
      <c r="UU416" s="29"/>
      <c r="UV416" s="29"/>
      <c r="UW416" s="29"/>
      <c r="UX416" s="29"/>
      <c r="UY416" s="29"/>
      <c r="UZ416" s="29"/>
      <c r="VA416" s="29"/>
      <c r="VB416" s="29"/>
      <c r="VC416" s="29"/>
      <c r="VD416" s="29"/>
      <c r="VE416" s="29"/>
      <c r="VF416" s="29"/>
      <c r="VG416" s="29"/>
      <c r="VH416" s="29"/>
      <c r="VI416" s="29"/>
      <c r="VJ416" s="29"/>
      <c r="VK416" s="29"/>
      <c r="VL416" s="29"/>
      <c r="VM416" s="29"/>
      <c r="VN416" s="29"/>
      <c r="VO416" s="29"/>
      <c r="VP416" s="29"/>
      <c r="VQ416" s="29"/>
      <c r="VR416" s="29"/>
      <c r="VS416" s="29"/>
      <c r="VT416" s="29"/>
      <c r="VU416" s="29"/>
      <c r="VV416" s="29"/>
      <c r="VW416" s="29"/>
      <c r="VX416" s="29"/>
      <c r="VY416" s="29"/>
      <c r="VZ416" s="29"/>
      <c r="WA416" s="29"/>
      <c r="WB416" s="29"/>
      <c r="WC416" s="29"/>
      <c r="WD416" s="29"/>
      <c r="WE416" s="29"/>
      <c r="WF416" s="29"/>
      <c r="WG416" s="29"/>
      <c r="WH416" s="29"/>
      <c r="WI416" s="29"/>
      <c r="WJ416" s="29"/>
      <c r="WK416" s="29"/>
      <c r="WL416" s="29"/>
      <c r="WM416" s="29"/>
      <c r="WN416" s="29"/>
      <c r="WO416" s="29"/>
      <c r="WP416" s="29"/>
      <c r="WQ416" s="29"/>
      <c r="WR416" s="29"/>
      <c r="WS416" s="29"/>
      <c r="WT416" s="29"/>
      <c r="WU416" s="29"/>
      <c r="WV416" s="29"/>
      <c r="WW416" s="29"/>
      <c r="WX416" s="29"/>
      <c r="WY416" s="29"/>
      <c r="WZ416" s="29"/>
      <c r="XA416" s="29"/>
      <c r="XB416" s="29"/>
      <c r="XC416" s="29"/>
      <c r="XD416" s="29"/>
      <c r="XE416" s="29"/>
      <c r="XF416" s="29"/>
      <c r="XG416" s="29"/>
      <c r="XH416" s="29"/>
      <c r="XI416" s="29"/>
      <c r="XJ416" s="29"/>
      <c r="XK416" s="29"/>
      <c r="XL416" s="29"/>
      <c r="XM416" s="29"/>
      <c r="XN416" s="29"/>
      <c r="XO416" s="29"/>
      <c r="XP416" s="29"/>
      <c r="XQ416" s="29"/>
      <c r="XR416" s="29"/>
      <c r="XS416" s="29"/>
      <c r="XT416" s="29"/>
      <c r="XU416" s="29"/>
      <c r="XV416" s="29"/>
      <c r="XW416" s="29"/>
      <c r="XX416" s="29"/>
      <c r="XY416" s="29"/>
      <c r="XZ416" s="29"/>
      <c r="YA416" s="29"/>
      <c r="YB416" s="29"/>
      <c r="YC416" s="29"/>
      <c r="YD416" s="29"/>
      <c r="YE416" s="29"/>
      <c r="YF416" s="29"/>
      <c r="YG416" s="29"/>
      <c r="YH416" s="29"/>
      <c r="YI416" s="29"/>
      <c r="YJ416" s="29"/>
      <c r="YK416" s="29"/>
      <c r="YL416" s="29"/>
      <c r="YM416" s="29"/>
      <c r="YN416" s="29"/>
      <c r="YO416" s="29"/>
      <c r="YP416" s="29"/>
      <c r="YQ416" s="29"/>
      <c r="YR416" s="29"/>
      <c r="YS416" s="29"/>
      <c r="YT416" s="29"/>
      <c r="YU416" s="29"/>
      <c r="YV416" s="29"/>
      <c r="YW416" s="29"/>
      <c r="YX416" s="29"/>
      <c r="YY416" s="29"/>
      <c r="YZ416" s="29"/>
      <c r="ZA416" s="29"/>
      <c r="ZB416" s="29"/>
      <c r="ZC416" s="29"/>
      <c r="ZD416" s="29"/>
      <c r="ZE416" s="29"/>
      <c r="ZF416" s="29"/>
      <c r="ZG416" s="29"/>
      <c r="ZH416" s="29"/>
      <c r="ZI416" s="29"/>
      <c r="ZJ416" s="29"/>
      <c r="ZK416" s="29"/>
      <c r="ZL416" s="29"/>
      <c r="ZM416" s="29"/>
      <c r="ZN416" s="29"/>
      <c r="ZO416" s="29"/>
      <c r="ZP416" s="29"/>
      <c r="ZQ416" s="29"/>
      <c r="ZR416" s="29"/>
      <c r="ZS416" s="29"/>
      <c r="ZT416" s="29"/>
      <c r="ZU416" s="29"/>
      <c r="ZV416" s="29"/>
      <c r="ZW416" s="29"/>
      <c r="ZX416" s="29"/>
      <c r="ZY416" s="29"/>
      <c r="ZZ416" s="29"/>
      <c r="AAA416" s="29"/>
      <c r="AAB416" s="29"/>
      <c r="AAC416" s="29"/>
      <c r="AAD416" s="29"/>
      <c r="AAE416" s="29"/>
      <c r="AAF416" s="29"/>
      <c r="AAG416" s="29"/>
      <c r="AAH416" s="29"/>
      <c r="AAI416" s="29"/>
      <c r="AAJ416" s="29"/>
      <c r="AAK416" s="29"/>
      <c r="AAL416" s="29"/>
      <c r="AAM416" s="29"/>
      <c r="AAN416" s="29"/>
      <c r="AAO416" s="29"/>
      <c r="AAP416" s="29"/>
      <c r="AAQ416" s="29"/>
      <c r="AAR416" s="29"/>
      <c r="AAS416" s="29"/>
      <c r="AAT416" s="29"/>
      <c r="AAU416" s="29"/>
      <c r="AAV416" s="29"/>
      <c r="AAW416" s="29"/>
      <c r="AAX416" s="29"/>
      <c r="AAY416" s="29"/>
      <c r="AAZ416" s="29"/>
      <c r="ABA416" s="29"/>
      <c r="ABB416" s="29"/>
      <c r="ABC416" s="29"/>
      <c r="ABD416" s="29"/>
      <c r="ABE416" s="29"/>
      <c r="ABF416" s="29"/>
      <c r="ABG416" s="29"/>
      <c r="ABH416" s="29"/>
      <c r="ABI416" s="29"/>
      <c r="ABJ416" s="29"/>
      <c r="ABK416" s="29"/>
      <c r="ABL416" s="29"/>
      <c r="ABM416" s="29"/>
      <c r="ABN416" s="29"/>
      <c r="ABO416" s="29"/>
      <c r="ABP416" s="29"/>
      <c r="ABQ416" s="29"/>
      <c r="ABR416" s="29"/>
      <c r="ABS416" s="29"/>
      <c r="ABT416" s="29"/>
      <c r="ABU416" s="29"/>
      <c r="ABV416" s="29"/>
      <c r="ABW416" s="29"/>
      <c r="ABX416" s="29"/>
      <c r="ABY416" s="29"/>
      <c r="ABZ416" s="29"/>
      <c r="ACA416" s="29"/>
      <c r="ACB416" s="29"/>
      <c r="ACC416" s="29"/>
      <c r="ACD416" s="29"/>
      <c r="ACE416" s="29"/>
      <c r="ACF416" s="29"/>
      <c r="ACG416" s="29"/>
      <c r="ACH416" s="29"/>
      <c r="ACI416" s="29"/>
      <c r="ACJ416" s="29"/>
      <c r="ACK416" s="29"/>
      <c r="ACL416" s="29"/>
      <c r="ACM416" s="29"/>
      <c r="ACN416" s="29"/>
      <c r="ACO416" s="29"/>
      <c r="ACP416" s="29"/>
      <c r="ACQ416" s="29"/>
      <c r="ACR416" s="29"/>
      <c r="ACS416" s="29"/>
      <c r="ACT416" s="29"/>
      <c r="ACU416" s="29"/>
      <c r="ACV416" s="29"/>
      <c r="ACW416" s="29"/>
      <c r="ACX416" s="29"/>
      <c r="ACY416" s="29"/>
      <c r="ACZ416" s="29"/>
      <c r="ADA416" s="29"/>
      <c r="ADB416" s="29"/>
      <c r="ADC416" s="29"/>
      <c r="ADD416" s="29"/>
      <c r="ADE416" s="29"/>
      <c r="ADF416" s="29"/>
      <c r="ADG416" s="29"/>
      <c r="ADH416" s="29"/>
      <c r="ADI416" s="29"/>
      <c r="ADJ416" s="29"/>
      <c r="ADK416" s="29"/>
      <c r="ADL416" s="29"/>
      <c r="ADM416" s="29"/>
      <c r="ADN416" s="29"/>
      <c r="ADO416" s="29"/>
      <c r="ADP416" s="29"/>
      <c r="ADQ416" s="29"/>
      <c r="ADR416" s="29"/>
      <c r="ADS416" s="29"/>
      <c r="ADT416" s="29"/>
      <c r="ADU416" s="29"/>
      <c r="ADV416" s="29"/>
      <c r="ADW416" s="29"/>
      <c r="ADX416" s="29"/>
      <c r="ADY416" s="29"/>
      <c r="ADZ416" s="29"/>
      <c r="AEA416" s="29"/>
      <c r="AEB416" s="29"/>
      <c r="AEC416" s="29"/>
      <c r="AED416" s="29"/>
      <c r="AEE416" s="29"/>
      <c r="AEF416" s="29"/>
      <c r="AEG416" s="29"/>
      <c r="AEH416" s="29"/>
      <c r="AEI416" s="29"/>
      <c r="AEJ416" s="29"/>
      <c r="AEK416" s="29"/>
      <c r="AEL416" s="29"/>
      <c r="AEM416" s="29"/>
      <c r="AEN416" s="29"/>
      <c r="AEO416" s="29"/>
      <c r="AEP416" s="29"/>
      <c r="AEQ416" s="29"/>
      <c r="AER416" s="29"/>
      <c r="AES416" s="29"/>
      <c r="AET416" s="29"/>
      <c r="AEU416" s="29"/>
      <c r="AEV416" s="29"/>
      <c r="AEW416" s="29"/>
      <c r="AEX416" s="29"/>
      <c r="AEY416" s="29"/>
      <c r="AEZ416" s="29"/>
      <c r="AFA416" s="29"/>
      <c r="AFB416" s="29"/>
      <c r="AFC416" s="29"/>
      <c r="AFD416" s="29"/>
      <c r="AFE416" s="29"/>
      <c r="AFF416" s="29"/>
      <c r="AFG416" s="29"/>
      <c r="AFH416" s="29"/>
      <c r="AFI416" s="29"/>
      <c r="AFJ416" s="29"/>
      <c r="AFK416" s="29"/>
      <c r="AFL416" s="29"/>
      <c r="AFM416" s="29"/>
      <c r="AFN416" s="29"/>
      <c r="AFO416" s="29"/>
      <c r="AFP416" s="29"/>
      <c r="AFQ416" s="29"/>
      <c r="AFR416" s="29"/>
      <c r="AFS416" s="29"/>
      <c r="AFT416" s="29"/>
      <c r="AFU416" s="29"/>
      <c r="AFV416" s="29"/>
      <c r="AFW416" s="29"/>
      <c r="AFX416" s="29"/>
      <c r="AFY416" s="29"/>
      <c r="AFZ416" s="29"/>
      <c r="AGA416" s="29"/>
      <c r="AGB416" s="29"/>
      <c r="AGC416" s="29"/>
      <c r="AGD416" s="29"/>
      <c r="AGE416" s="29"/>
      <c r="AGF416" s="29"/>
      <c r="AGG416" s="29"/>
      <c r="AGH416" s="29"/>
      <c r="AGI416" s="29"/>
      <c r="AGJ416" s="29"/>
      <c r="AGK416" s="29"/>
      <c r="AGL416" s="29"/>
      <c r="AGM416" s="29"/>
      <c r="AGN416" s="29"/>
      <c r="AGO416" s="29"/>
      <c r="AGP416" s="29"/>
      <c r="AGQ416" s="29"/>
      <c r="AGR416" s="29"/>
      <c r="AGS416" s="29"/>
      <c r="AGT416" s="29"/>
      <c r="AGU416" s="29"/>
      <c r="AGV416" s="29"/>
      <c r="AGW416" s="29"/>
      <c r="AGX416" s="29"/>
      <c r="AGY416" s="29"/>
      <c r="AGZ416" s="29"/>
      <c r="AHA416" s="29"/>
      <c r="AHB416" s="29"/>
      <c r="AHC416" s="29"/>
      <c r="AHD416" s="29"/>
      <c r="AHE416" s="29"/>
      <c r="AHF416" s="29"/>
      <c r="AHG416" s="29"/>
      <c r="AHH416" s="29"/>
      <c r="AHI416" s="29"/>
      <c r="AHJ416" s="29"/>
      <c r="AHK416" s="29"/>
      <c r="AHL416" s="29"/>
      <c r="AHM416" s="29"/>
      <c r="AHN416" s="29"/>
      <c r="AHO416" s="29"/>
      <c r="AHP416" s="29"/>
      <c r="AHQ416" s="29"/>
      <c r="AHR416" s="29"/>
      <c r="AHS416" s="29"/>
      <c r="AHT416" s="29"/>
      <c r="AHU416" s="29"/>
      <c r="AHV416" s="29"/>
      <c r="AHW416" s="29"/>
      <c r="AHX416" s="29"/>
      <c r="AHY416" s="29"/>
      <c r="AHZ416" s="29"/>
      <c r="AIA416" s="29"/>
      <c r="AIB416" s="29"/>
      <c r="AIC416" s="29"/>
      <c r="AID416" s="29"/>
      <c r="AIE416" s="29"/>
      <c r="AIF416" s="29"/>
      <c r="AIG416" s="29"/>
      <c r="AIH416" s="29"/>
      <c r="AII416" s="29"/>
      <c r="AIJ416" s="29"/>
      <c r="AIK416" s="29"/>
      <c r="AIL416" s="29"/>
      <c r="AIM416" s="29"/>
      <c r="AIN416" s="29"/>
      <c r="AIO416" s="29"/>
      <c r="AIP416" s="29"/>
      <c r="AIQ416" s="29"/>
      <c r="AIR416" s="29"/>
      <c r="AIS416" s="29"/>
      <c r="AIT416" s="29"/>
      <c r="AIU416" s="29"/>
      <c r="AIV416" s="29"/>
      <c r="AIW416" s="29"/>
      <c r="AIX416" s="29"/>
      <c r="AIY416" s="29"/>
      <c r="AIZ416" s="29"/>
      <c r="AJA416" s="29"/>
      <c r="AJB416" s="29"/>
      <c r="AJC416" s="29"/>
      <c r="AJD416" s="29"/>
      <c r="AJE416" s="29"/>
      <c r="AJF416" s="29"/>
      <c r="AJG416" s="29"/>
      <c r="AJH416" s="29"/>
      <c r="AJI416" s="29"/>
      <c r="AJJ416" s="29"/>
      <c r="AJK416" s="29"/>
      <c r="AJL416" s="29"/>
      <c r="AJM416" s="29"/>
      <c r="AJN416" s="29"/>
      <c r="AJO416" s="29"/>
      <c r="AJP416" s="29"/>
      <c r="AJQ416" s="29"/>
      <c r="AJR416" s="29"/>
      <c r="AJS416" s="29"/>
      <c r="AJT416" s="29"/>
      <c r="AJU416" s="29"/>
      <c r="AJV416" s="29"/>
      <c r="AJW416" s="29"/>
      <c r="AJX416" s="29"/>
      <c r="AJY416" s="29"/>
      <c r="AJZ416" s="29"/>
      <c r="AKA416" s="29"/>
      <c r="AKB416" s="29"/>
      <c r="AKC416" s="29"/>
      <c r="AKD416" s="29"/>
      <c r="AKE416" s="29"/>
      <c r="AKF416" s="29"/>
      <c r="AKG416" s="29"/>
      <c r="AKH416" s="29"/>
      <c r="AKI416" s="29"/>
      <c r="AKJ416" s="29"/>
      <c r="AKK416" s="29"/>
      <c r="AKL416" s="29"/>
      <c r="AKM416" s="29"/>
      <c r="AKN416" s="29"/>
      <c r="AKO416" s="29"/>
      <c r="AKP416" s="29"/>
      <c r="AKQ416" s="29"/>
      <c r="AKR416" s="29"/>
      <c r="AKS416" s="29"/>
      <c r="AKT416" s="29"/>
      <c r="AKU416" s="29"/>
      <c r="AKV416" s="29"/>
      <c r="AKW416" s="29"/>
      <c r="AKX416" s="29"/>
      <c r="AKY416" s="29"/>
      <c r="AKZ416" s="29"/>
      <c r="ALA416" s="29"/>
      <c r="ALB416" s="29"/>
      <c r="ALC416" s="29"/>
      <c r="ALD416" s="29"/>
      <c r="ALE416" s="29"/>
      <c r="ALF416" s="29"/>
      <c r="ALG416" s="29"/>
      <c r="ALH416" s="29"/>
      <c r="ALI416" s="29"/>
      <c r="ALJ416" s="29"/>
      <c r="ALK416" s="29"/>
      <c r="ALL416" s="29"/>
      <c r="ALM416" s="29"/>
      <c r="ALN416" s="29"/>
      <c r="ALO416" s="29"/>
      <c r="ALP416" s="29"/>
      <c r="ALQ416" s="29"/>
      <c r="ALR416" s="29"/>
      <c r="ALS416" s="29"/>
      <c r="ALT416" s="29"/>
      <c r="ALU416" s="29"/>
      <c r="ALV416" s="29"/>
      <c r="ALW416" s="29"/>
      <c r="ALX416" s="29"/>
      <c r="ALY416" s="29"/>
      <c r="ALZ416" s="29"/>
      <c r="AMA416" s="29"/>
      <c r="AMB416" s="29"/>
      <c r="AMC416" s="29"/>
      <c r="AMD416" s="29"/>
      <c r="AME416" s="29"/>
      <c r="AMF416" s="29"/>
      <c r="AMG416" s="29"/>
      <c r="AMH416" s="29"/>
      <c r="AMI416" s="29"/>
      <c r="AMJ416" s="29"/>
      <c r="AMK416" s="29"/>
      <c r="AML416" s="29"/>
      <c r="AMM416" s="29"/>
      <c r="AMN416" s="29"/>
      <c r="AMO416" s="29"/>
      <c r="AMP416" s="29"/>
      <c r="AMQ416" s="29"/>
      <c r="AMR416" s="29"/>
      <c r="AMS416" s="29"/>
      <c r="AMT416" s="29"/>
      <c r="AMU416" s="29"/>
      <c r="AMV416" s="29"/>
      <c r="AMW416" s="29"/>
      <c r="AMX416" s="29"/>
      <c r="AMY416" s="29"/>
      <c r="AMZ416" s="29"/>
      <c r="ANA416" s="29"/>
      <c r="ANB416" s="29"/>
    </row>
    <row r="417" spans="1:1042" s="18" customFormat="1" x14ac:dyDescent="0.25">
      <c r="C417" s="6" t="str">
        <f t="shared" si="251"/>
        <v>(generic)</v>
      </c>
      <c r="D417" s="6" t="str">
        <f t="shared" si="252"/>
        <v>tier 3  (65+ gal)</v>
      </c>
      <c r="E417" s="6">
        <f t="shared" si="280"/>
        <v>990475</v>
      </c>
      <c r="F417" s="55">
        <f t="shared" si="282"/>
        <v>65</v>
      </c>
      <c r="G417" s="6" t="str">
        <f t="shared" si="253"/>
        <v>AWHSTier3Generic65</v>
      </c>
      <c r="H417" s="117">
        <f t="shared" si="283"/>
        <v>0</v>
      </c>
      <c r="I417" s="157" t="str">
        <f t="shared" si="281"/>
        <v>Tier3Generic65</v>
      </c>
      <c r="J417" s="91" t="s">
        <v>192</v>
      </c>
      <c r="K417" s="32">
        <v>3</v>
      </c>
      <c r="L417" s="75">
        <f t="shared" si="286"/>
        <v>99</v>
      </c>
      <c r="M417" s="12" t="s">
        <v>214</v>
      </c>
      <c r="N417" s="62">
        <f t="shared" si="279"/>
        <v>4</v>
      </c>
      <c r="O417" s="62">
        <f t="shared" si="274"/>
        <v>990475</v>
      </c>
      <c r="P417" s="138" t="str">
        <f t="shared" si="287"/>
        <v>tier 3  (65+ gal)</v>
      </c>
      <c r="Q417" s="156">
        <f t="shared" si="258"/>
        <v>1</v>
      </c>
      <c r="R417" s="21" t="s">
        <v>731</v>
      </c>
      <c r="S417" s="117">
        <v>65</v>
      </c>
      <c r="T417" s="30" t="s">
        <v>727</v>
      </c>
      <c r="U417" s="80" t="s">
        <v>727</v>
      </c>
      <c r="V417" s="85" t="str">
        <f t="shared" si="275"/>
        <v>AWHSTier3Generic65</v>
      </c>
      <c r="W417" s="116">
        <v>0</v>
      </c>
      <c r="X417" s="45">
        <v>0</v>
      </c>
      <c r="Y417" s="47">
        <v>0</v>
      </c>
      <c r="Z417" s="44"/>
      <c r="AA417" s="127" t="str">
        <f t="shared" si="266"/>
        <v>2,     990475,   "tier 3  (65+ gal)"</v>
      </c>
      <c r="AB417" s="129" t="str">
        <f t="shared" ref="AB417:AB418" si="288">AB416</f>
        <v>(generic)</v>
      </c>
      <c r="AC417" s="80" t="s">
        <v>871</v>
      </c>
      <c r="AD417" s="154">
        <f t="shared" si="260"/>
        <v>1</v>
      </c>
      <c r="AE417" s="127" t="str">
        <f t="shared" si="267"/>
        <v xml:space="preserve">          case  tier 3  (65+ gal)   :   "Tier3Generic65"</v>
      </c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29"/>
      <c r="CN417" s="29"/>
      <c r="CO417" s="29"/>
      <c r="CP417" s="29"/>
      <c r="CQ417" s="29"/>
      <c r="CR417" s="29"/>
      <c r="CS417" s="29"/>
      <c r="CT417" s="29"/>
      <c r="CU417" s="29"/>
      <c r="CV417" s="29"/>
      <c r="CW417" s="29"/>
      <c r="CX417" s="29"/>
      <c r="CY417" s="29"/>
      <c r="CZ417" s="29"/>
      <c r="DA417" s="29"/>
      <c r="DB417" s="29"/>
      <c r="DC417" s="29"/>
      <c r="DD417" s="29"/>
      <c r="DE417" s="29"/>
      <c r="DF417" s="29"/>
      <c r="DG417" s="29"/>
      <c r="DH417" s="29"/>
      <c r="DI417" s="29"/>
      <c r="DJ417" s="29"/>
      <c r="DK417" s="29"/>
      <c r="DL417" s="29"/>
      <c r="DM417" s="29"/>
      <c r="DN417" s="29"/>
      <c r="DO417" s="29"/>
      <c r="DP417" s="29"/>
      <c r="DQ417" s="29"/>
      <c r="DR417" s="29"/>
      <c r="DS417" s="29"/>
      <c r="DT417" s="29"/>
      <c r="DU417" s="29"/>
      <c r="DV417" s="29"/>
      <c r="DW417" s="29"/>
      <c r="DX417" s="29"/>
      <c r="DY417" s="29"/>
      <c r="DZ417" s="29"/>
      <c r="EA417" s="29"/>
      <c r="EB417" s="29"/>
      <c r="EC417" s="29"/>
      <c r="ED417" s="29"/>
      <c r="EE417" s="29"/>
      <c r="EF417" s="29"/>
      <c r="EG417" s="29"/>
      <c r="EH417" s="29"/>
      <c r="EI417" s="29"/>
      <c r="EJ417" s="29"/>
      <c r="EK417" s="29"/>
      <c r="EL417" s="29"/>
      <c r="EM417" s="29"/>
      <c r="EN417" s="29"/>
      <c r="EO417" s="29"/>
      <c r="EP417" s="29"/>
      <c r="EQ417" s="29"/>
      <c r="ER417" s="29"/>
      <c r="ES417" s="29"/>
      <c r="ET417" s="29"/>
      <c r="EU417" s="29"/>
      <c r="EV417" s="29"/>
      <c r="EW417" s="29"/>
      <c r="EX417" s="29"/>
      <c r="EY417" s="29"/>
      <c r="EZ417" s="29"/>
      <c r="FA417" s="29"/>
      <c r="FB417" s="29"/>
      <c r="FC417" s="29"/>
      <c r="FD417" s="29"/>
      <c r="FE417" s="29"/>
      <c r="FF417" s="29"/>
      <c r="FG417" s="29"/>
      <c r="FH417" s="29"/>
      <c r="FI417" s="29"/>
      <c r="FJ417" s="29"/>
      <c r="FK417" s="29"/>
      <c r="FL417" s="29"/>
      <c r="FM417" s="29"/>
      <c r="FN417" s="29"/>
      <c r="FO417" s="29"/>
      <c r="FP417" s="29"/>
      <c r="FQ417" s="29"/>
      <c r="FR417" s="29"/>
      <c r="FS417" s="29"/>
      <c r="FT417" s="29"/>
      <c r="FU417" s="29"/>
      <c r="FV417" s="29"/>
      <c r="FW417" s="29"/>
      <c r="FX417" s="29"/>
      <c r="FY417" s="29"/>
      <c r="FZ417" s="29"/>
      <c r="GA417" s="29"/>
      <c r="GB417" s="29"/>
      <c r="GC417" s="29"/>
      <c r="GD417" s="29"/>
      <c r="GE417" s="29"/>
      <c r="GF417" s="29"/>
      <c r="GG417" s="29"/>
      <c r="GH417" s="29"/>
      <c r="GI417" s="29"/>
      <c r="GJ417" s="29"/>
      <c r="GK417" s="29"/>
      <c r="GL417" s="29"/>
      <c r="GM417" s="29"/>
      <c r="GN417" s="29"/>
      <c r="GO417" s="29"/>
      <c r="GP417" s="29"/>
      <c r="GQ417" s="29"/>
      <c r="GR417" s="29"/>
      <c r="GS417" s="29"/>
      <c r="GT417" s="29"/>
      <c r="GU417" s="29"/>
      <c r="GV417" s="29"/>
      <c r="GW417" s="29"/>
      <c r="GX417" s="29"/>
      <c r="GY417" s="29"/>
      <c r="GZ417" s="29"/>
      <c r="HA417" s="29"/>
      <c r="HB417" s="29"/>
      <c r="HC417" s="29"/>
      <c r="HD417" s="29"/>
      <c r="HE417" s="29"/>
      <c r="HF417" s="29"/>
      <c r="HG417" s="29"/>
      <c r="HH417" s="29"/>
      <c r="HI417" s="29"/>
      <c r="HJ417" s="29"/>
      <c r="HK417" s="29"/>
      <c r="HL417" s="29"/>
      <c r="HM417" s="29"/>
      <c r="HN417" s="29"/>
      <c r="HO417" s="29"/>
      <c r="HP417" s="29"/>
      <c r="HQ417" s="29"/>
      <c r="HR417" s="29"/>
      <c r="HS417" s="29"/>
      <c r="HT417" s="29"/>
      <c r="HU417" s="29"/>
      <c r="HV417" s="29"/>
      <c r="HW417" s="29"/>
      <c r="HX417" s="29"/>
      <c r="HY417" s="29"/>
      <c r="HZ417" s="29"/>
      <c r="IA417" s="29"/>
      <c r="IB417" s="29"/>
      <c r="IC417" s="29"/>
      <c r="ID417" s="29"/>
      <c r="IE417" s="29"/>
      <c r="IF417" s="29"/>
      <c r="IG417" s="29"/>
      <c r="IH417" s="29"/>
      <c r="II417" s="29"/>
      <c r="IJ417" s="29"/>
      <c r="IK417" s="29"/>
      <c r="IL417" s="29"/>
      <c r="IM417" s="29"/>
      <c r="IN417" s="29"/>
      <c r="IO417" s="29"/>
      <c r="IP417" s="29"/>
      <c r="IQ417" s="29"/>
      <c r="IR417" s="29"/>
      <c r="IS417" s="29"/>
      <c r="IT417" s="29"/>
      <c r="IU417" s="29"/>
      <c r="IV417" s="29"/>
      <c r="IW417" s="29"/>
      <c r="IX417" s="29"/>
      <c r="IY417" s="29"/>
      <c r="IZ417" s="29"/>
      <c r="JA417" s="29"/>
      <c r="JB417" s="29"/>
      <c r="JC417" s="29"/>
      <c r="JD417" s="29"/>
      <c r="JE417" s="29"/>
      <c r="JF417" s="29"/>
      <c r="JG417" s="29"/>
      <c r="JH417" s="29"/>
      <c r="JI417" s="29"/>
      <c r="JJ417" s="29"/>
      <c r="JK417" s="29"/>
      <c r="JL417" s="29"/>
      <c r="JM417" s="29"/>
      <c r="JN417" s="29"/>
      <c r="JO417" s="29"/>
      <c r="JP417" s="29"/>
      <c r="JQ417" s="29"/>
      <c r="JR417" s="29"/>
      <c r="JS417" s="29"/>
      <c r="JT417" s="29"/>
      <c r="JU417" s="29"/>
      <c r="JV417" s="29"/>
      <c r="JW417" s="29"/>
      <c r="JX417" s="29"/>
      <c r="JY417" s="29"/>
      <c r="JZ417" s="29"/>
      <c r="KA417" s="29"/>
      <c r="KB417" s="29"/>
      <c r="KC417" s="29"/>
      <c r="KD417" s="29"/>
      <c r="KE417" s="29"/>
      <c r="KF417" s="29"/>
      <c r="KG417" s="29"/>
      <c r="KH417" s="29"/>
      <c r="KI417" s="29"/>
      <c r="KJ417" s="29"/>
      <c r="KK417" s="29"/>
      <c r="KL417" s="29"/>
      <c r="KM417" s="29"/>
      <c r="KN417" s="29"/>
      <c r="KO417" s="29"/>
      <c r="KP417" s="29"/>
      <c r="KQ417" s="29"/>
      <c r="KR417" s="29"/>
      <c r="KS417" s="29"/>
      <c r="KT417" s="29"/>
      <c r="KU417" s="29"/>
      <c r="KV417" s="29"/>
      <c r="KW417" s="29"/>
      <c r="KX417" s="29"/>
      <c r="KY417" s="29"/>
      <c r="KZ417" s="29"/>
      <c r="LA417" s="29"/>
      <c r="LB417" s="29"/>
      <c r="LC417" s="29"/>
      <c r="LD417" s="29"/>
      <c r="LE417" s="29"/>
      <c r="LF417" s="29"/>
      <c r="LG417" s="29"/>
      <c r="LH417" s="29"/>
      <c r="LI417" s="29"/>
      <c r="LJ417" s="29"/>
      <c r="LK417" s="29"/>
      <c r="LL417" s="29"/>
      <c r="LM417" s="29"/>
      <c r="LN417" s="29"/>
      <c r="LO417" s="29"/>
      <c r="LP417" s="29"/>
      <c r="LQ417" s="29"/>
      <c r="LR417" s="29"/>
      <c r="LS417" s="29"/>
      <c r="LT417" s="29"/>
      <c r="LU417" s="29"/>
      <c r="LV417" s="29"/>
      <c r="LW417" s="29"/>
      <c r="LX417" s="29"/>
      <c r="LY417" s="29"/>
      <c r="LZ417" s="29"/>
      <c r="MA417" s="29"/>
      <c r="MB417" s="29"/>
      <c r="MC417" s="29"/>
      <c r="MD417" s="29"/>
      <c r="ME417" s="29"/>
      <c r="MF417" s="29"/>
      <c r="MG417" s="29"/>
      <c r="MH417" s="29"/>
      <c r="MI417" s="29"/>
      <c r="MJ417" s="29"/>
      <c r="MK417" s="29"/>
      <c r="ML417" s="29"/>
      <c r="MM417" s="29"/>
      <c r="MN417" s="29"/>
      <c r="MO417" s="29"/>
      <c r="MP417" s="29"/>
      <c r="MQ417" s="29"/>
      <c r="MR417" s="29"/>
      <c r="MS417" s="29"/>
      <c r="MT417" s="29"/>
      <c r="MU417" s="29"/>
      <c r="MV417" s="29"/>
      <c r="MW417" s="29"/>
      <c r="MX417" s="29"/>
      <c r="MY417" s="29"/>
      <c r="MZ417" s="29"/>
      <c r="NA417" s="29"/>
      <c r="NB417" s="29"/>
      <c r="NC417" s="29"/>
      <c r="ND417" s="29"/>
      <c r="NE417" s="29"/>
      <c r="NF417" s="29"/>
      <c r="NG417" s="29"/>
      <c r="NH417" s="29"/>
      <c r="NI417" s="29"/>
      <c r="NJ417" s="29"/>
      <c r="NK417" s="29"/>
      <c r="NL417" s="29"/>
      <c r="NM417" s="29"/>
      <c r="NN417" s="29"/>
      <c r="NO417" s="29"/>
      <c r="NP417" s="29"/>
      <c r="NQ417" s="29"/>
      <c r="NR417" s="29"/>
      <c r="NS417" s="29"/>
      <c r="NT417" s="29"/>
      <c r="NU417" s="29"/>
      <c r="NV417" s="29"/>
      <c r="NW417" s="29"/>
      <c r="NX417" s="29"/>
      <c r="NY417" s="29"/>
      <c r="NZ417" s="29"/>
      <c r="OA417" s="29"/>
      <c r="OB417" s="29"/>
      <c r="OC417" s="29"/>
      <c r="OD417" s="29"/>
      <c r="OE417" s="29"/>
      <c r="OF417" s="29"/>
      <c r="OG417" s="29"/>
      <c r="OH417" s="29"/>
      <c r="OI417" s="29"/>
      <c r="OJ417" s="29"/>
      <c r="OK417" s="29"/>
      <c r="OL417" s="29"/>
      <c r="OM417" s="29"/>
      <c r="ON417" s="29"/>
      <c r="OO417" s="29"/>
      <c r="OP417" s="29"/>
      <c r="OQ417" s="29"/>
      <c r="OR417" s="29"/>
      <c r="OS417" s="29"/>
      <c r="OT417" s="29"/>
      <c r="OU417" s="29"/>
      <c r="OV417" s="29"/>
      <c r="OW417" s="29"/>
      <c r="OX417" s="29"/>
      <c r="OY417" s="29"/>
      <c r="OZ417" s="29"/>
      <c r="PA417" s="29"/>
      <c r="PB417" s="29"/>
      <c r="PC417" s="29"/>
      <c r="PD417" s="29"/>
      <c r="PE417" s="29"/>
      <c r="PF417" s="29"/>
      <c r="PG417" s="29"/>
      <c r="PH417" s="29"/>
      <c r="PI417" s="29"/>
      <c r="PJ417" s="29"/>
      <c r="PK417" s="29"/>
      <c r="PL417" s="29"/>
      <c r="PM417" s="29"/>
      <c r="PN417" s="29"/>
      <c r="PO417" s="29"/>
      <c r="PP417" s="29"/>
      <c r="PQ417" s="29"/>
      <c r="PR417" s="29"/>
      <c r="PS417" s="29"/>
      <c r="PT417" s="29"/>
      <c r="PU417" s="29"/>
      <c r="PV417" s="29"/>
      <c r="PW417" s="29"/>
      <c r="PX417" s="29"/>
      <c r="PY417" s="29"/>
      <c r="PZ417" s="29"/>
      <c r="QA417" s="29"/>
      <c r="QB417" s="29"/>
      <c r="QC417" s="29"/>
      <c r="QD417" s="29"/>
      <c r="QE417" s="29"/>
      <c r="QF417" s="29"/>
      <c r="QG417" s="29"/>
      <c r="QH417" s="29"/>
      <c r="QI417" s="29"/>
      <c r="QJ417" s="29"/>
      <c r="QK417" s="29"/>
      <c r="QL417" s="29"/>
      <c r="QM417" s="29"/>
      <c r="QN417" s="29"/>
      <c r="QO417" s="29"/>
      <c r="QP417" s="29"/>
      <c r="QQ417" s="29"/>
      <c r="QR417" s="29"/>
      <c r="QS417" s="29"/>
      <c r="QT417" s="29"/>
      <c r="QU417" s="29"/>
      <c r="QV417" s="29"/>
      <c r="QW417" s="29"/>
      <c r="QX417" s="29"/>
      <c r="QY417" s="29"/>
      <c r="QZ417" s="29"/>
      <c r="RA417" s="29"/>
      <c r="RB417" s="29"/>
      <c r="RC417" s="29"/>
      <c r="RD417" s="29"/>
      <c r="RE417" s="29"/>
      <c r="RF417" s="29"/>
      <c r="RG417" s="29"/>
      <c r="RH417" s="29"/>
      <c r="RI417" s="29"/>
      <c r="RJ417" s="29"/>
      <c r="RK417" s="29"/>
      <c r="RL417" s="29"/>
      <c r="RM417" s="29"/>
      <c r="RN417" s="29"/>
      <c r="RO417" s="29"/>
      <c r="RP417" s="29"/>
      <c r="RQ417" s="29"/>
      <c r="RR417" s="29"/>
      <c r="RS417" s="29"/>
      <c r="RT417" s="29"/>
      <c r="RU417" s="29"/>
      <c r="RV417" s="29"/>
      <c r="RW417" s="29"/>
      <c r="RX417" s="29"/>
      <c r="RY417" s="29"/>
      <c r="RZ417" s="29"/>
      <c r="SA417" s="29"/>
      <c r="SB417" s="29"/>
      <c r="SC417" s="29"/>
      <c r="SD417" s="29"/>
      <c r="SE417" s="29"/>
      <c r="SF417" s="29"/>
      <c r="SG417" s="29"/>
      <c r="SH417" s="29"/>
      <c r="SI417" s="29"/>
      <c r="SJ417" s="29"/>
      <c r="SK417" s="29"/>
      <c r="SL417" s="29"/>
      <c r="SM417" s="29"/>
      <c r="SN417" s="29"/>
      <c r="SO417" s="29"/>
      <c r="SP417" s="29"/>
      <c r="SQ417" s="29"/>
      <c r="SR417" s="29"/>
      <c r="SS417" s="29"/>
      <c r="ST417" s="29"/>
      <c r="SU417" s="29"/>
      <c r="SV417" s="29"/>
      <c r="SW417" s="29"/>
      <c r="SX417" s="29"/>
      <c r="SY417" s="29"/>
      <c r="SZ417" s="29"/>
      <c r="TA417" s="29"/>
      <c r="TB417" s="29"/>
      <c r="TC417" s="29"/>
      <c r="TD417" s="29"/>
      <c r="TE417" s="29"/>
      <c r="TF417" s="29"/>
      <c r="TG417" s="29"/>
      <c r="TH417" s="29"/>
      <c r="TI417" s="29"/>
      <c r="TJ417" s="29"/>
      <c r="TK417" s="29"/>
      <c r="TL417" s="29"/>
      <c r="TM417" s="29"/>
      <c r="TN417" s="29"/>
      <c r="TO417" s="29"/>
      <c r="TP417" s="29"/>
      <c r="TQ417" s="29"/>
      <c r="TR417" s="29"/>
      <c r="TS417" s="29"/>
      <c r="TT417" s="29"/>
      <c r="TU417" s="29"/>
      <c r="TV417" s="29"/>
      <c r="TW417" s="29"/>
      <c r="TX417" s="29"/>
      <c r="TY417" s="29"/>
      <c r="TZ417" s="29"/>
      <c r="UA417" s="29"/>
      <c r="UB417" s="29"/>
      <c r="UC417" s="29"/>
      <c r="UD417" s="29"/>
      <c r="UE417" s="29"/>
      <c r="UF417" s="29"/>
      <c r="UG417" s="29"/>
      <c r="UH417" s="29"/>
      <c r="UI417" s="29"/>
      <c r="UJ417" s="29"/>
      <c r="UK417" s="29"/>
      <c r="UL417" s="29"/>
      <c r="UM417" s="29"/>
      <c r="UN417" s="29"/>
      <c r="UO417" s="29"/>
      <c r="UP417" s="29"/>
      <c r="UQ417" s="29"/>
      <c r="UR417" s="29"/>
      <c r="US417" s="29"/>
      <c r="UT417" s="29"/>
      <c r="UU417" s="29"/>
      <c r="UV417" s="29"/>
      <c r="UW417" s="29"/>
      <c r="UX417" s="29"/>
      <c r="UY417" s="29"/>
      <c r="UZ417" s="29"/>
      <c r="VA417" s="29"/>
      <c r="VB417" s="29"/>
      <c r="VC417" s="29"/>
      <c r="VD417" s="29"/>
      <c r="VE417" s="29"/>
      <c r="VF417" s="29"/>
      <c r="VG417" s="29"/>
      <c r="VH417" s="29"/>
      <c r="VI417" s="29"/>
      <c r="VJ417" s="29"/>
      <c r="VK417" s="29"/>
      <c r="VL417" s="29"/>
      <c r="VM417" s="29"/>
      <c r="VN417" s="29"/>
      <c r="VO417" s="29"/>
      <c r="VP417" s="29"/>
      <c r="VQ417" s="29"/>
      <c r="VR417" s="29"/>
      <c r="VS417" s="29"/>
      <c r="VT417" s="29"/>
      <c r="VU417" s="29"/>
      <c r="VV417" s="29"/>
      <c r="VW417" s="29"/>
      <c r="VX417" s="29"/>
      <c r="VY417" s="29"/>
      <c r="VZ417" s="29"/>
      <c r="WA417" s="29"/>
      <c r="WB417" s="29"/>
      <c r="WC417" s="29"/>
      <c r="WD417" s="29"/>
      <c r="WE417" s="29"/>
      <c r="WF417" s="29"/>
      <c r="WG417" s="29"/>
      <c r="WH417" s="29"/>
      <c r="WI417" s="29"/>
      <c r="WJ417" s="29"/>
      <c r="WK417" s="29"/>
      <c r="WL417" s="29"/>
      <c r="WM417" s="29"/>
      <c r="WN417" s="29"/>
      <c r="WO417" s="29"/>
      <c r="WP417" s="29"/>
      <c r="WQ417" s="29"/>
      <c r="WR417" s="29"/>
      <c r="WS417" s="29"/>
      <c r="WT417" s="29"/>
      <c r="WU417" s="29"/>
      <c r="WV417" s="29"/>
      <c r="WW417" s="29"/>
      <c r="WX417" s="29"/>
      <c r="WY417" s="29"/>
      <c r="WZ417" s="29"/>
      <c r="XA417" s="29"/>
      <c r="XB417" s="29"/>
      <c r="XC417" s="29"/>
      <c r="XD417" s="29"/>
      <c r="XE417" s="29"/>
      <c r="XF417" s="29"/>
      <c r="XG417" s="29"/>
      <c r="XH417" s="29"/>
      <c r="XI417" s="29"/>
      <c r="XJ417" s="29"/>
      <c r="XK417" s="29"/>
      <c r="XL417" s="29"/>
      <c r="XM417" s="29"/>
      <c r="XN417" s="29"/>
      <c r="XO417" s="29"/>
      <c r="XP417" s="29"/>
      <c r="XQ417" s="29"/>
      <c r="XR417" s="29"/>
      <c r="XS417" s="29"/>
      <c r="XT417" s="29"/>
      <c r="XU417" s="29"/>
      <c r="XV417" s="29"/>
      <c r="XW417" s="29"/>
      <c r="XX417" s="29"/>
      <c r="XY417" s="29"/>
      <c r="XZ417" s="29"/>
      <c r="YA417" s="29"/>
      <c r="YB417" s="29"/>
      <c r="YC417" s="29"/>
      <c r="YD417" s="29"/>
      <c r="YE417" s="29"/>
      <c r="YF417" s="29"/>
      <c r="YG417" s="29"/>
      <c r="YH417" s="29"/>
      <c r="YI417" s="29"/>
      <c r="YJ417" s="29"/>
      <c r="YK417" s="29"/>
      <c r="YL417" s="29"/>
      <c r="YM417" s="29"/>
      <c r="YN417" s="29"/>
      <c r="YO417" s="29"/>
      <c r="YP417" s="29"/>
      <c r="YQ417" s="29"/>
      <c r="YR417" s="29"/>
      <c r="YS417" s="29"/>
      <c r="YT417" s="29"/>
      <c r="YU417" s="29"/>
      <c r="YV417" s="29"/>
      <c r="YW417" s="29"/>
      <c r="YX417" s="29"/>
      <c r="YY417" s="29"/>
      <c r="YZ417" s="29"/>
      <c r="ZA417" s="29"/>
      <c r="ZB417" s="29"/>
      <c r="ZC417" s="29"/>
      <c r="ZD417" s="29"/>
      <c r="ZE417" s="29"/>
      <c r="ZF417" s="29"/>
      <c r="ZG417" s="29"/>
      <c r="ZH417" s="29"/>
      <c r="ZI417" s="29"/>
      <c r="ZJ417" s="29"/>
      <c r="ZK417" s="29"/>
      <c r="ZL417" s="29"/>
      <c r="ZM417" s="29"/>
      <c r="ZN417" s="29"/>
      <c r="ZO417" s="29"/>
      <c r="ZP417" s="29"/>
      <c r="ZQ417" s="29"/>
      <c r="ZR417" s="29"/>
      <c r="ZS417" s="29"/>
      <c r="ZT417" s="29"/>
      <c r="ZU417" s="29"/>
      <c r="ZV417" s="29"/>
      <c r="ZW417" s="29"/>
      <c r="ZX417" s="29"/>
      <c r="ZY417" s="29"/>
      <c r="ZZ417" s="29"/>
      <c r="AAA417" s="29"/>
      <c r="AAB417" s="29"/>
      <c r="AAC417" s="29"/>
      <c r="AAD417" s="29"/>
      <c r="AAE417" s="29"/>
      <c r="AAF417" s="29"/>
      <c r="AAG417" s="29"/>
      <c r="AAH417" s="29"/>
      <c r="AAI417" s="29"/>
      <c r="AAJ417" s="29"/>
      <c r="AAK417" s="29"/>
      <c r="AAL417" s="29"/>
      <c r="AAM417" s="29"/>
      <c r="AAN417" s="29"/>
      <c r="AAO417" s="29"/>
      <c r="AAP417" s="29"/>
      <c r="AAQ417" s="29"/>
      <c r="AAR417" s="29"/>
      <c r="AAS417" s="29"/>
      <c r="AAT417" s="29"/>
      <c r="AAU417" s="29"/>
      <c r="AAV417" s="29"/>
      <c r="AAW417" s="29"/>
      <c r="AAX417" s="29"/>
      <c r="AAY417" s="29"/>
      <c r="AAZ417" s="29"/>
      <c r="ABA417" s="29"/>
      <c r="ABB417" s="29"/>
      <c r="ABC417" s="29"/>
      <c r="ABD417" s="29"/>
      <c r="ABE417" s="29"/>
      <c r="ABF417" s="29"/>
      <c r="ABG417" s="29"/>
      <c r="ABH417" s="29"/>
      <c r="ABI417" s="29"/>
      <c r="ABJ417" s="29"/>
      <c r="ABK417" s="29"/>
      <c r="ABL417" s="29"/>
      <c r="ABM417" s="29"/>
      <c r="ABN417" s="29"/>
      <c r="ABO417" s="29"/>
      <c r="ABP417" s="29"/>
      <c r="ABQ417" s="29"/>
      <c r="ABR417" s="29"/>
      <c r="ABS417" s="29"/>
      <c r="ABT417" s="29"/>
      <c r="ABU417" s="29"/>
      <c r="ABV417" s="29"/>
      <c r="ABW417" s="29"/>
      <c r="ABX417" s="29"/>
      <c r="ABY417" s="29"/>
      <c r="ABZ417" s="29"/>
      <c r="ACA417" s="29"/>
      <c r="ACB417" s="29"/>
      <c r="ACC417" s="29"/>
      <c r="ACD417" s="29"/>
      <c r="ACE417" s="29"/>
      <c r="ACF417" s="29"/>
      <c r="ACG417" s="29"/>
      <c r="ACH417" s="29"/>
      <c r="ACI417" s="29"/>
      <c r="ACJ417" s="29"/>
      <c r="ACK417" s="29"/>
      <c r="ACL417" s="29"/>
      <c r="ACM417" s="29"/>
      <c r="ACN417" s="29"/>
      <c r="ACO417" s="29"/>
      <c r="ACP417" s="29"/>
      <c r="ACQ417" s="29"/>
      <c r="ACR417" s="29"/>
      <c r="ACS417" s="29"/>
      <c r="ACT417" s="29"/>
      <c r="ACU417" s="29"/>
      <c r="ACV417" s="29"/>
      <c r="ACW417" s="29"/>
      <c r="ACX417" s="29"/>
      <c r="ACY417" s="29"/>
      <c r="ACZ417" s="29"/>
      <c r="ADA417" s="29"/>
      <c r="ADB417" s="29"/>
      <c r="ADC417" s="29"/>
      <c r="ADD417" s="29"/>
      <c r="ADE417" s="29"/>
      <c r="ADF417" s="29"/>
      <c r="ADG417" s="29"/>
      <c r="ADH417" s="29"/>
      <c r="ADI417" s="29"/>
      <c r="ADJ417" s="29"/>
      <c r="ADK417" s="29"/>
      <c r="ADL417" s="29"/>
      <c r="ADM417" s="29"/>
      <c r="ADN417" s="29"/>
      <c r="ADO417" s="29"/>
      <c r="ADP417" s="29"/>
      <c r="ADQ417" s="29"/>
      <c r="ADR417" s="29"/>
      <c r="ADS417" s="29"/>
      <c r="ADT417" s="29"/>
      <c r="ADU417" s="29"/>
      <c r="ADV417" s="29"/>
      <c r="ADW417" s="29"/>
      <c r="ADX417" s="29"/>
      <c r="ADY417" s="29"/>
      <c r="ADZ417" s="29"/>
      <c r="AEA417" s="29"/>
      <c r="AEB417" s="29"/>
      <c r="AEC417" s="29"/>
      <c r="AED417" s="29"/>
      <c r="AEE417" s="29"/>
      <c r="AEF417" s="29"/>
      <c r="AEG417" s="29"/>
      <c r="AEH417" s="29"/>
      <c r="AEI417" s="29"/>
      <c r="AEJ417" s="29"/>
      <c r="AEK417" s="29"/>
      <c r="AEL417" s="29"/>
      <c r="AEM417" s="29"/>
      <c r="AEN417" s="29"/>
      <c r="AEO417" s="29"/>
      <c r="AEP417" s="29"/>
      <c r="AEQ417" s="29"/>
      <c r="AER417" s="29"/>
      <c r="AES417" s="29"/>
      <c r="AET417" s="29"/>
      <c r="AEU417" s="29"/>
      <c r="AEV417" s="29"/>
      <c r="AEW417" s="29"/>
      <c r="AEX417" s="29"/>
      <c r="AEY417" s="29"/>
      <c r="AEZ417" s="29"/>
      <c r="AFA417" s="29"/>
      <c r="AFB417" s="29"/>
      <c r="AFC417" s="29"/>
      <c r="AFD417" s="29"/>
      <c r="AFE417" s="29"/>
      <c r="AFF417" s="29"/>
      <c r="AFG417" s="29"/>
      <c r="AFH417" s="29"/>
      <c r="AFI417" s="29"/>
      <c r="AFJ417" s="29"/>
      <c r="AFK417" s="29"/>
      <c r="AFL417" s="29"/>
      <c r="AFM417" s="29"/>
      <c r="AFN417" s="29"/>
      <c r="AFO417" s="29"/>
      <c r="AFP417" s="29"/>
      <c r="AFQ417" s="29"/>
      <c r="AFR417" s="29"/>
      <c r="AFS417" s="29"/>
      <c r="AFT417" s="29"/>
      <c r="AFU417" s="29"/>
      <c r="AFV417" s="29"/>
      <c r="AFW417" s="29"/>
      <c r="AFX417" s="29"/>
      <c r="AFY417" s="29"/>
      <c r="AFZ417" s="29"/>
      <c r="AGA417" s="29"/>
      <c r="AGB417" s="29"/>
      <c r="AGC417" s="29"/>
      <c r="AGD417" s="29"/>
      <c r="AGE417" s="29"/>
      <c r="AGF417" s="29"/>
      <c r="AGG417" s="29"/>
      <c r="AGH417" s="29"/>
      <c r="AGI417" s="29"/>
      <c r="AGJ417" s="29"/>
      <c r="AGK417" s="29"/>
      <c r="AGL417" s="29"/>
      <c r="AGM417" s="29"/>
      <c r="AGN417" s="29"/>
      <c r="AGO417" s="29"/>
      <c r="AGP417" s="29"/>
      <c r="AGQ417" s="29"/>
      <c r="AGR417" s="29"/>
      <c r="AGS417" s="29"/>
      <c r="AGT417" s="29"/>
      <c r="AGU417" s="29"/>
      <c r="AGV417" s="29"/>
      <c r="AGW417" s="29"/>
      <c r="AGX417" s="29"/>
      <c r="AGY417" s="29"/>
      <c r="AGZ417" s="29"/>
      <c r="AHA417" s="29"/>
      <c r="AHB417" s="29"/>
      <c r="AHC417" s="29"/>
      <c r="AHD417" s="29"/>
      <c r="AHE417" s="29"/>
      <c r="AHF417" s="29"/>
      <c r="AHG417" s="29"/>
      <c r="AHH417" s="29"/>
      <c r="AHI417" s="29"/>
      <c r="AHJ417" s="29"/>
      <c r="AHK417" s="29"/>
      <c r="AHL417" s="29"/>
      <c r="AHM417" s="29"/>
      <c r="AHN417" s="29"/>
      <c r="AHO417" s="29"/>
      <c r="AHP417" s="29"/>
      <c r="AHQ417" s="29"/>
      <c r="AHR417" s="29"/>
      <c r="AHS417" s="29"/>
      <c r="AHT417" s="29"/>
      <c r="AHU417" s="29"/>
      <c r="AHV417" s="29"/>
      <c r="AHW417" s="29"/>
      <c r="AHX417" s="29"/>
      <c r="AHY417" s="29"/>
      <c r="AHZ417" s="29"/>
      <c r="AIA417" s="29"/>
      <c r="AIB417" s="29"/>
      <c r="AIC417" s="29"/>
      <c r="AID417" s="29"/>
      <c r="AIE417" s="29"/>
      <c r="AIF417" s="29"/>
      <c r="AIG417" s="29"/>
      <c r="AIH417" s="29"/>
      <c r="AII417" s="29"/>
      <c r="AIJ417" s="29"/>
      <c r="AIK417" s="29"/>
      <c r="AIL417" s="29"/>
      <c r="AIM417" s="29"/>
      <c r="AIN417" s="29"/>
      <c r="AIO417" s="29"/>
      <c r="AIP417" s="29"/>
      <c r="AIQ417" s="29"/>
      <c r="AIR417" s="29"/>
      <c r="AIS417" s="29"/>
      <c r="AIT417" s="29"/>
      <c r="AIU417" s="29"/>
      <c r="AIV417" s="29"/>
      <c r="AIW417" s="29"/>
      <c r="AIX417" s="29"/>
      <c r="AIY417" s="29"/>
      <c r="AIZ417" s="29"/>
      <c r="AJA417" s="29"/>
      <c r="AJB417" s="29"/>
      <c r="AJC417" s="29"/>
      <c r="AJD417" s="29"/>
      <c r="AJE417" s="29"/>
      <c r="AJF417" s="29"/>
      <c r="AJG417" s="29"/>
      <c r="AJH417" s="29"/>
      <c r="AJI417" s="29"/>
      <c r="AJJ417" s="29"/>
      <c r="AJK417" s="29"/>
      <c r="AJL417" s="29"/>
      <c r="AJM417" s="29"/>
      <c r="AJN417" s="29"/>
      <c r="AJO417" s="29"/>
      <c r="AJP417" s="29"/>
      <c r="AJQ417" s="29"/>
      <c r="AJR417" s="29"/>
      <c r="AJS417" s="29"/>
      <c r="AJT417" s="29"/>
      <c r="AJU417" s="29"/>
      <c r="AJV417" s="29"/>
      <c r="AJW417" s="29"/>
      <c r="AJX417" s="29"/>
      <c r="AJY417" s="29"/>
      <c r="AJZ417" s="29"/>
      <c r="AKA417" s="29"/>
      <c r="AKB417" s="29"/>
      <c r="AKC417" s="29"/>
      <c r="AKD417" s="29"/>
      <c r="AKE417" s="29"/>
      <c r="AKF417" s="29"/>
      <c r="AKG417" s="29"/>
      <c r="AKH417" s="29"/>
      <c r="AKI417" s="29"/>
      <c r="AKJ417" s="29"/>
      <c r="AKK417" s="29"/>
      <c r="AKL417" s="29"/>
      <c r="AKM417" s="29"/>
      <c r="AKN417" s="29"/>
      <c r="AKO417" s="29"/>
      <c r="AKP417" s="29"/>
      <c r="AKQ417" s="29"/>
      <c r="AKR417" s="29"/>
      <c r="AKS417" s="29"/>
      <c r="AKT417" s="29"/>
      <c r="AKU417" s="29"/>
      <c r="AKV417" s="29"/>
      <c r="AKW417" s="29"/>
      <c r="AKX417" s="29"/>
      <c r="AKY417" s="29"/>
      <c r="AKZ417" s="29"/>
      <c r="ALA417" s="29"/>
      <c r="ALB417" s="29"/>
      <c r="ALC417" s="29"/>
      <c r="ALD417" s="29"/>
      <c r="ALE417" s="29"/>
      <c r="ALF417" s="29"/>
      <c r="ALG417" s="29"/>
      <c r="ALH417" s="29"/>
      <c r="ALI417" s="29"/>
      <c r="ALJ417" s="29"/>
      <c r="ALK417" s="29"/>
      <c r="ALL417" s="29"/>
      <c r="ALM417" s="29"/>
      <c r="ALN417" s="29"/>
      <c r="ALO417" s="29"/>
      <c r="ALP417" s="29"/>
      <c r="ALQ417" s="29"/>
      <c r="ALR417" s="29"/>
      <c r="ALS417" s="29"/>
      <c r="ALT417" s="29"/>
      <c r="ALU417" s="29"/>
      <c r="ALV417" s="29"/>
      <c r="ALW417" s="29"/>
      <c r="ALX417" s="29"/>
      <c r="ALY417" s="29"/>
      <c r="ALZ417" s="29"/>
      <c r="AMA417" s="29"/>
      <c r="AMB417" s="29"/>
      <c r="AMC417" s="29"/>
      <c r="AMD417" s="29"/>
      <c r="AME417" s="29"/>
      <c r="AMF417" s="29"/>
      <c r="AMG417" s="29"/>
      <c r="AMH417" s="29"/>
      <c r="AMI417" s="29"/>
      <c r="AMJ417" s="29"/>
      <c r="AMK417" s="29"/>
      <c r="AML417" s="29"/>
      <c r="AMM417" s="29"/>
      <c r="AMN417" s="29"/>
      <c r="AMO417" s="29"/>
      <c r="AMP417" s="29"/>
      <c r="AMQ417" s="29"/>
      <c r="AMR417" s="29"/>
      <c r="AMS417" s="29"/>
      <c r="AMT417" s="29"/>
      <c r="AMU417" s="29"/>
      <c r="AMV417" s="29"/>
      <c r="AMW417" s="29"/>
      <c r="AMX417" s="29"/>
      <c r="AMY417" s="29"/>
      <c r="AMZ417" s="29"/>
      <c r="ANA417" s="29"/>
      <c r="ANB417" s="29"/>
    </row>
    <row r="418" spans="1:1042" s="18" customFormat="1" x14ac:dyDescent="0.25">
      <c r="C418" s="6" t="str">
        <f t="shared" si="251"/>
        <v>(generic)</v>
      </c>
      <c r="D418" s="6" t="str">
        <f t="shared" si="252"/>
        <v>tier 3  (80+ gal)</v>
      </c>
      <c r="E418" s="6">
        <f t="shared" si="280"/>
        <v>990576</v>
      </c>
      <c r="F418" s="55">
        <f t="shared" ref="F418" si="289">S418</f>
        <v>80</v>
      </c>
      <c r="G418" s="6" t="str">
        <f t="shared" si="253"/>
        <v>AWHSTier3Generic80</v>
      </c>
      <c r="H418" s="117">
        <f t="shared" si="276"/>
        <v>0</v>
      </c>
      <c r="I418" s="157" t="str">
        <f t="shared" si="281"/>
        <v>Tier3Generic80</v>
      </c>
      <c r="J418" s="91" t="s">
        <v>192</v>
      </c>
      <c r="K418" s="32">
        <v>3</v>
      </c>
      <c r="L418" s="75">
        <f t="shared" si="277"/>
        <v>99</v>
      </c>
      <c r="M418" s="12" t="s">
        <v>214</v>
      </c>
      <c r="N418" s="62">
        <f t="shared" si="279"/>
        <v>5</v>
      </c>
      <c r="O418" s="62">
        <f t="shared" ref="O418" si="290" xml:space="preserve"> (L418*10000) + (N418*100) + VLOOKUP( U418, $R$2:$T$56, 2, FALSE )</f>
        <v>990576</v>
      </c>
      <c r="P418" s="138" t="str">
        <f>R418 &amp; "  (" &amp; S418 &amp; "+ gal" &amp; IF(W418&gt;0, ", JA13)", ")")</f>
        <v>tier 3  (80+ gal)</v>
      </c>
      <c r="Q418" s="156">
        <f t="shared" si="258"/>
        <v>1</v>
      </c>
      <c r="R418" s="21" t="s">
        <v>731</v>
      </c>
      <c r="S418" s="117">
        <v>80</v>
      </c>
      <c r="T418" s="30" t="s">
        <v>728</v>
      </c>
      <c r="U418" s="80" t="s">
        <v>728</v>
      </c>
      <c r="V418" s="85" t="str">
        <f t="shared" si="275"/>
        <v>AWHSTier3Generic80</v>
      </c>
      <c r="W418" s="116">
        <v>0</v>
      </c>
      <c r="X418" s="45">
        <v>0</v>
      </c>
      <c r="Y418" s="47">
        <v>0</v>
      </c>
      <c r="Z418" s="44"/>
      <c r="AA418" s="127" t="str">
        <f t="shared" si="266"/>
        <v>2,     990576,   "tier 3  (80+ gal)"</v>
      </c>
      <c r="AB418" s="129" t="str">
        <f t="shared" si="288"/>
        <v>(generic)</v>
      </c>
      <c r="AC418" s="80" t="s">
        <v>872</v>
      </c>
      <c r="AD418" s="154">
        <f t="shared" si="260"/>
        <v>1</v>
      </c>
      <c r="AE418" s="127" t="str">
        <f t="shared" si="267"/>
        <v xml:space="preserve">          case  tier 3  (80+ gal)   :   "Tier3Generic80"</v>
      </c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29"/>
      <c r="CJ418" s="29"/>
      <c r="CK418" s="29"/>
      <c r="CL418" s="29"/>
      <c r="CM418" s="29"/>
      <c r="CN418" s="29"/>
      <c r="CO418" s="29"/>
      <c r="CP418" s="29"/>
      <c r="CQ418" s="29"/>
      <c r="CR418" s="29"/>
      <c r="CS418" s="29"/>
      <c r="CT418" s="29"/>
      <c r="CU418" s="29"/>
      <c r="CV418" s="29"/>
      <c r="CW418" s="29"/>
      <c r="CX418" s="29"/>
      <c r="CY418" s="29"/>
      <c r="CZ418" s="29"/>
      <c r="DA418" s="29"/>
      <c r="DB418" s="29"/>
      <c r="DC418" s="29"/>
      <c r="DD418" s="29"/>
      <c r="DE418" s="29"/>
      <c r="DF418" s="29"/>
      <c r="DG418" s="29"/>
      <c r="DH418" s="29"/>
      <c r="DI418" s="29"/>
      <c r="DJ418" s="29"/>
      <c r="DK418" s="29"/>
      <c r="DL418" s="29"/>
      <c r="DM418" s="29"/>
      <c r="DN418" s="29"/>
      <c r="DO418" s="29"/>
      <c r="DP418" s="29"/>
      <c r="DQ418" s="29"/>
      <c r="DR418" s="29"/>
      <c r="DS418" s="29"/>
      <c r="DT418" s="29"/>
      <c r="DU418" s="29"/>
      <c r="DV418" s="29"/>
      <c r="DW418" s="29"/>
      <c r="DX418" s="29"/>
      <c r="DY418" s="29"/>
      <c r="DZ418" s="29"/>
      <c r="EA418" s="29"/>
      <c r="EB418" s="29"/>
      <c r="EC418" s="29"/>
      <c r="ED418" s="29"/>
      <c r="EE418" s="29"/>
      <c r="EF418" s="29"/>
      <c r="EG418" s="29"/>
      <c r="EH418" s="29"/>
      <c r="EI418" s="29"/>
      <c r="EJ418" s="29"/>
      <c r="EK418" s="29"/>
      <c r="EL418" s="29"/>
      <c r="EM418" s="29"/>
      <c r="EN418" s="29"/>
      <c r="EO418" s="29"/>
      <c r="EP418" s="29"/>
      <c r="EQ418" s="29"/>
      <c r="ER418" s="29"/>
      <c r="ES418" s="29"/>
      <c r="ET418" s="29"/>
      <c r="EU418" s="29"/>
      <c r="EV418" s="29"/>
      <c r="EW418" s="29"/>
      <c r="EX418" s="29"/>
      <c r="EY418" s="29"/>
      <c r="EZ418" s="29"/>
      <c r="FA418" s="29"/>
      <c r="FB418" s="29"/>
      <c r="FC418" s="29"/>
      <c r="FD418" s="29"/>
      <c r="FE418" s="29"/>
      <c r="FF418" s="29"/>
      <c r="FG418" s="29"/>
      <c r="FH418" s="29"/>
      <c r="FI418" s="29"/>
      <c r="FJ418" s="29"/>
      <c r="FK418" s="29"/>
      <c r="FL418" s="29"/>
      <c r="FM418" s="29"/>
      <c r="FN418" s="29"/>
      <c r="FO418" s="29"/>
      <c r="FP418" s="29"/>
      <c r="FQ418" s="29"/>
      <c r="FR418" s="29"/>
      <c r="FS418" s="29"/>
      <c r="FT418" s="29"/>
      <c r="FU418" s="29"/>
      <c r="FV418" s="29"/>
      <c r="FW418" s="29"/>
      <c r="FX418" s="29"/>
      <c r="FY418" s="29"/>
      <c r="FZ418" s="29"/>
      <c r="GA418" s="29"/>
      <c r="GB418" s="29"/>
      <c r="GC418" s="29"/>
      <c r="GD418" s="29"/>
      <c r="GE418" s="29"/>
      <c r="GF418" s="29"/>
      <c r="GG418" s="29"/>
      <c r="GH418" s="29"/>
      <c r="GI418" s="29"/>
      <c r="GJ418" s="29"/>
      <c r="GK418" s="29"/>
      <c r="GL418" s="29"/>
      <c r="GM418" s="29"/>
      <c r="GN418" s="29"/>
      <c r="GO418" s="29"/>
      <c r="GP418" s="29"/>
      <c r="GQ418" s="29"/>
      <c r="GR418" s="29"/>
      <c r="GS418" s="29"/>
      <c r="GT418" s="29"/>
      <c r="GU418" s="29"/>
      <c r="GV418" s="29"/>
      <c r="GW418" s="29"/>
      <c r="GX418" s="29"/>
      <c r="GY418" s="29"/>
      <c r="GZ418" s="29"/>
      <c r="HA418" s="29"/>
      <c r="HB418" s="29"/>
      <c r="HC418" s="29"/>
      <c r="HD418" s="29"/>
      <c r="HE418" s="29"/>
      <c r="HF418" s="29"/>
      <c r="HG418" s="29"/>
      <c r="HH418" s="29"/>
      <c r="HI418" s="29"/>
      <c r="HJ418" s="29"/>
      <c r="HK418" s="29"/>
      <c r="HL418" s="29"/>
      <c r="HM418" s="29"/>
      <c r="HN418" s="29"/>
      <c r="HO418" s="29"/>
      <c r="HP418" s="29"/>
      <c r="HQ418" s="29"/>
      <c r="HR418" s="29"/>
      <c r="HS418" s="29"/>
      <c r="HT418" s="29"/>
      <c r="HU418" s="29"/>
      <c r="HV418" s="29"/>
      <c r="HW418" s="29"/>
      <c r="HX418" s="29"/>
      <c r="HY418" s="29"/>
      <c r="HZ418" s="29"/>
      <c r="IA418" s="29"/>
      <c r="IB418" s="29"/>
      <c r="IC418" s="29"/>
      <c r="ID418" s="29"/>
      <c r="IE418" s="29"/>
      <c r="IF418" s="29"/>
      <c r="IG418" s="29"/>
      <c r="IH418" s="29"/>
      <c r="II418" s="29"/>
      <c r="IJ418" s="29"/>
      <c r="IK418" s="29"/>
      <c r="IL418" s="29"/>
      <c r="IM418" s="29"/>
      <c r="IN418" s="29"/>
      <c r="IO418" s="29"/>
      <c r="IP418" s="29"/>
      <c r="IQ418" s="29"/>
      <c r="IR418" s="29"/>
      <c r="IS418" s="29"/>
      <c r="IT418" s="29"/>
      <c r="IU418" s="29"/>
      <c r="IV418" s="29"/>
      <c r="IW418" s="29"/>
      <c r="IX418" s="29"/>
      <c r="IY418" s="29"/>
      <c r="IZ418" s="29"/>
      <c r="JA418" s="29"/>
      <c r="JB418" s="29"/>
      <c r="JC418" s="29"/>
      <c r="JD418" s="29"/>
      <c r="JE418" s="29"/>
      <c r="JF418" s="29"/>
      <c r="JG418" s="29"/>
      <c r="JH418" s="29"/>
      <c r="JI418" s="29"/>
      <c r="JJ418" s="29"/>
      <c r="JK418" s="29"/>
      <c r="JL418" s="29"/>
      <c r="JM418" s="29"/>
      <c r="JN418" s="29"/>
      <c r="JO418" s="29"/>
      <c r="JP418" s="29"/>
      <c r="JQ418" s="29"/>
      <c r="JR418" s="29"/>
      <c r="JS418" s="29"/>
      <c r="JT418" s="29"/>
      <c r="JU418" s="29"/>
      <c r="JV418" s="29"/>
      <c r="JW418" s="29"/>
      <c r="JX418" s="29"/>
      <c r="JY418" s="29"/>
      <c r="JZ418" s="29"/>
      <c r="KA418" s="29"/>
      <c r="KB418" s="29"/>
      <c r="KC418" s="29"/>
      <c r="KD418" s="29"/>
      <c r="KE418" s="29"/>
      <c r="KF418" s="29"/>
      <c r="KG418" s="29"/>
      <c r="KH418" s="29"/>
      <c r="KI418" s="29"/>
      <c r="KJ418" s="29"/>
      <c r="KK418" s="29"/>
      <c r="KL418" s="29"/>
      <c r="KM418" s="29"/>
      <c r="KN418" s="29"/>
      <c r="KO418" s="29"/>
      <c r="KP418" s="29"/>
      <c r="KQ418" s="29"/>
      <c r="KR418" s="29"/>
      <c r="KS418" s="29"/>
      <c r="KT418" s="29"/>
      <c r="KU418" s="29"/>
      <c r="KV418" s="29"/>
      <c r="KW418" s="29"/>
      <c r="KX418" s="29"/>
      <c r="KY418" s="29"/>
      <c r="KZ418" s="29"/>
      <c r="LA418" s="29"/>
      <c r="LB418" s="29"/>
      <c r="LC418" s="29"/>
      <c r="LD418" s="29"/>
      <c r="LE418" s="29"/>
      <c r="LF418" s="29"/>
      <c r="LG418" s="29"/>
      <c r="LH418" s="29"/>
      <c r="LI418" s="29"/>
      <c r="LJ418" s="29"/>
      <c r="LK418" s="29"/>
      <c r="LL418" s="29"/>
      <c r="LM418" s="29"/>
      <c r="LN418" s="29"/>
      <c r="LO418" s="29"/>
      <c r="LP418" s="29"/>
      <c r="LQ418" s="29"/>
      <c r="LR418" s="29"/>
      <c r="LS418" s="29"/>
      <c r="LT418" s="29"/>
      <c r="LU418" s="29"/>
      <c r="LV418" s="29"/>
      <c r="LW418" s="29"/>
      <c r="LX418" s="29"/>
      <c r="LY418" s="29"/>
      <c r="LZ418" s="29"/>
      <c r="MA418" s="29"/>
      <c r="MB418" s="29"/>
      <c r="MC418" s="29"/>
      <c r="MD418" s="29"/>
      <c r="ME418" s="29"/>
      <c r="MF418" s="29"/>
      <c r="MG418" s="29"/>
      <c r="MH418" s="29"/>
      <c r="MI418" s="29"/>
      <c r="MJ418" s="29"/>
      <c r="MK418" s="29"/>
      <c r="ML418" s="29"/>
      <c r="MM418" s="29"/>
      <c r="MN418" s="29"/>
      <c r="MO418" s="29"/>
      <c r="MP418" s="29"/>
      <c r="MQ418" s="29"/>
      <c r="MR418" s="29"/>
      <c r="MS418" s="29"/>
      <c r="MT418" s="29"/>
      <c r="MU418" s="29"/>
      <c r="MV418" s="29"/>
      <c r="MW418" s="29"/>
      <c r="MX418" s="29"/>
      <c r="MY418" s="29"/>
      <c r="MZ418" s="29"/>
      <c r="NA418" s="29"/>
      <c r="NB418" s="29"/>
      <c r="NC418" s="29"/>
      <c r="ND418" s="29"/>
      <c r="NE418" s="29"/>
      <c r="NF418" s="29"/>
      <c r="NG418" s="29"/>
      <c r="NH418" s="29"/>
      <c r="NI418" s="29"/>
      <c r="NJ418" s="29"/>
      <c r="NK418" s="29"/>
      <c r="NL418" s="29"/>
      <c r="NM418" s="29"/>
      <c r="NN418" s="29"/>
      <c r="NO418" s="29"/>
      <c r="NP418" s="29"/>
      <c r="NQ418" s="29"/>
      <c r="NR418" s="29"/>
      <c r="NS418" s="29"/>
      <c r="NT418" s="29"/>
      <c r="NU418" s="29"/>
      <c r="NV418" s="29"/>
      <c r="NW418" s="29"/>
      <c r="NX418" s="29"/>
      <c r="NY418" s="29"/>
      <c r="NZ418" s="29"/>
      <c r="OA418" s="29"/>
      <c r="OB418" s="29"/>
      <c r="OC418" s="29"/>
      <c r="OD418" s="29"/>
      <c r="OE418" s="29"/>
      <c r="OF418" s="29"/>
      <c r="OG418" s="29"/>
      <c r="OH418" s="29"/>
      <c r="OI418" s="29"/>
      <c r="OJ418" s="29"/>
      <c r="OK418" s="29"/>
      <c r="OL418" s="29"/>
      <c r="OM418" s="29"/>
      <c r="ON418" s="29"/>
      <c r="OO418" s="29"/>
      <c r="OP418" s="29"/>
      <c r="OQ418" s="29"/>
      <c r="OR418" s="29"/>
      <c r="OS418" s="29"/>
      <c r="OT418" s="29"/>
      <c r="OU418" s="29"/>
      <c r="OV418" s="29"/>
      <c r="OW418" s="29"/>
      <c r="OX418" s="29"/>
      <c r="OY418" s="29"/>
      <c r="OZ418" s="29"/>
      <c r="PA418" s="29"/>
      <c r="PB418" s="29"/>
      <c r="PC418" s="29"/>
      <c r="PD418" s="29"/>
      <c r="PE418" s="29"/>
      <c r="PF418" s="29"/>
      <c r="PG418" s="29"/>
      <c r="PH418" s="29"/>
      <c r="PI418" s="29"/>
      <c r="PJ418" s="29"/>
      <c r="PK418" s="29"/>
      <c r="PL418" s="29"/>
      <c r="PM418" s="29"/>
      <c r="PN418" s="29"/>
      <c r="PO418" s="29"/>
      <c r="PP418" s="29"/>
      <c r="PQ418" s="29"/>
      <c r="PR418" s="29"/>
      <c r="PS418" s="29"/>
      <c r="PT418" s="29"/>
      <c r="PU418" s="29"/>
      <c r="PV418" s="29"/>
      <c r="PW418" s="29"/>
      <c r="PX418" s="29"/>
      <c r="PY418" s="29"/>
      <c r="PZ418" s="29"/>
      <c r="QA418" s="29"/>
      <c r="QB418" s="29"/>
      <c r="QC418" s="29"/>
      <c r="QD418" s="29"/>
      <c r="QE418" s="29"/>
      <c r="QF418" s="29"/>
      <c r="QG418" s="29"/>
      <c r="QH418" s="29"/>
      <c r="QI418" s="29"/>
      <c r="QJ418" s="29"/>
      <c r="QK418" s="29"/>
      <c r="QL418" s="29"/>
      <c r="QM418" s="29"/>
      <c r="QN418" s="29"/>
      <c r="QO418" s="29"/>
      <c r="QP418" s="29"/>
      <c r="QQ418" s="29"/>
      <c r="QR418" s="29"/>
      <c r="QS418" s="29"/>
      <c r="QT418" s="29"/>
      <c r="QU418" s="29"/>
      <c r="QV418" s="29"/>
      <c r="QW418" s="29"/>
      <c r="QX418" s="29"/>
      <c r="QY418" s="29"/>
      <c r="QZ418" s="29"/>
      <c r="RA418" s="29"/>
      <c r="RB418" s="29"/>
      <c r="RC418" s="29"/>
      <c r="RD418" s="29"/>
      <c r="RE418" s="29"/>
      <c r="RF418" s="29"/>
      <c r="RG418" s="29"/>
      <c r="RH418" s="29"/>
      <c r="RI418" s="29"/>
      <c r="RJ418" s="29"/>
      <c r="RK418" s="29"/>
      <c r="RL418" s="29"/>
      <c r="RM418" s="29"/>
      <c r="RN418" s="29"/>
      <c r="RO418" s="29"/>
      <c r="RP418" s="29"/>
      <c r="RQ418" s="29"/>
      <c r="RR418" s="29"/>
      <c r="RS418" s="29"/>
      <c r="RT418" s="29"/>
      <c r="RU418" s="29"/>
      <c r="RV418" s="29"/>
      <c r="RW418" s="29"/>
      <c r="RX418" s="29"/>
      <c r="RY418" s="29"/>
      <c r="RZ418" s="29"/>
      <c r="SA418" s="29"/>
      <c r="SB418" s="29"/>
      <c r="SC418" s="29"/>
      <c r="SD418" s="29"/>
      <c r="SE418" s="29"/>
      <c r="SF418" s="29"/>
      <c r="SG418" s="29"/>
      <c r="SH418" s="29"/>
      <c r="SI418" s="29"/>
      <c r="SJ418" s="29"/>
      <c r="SK418" s="29"/>
      <c r="SL418" s="29"/>
      <c r="SM418" s="29"/>
      <c r="SN418" s="29"/>
      <c r="SO418" s="29"/>
      <c r="SP418" s="29"/>
      <c r="SQ418" s="29"/>
      <c r="SR418" s="29"/>
      <c r="SS418" s="29"/>
      <c r="ST418" s="29"/>
      <c r="SU418" s="29"/>
      <c r="SV418" s="29"/>
      <c r="SW418" s="29"/>
      <c r="SX418" s="29"/>
      <c r="SY418" s="29"/>
      <c r="SZ418" s="29"/>
      <c r="TA418" s="29"/>
      <c r="TB418" s="29"/>
      <c r="TC418" s="29"/>
      <c r="TD418" s="29"/>
      <c r="TE418" s="29"/>
      <c r="TF418" s="29"/>
      <c r="TG418" s="29"/>
      <c r="TH418" s="29"/>
      <c r="TI418" s="29"/>
      <c r="TJ418" s="29"/>
      <c r="TK418" s="29"/>
      <c r="TL418" s="29"/>
      <c r="TM418" s="29"/>
      <c r="TN418" s="29"/>
      <c r="TO418" s="29"/>
      <c r="TP418" s="29"/>
      <c r="TQ418" s="29"/>
      <c r="TR418" s="29"/>
      <c r="TS418" s="29"/>
      <c r="TT418" s="29"/>
      <c r="TU418" s="29"/>
      <c r="TV418" s="29"/>
      <c r="TW418" s="29"/>
      <c r="TX418" s="29"/>
      <c r="TY418" s="29"/>
      <c r="TZ418" s="29"/>
      <c r="UA418" s="29"/>
      <c r="UB418" s="29"/>
      <c r="UC418" s="29"/>
      <c r="UD418" s="29"/>
      <c r="UE418" s="29"/>
      <c r="UF418" s="29"/>
      <c r="UG418" s="29"/>
      <c r="UH418" s="29"/>
      <c r="UI418" s="29"/>
      <c r="UJ418" s="29"/>
      <c r="UK418" s="29"/>
      <c r="UL418" s="29"/>
      <c r="UM418" s="29"/>
      <c r="UN418" s="29"/>
      <c r="UO418" s="29"/>
      <c r="UP418" s="29"/>
      <c r="UQ418" s="29"/>
      <c r="UR418" s="29"/>
      <c r="US418" s="29"/>
      <c r="UT418" s="29"/>
      <c r="UU418" s="29"/>
      <c r="UV418" s="29"/>
      <c r="UW418" s="29"/>
      <c r="UX418" s="29"/>
      <c r="UY418" s="29"/>
      <c r="UZ418" s="29"/>
      <c r="VA418" s="29"/>
      <c r="VB418" s="29"/>
      <c r="VC418" s="29"/>
      <c r="VD418" s="29"/>
      <c r="VE418" s="29"/>
      <c r="VF418" s="29"/>
      <c r="VG418" s="29"/>
      <c r="VH418" s="29"/>
      <c r="VI418" s="29"/>
      <c r="VJ418" s="29"/>
      <c r="VK418" s="29"/>
      <c r="VL418" s="29"/>
      <c r="VM418" s="29"/>
      <c r="VN418" s="29"/>
      <c r="VO418" s="29"/>
      <c r="VP418" s="29"/>
      <c r="VQ418" s="29"/>
      <c r="VR418" s="29"/>
      <c r="VS418" s="29"/>
      <c r="VT418" s="29"/>
      <c r="VU418" s="29"/>
      <c r="VV418" s="29"/>
      <c r="VW418" s="29"/>
      <c r="VX418" s="29"/>
      <c r="VY418" s="29"/>
      <c r="VZ418" s="29"/>
      <c r="WA418" s="29"/>
      <c r="WB418" s="29"/>
      <c r="WC418" s="29"/>
      <c r="WD418" s="29"/>
      <c r="WE418" s="29"/>
      <c r="WF418" s="29"/>
      <c r="WG418" s="29"/>
      <c r="WH418" s="29"/>
      <c r="WI418" s="29"/>
      <c r="WJ418" s="29"/>
      <c r="WK418" s="29"/>
      <c r="WL418" s="29"/>
      <c r="WM418" s="29"/>
      <c r="WN418" s="29"/>
      <c r="WO418" s="29"/>
      <c r="WP418" s="29"/>
      <c r="WQ418" s="29"/>
      <c r="WR418" s="29"/>
      <c r="WS418" s="29"/>
      <c r="WT418" s="29"/>
      <c r="WU418" s="29"/>
      <c r="WV418" s="29"/>
      <c r="WW418" s="29"/>
      <c r="WX418" s="29"/>
      <c r="WY418" s="29"/>
      <c r="WZ418" s="29"/>
      <c r="XA418" s="29"/>
      <c r="XB418" s="29"/>
      <c r="XC418" s="29"/>
      <c r="XD418" s="29"/>
      <c r="XE418" s="29"/>
      <c r="XF418" s="29"/>
      <c r="XG418" s="29"/>
      <c r="XH418" s="29"/>
      <c r="XI418" s="29"/>
      <c r="XJ418" s="29"/>
      <c r="XK418" s="29"/>
      <c r="XL418" s="29"/>
      <c r="XM418" s="29"/>
      <c r="XN418" s="29"/>
      <c r="XO418" s="29"/>
      <c r="XP418" s="29"/>
      <c r="XQ418" s="29"/>
      <c r="XR418" s="29"/>
      <c r="XS418" s="29"/>
      <c r="XT418" s="29"/>
      <c r="XU418" s="29"/>
      <c r="XV418" s="29"/>
      <c r="XW418" s="29"/>
      <c r="XX418" s="29"/>
      <c r="XY418" s="29"/>
      <c r="XZ418" s="29"/>
      <c r="YA418" s="29"/>
      <c r="YB418" s="29"/>
      <c r="YC418" s="29"/>
      <c r="YD418" s="29"/>
      <c r="YE418" s="29"/>
      <c r="YF418" s="29"/>
      <c r="YG418" s="29"/>
      <c r="YH418" s="29"/>
      <c r="YI418" s="29"/>
      <c r="YJ418" s="29"/>
      <c r="YK418" s="29"/>
      <c r="YL418" s="29"/>
      <c r="YM418" s="29"/>
      <c r="YN418" s="29"/>
      <c r="YO418" s="29"/>
      <c r="YP418" s="29"/>
      <c r="YQ418" s="29"/>
      <c r="YR418" s="29"/>
      <c r="YS418" s="29"/>
      <c r="YT418" s="29"/>
      <c r="YU418" s="29"/>
      <c r="YV418" s="29"/>
      <c r="YW418" s="29"/>
      <c r="YX418" s="29"/>
      <c r="YY418" s="29"/>
      <c r="YZ418" s="29"/>
      <c r="ZA418" s="29"/>
      <c r="ZB418" s="29"/>
      <c r="ZC418" s="29"/>
      <c r="ZD418" s="29"/>
      <c r="ZE418" s="29"/>
      <c r="ZF418" s="29"/>
      <c r="ZG418" s="29"/>
      <c r="ZH418" s="29"/>
      <c r="ZI418" s="29"/>
      <c r="ZJ418" s="29"/>
      <c r="ZK418" s="29"/>
      <c r="ZL418" s="29"/>
      <c r="ZM418" s="29"/>
      <c r="ZN418" s="29"/>
      <c r="ZO418" s="29"/>
      <c r="ZP418" s="29"/>
      <c r="ZQ418" s="29"/>
      <c r="ZR418" s="29"/>
      <c r="ZS418" s="29"/>
      <c r="ZT418" s="29"/>
      <c r="ZU418" s="29"/>
      <c r="ZV418" s="29"/>
      <c r="ZW418" s="29"/>
      <c r="ZX418" s="29"/>
      <c r="ZY418" s="29"/>
      <c r="ZZ418" s="29"/>
      <c r="AAA418" s="29"/>
      <c r="AAB418" s="29"/>
      <c r="AAC418" s="29"/>
      <c r="AAD418" s="29"/>
      <c r="AAE418" s="29"/>
      <c r="AAF418" s="29"/>
      <c r="AAG418" s="29"/>
      <c r="AAH418" s="29"/>
      <c r="AAI418" s="29"/>
      <c r="AAJ418" s="29"/>
      <c r="AAK418" s="29"/>
      <c r="AAL418" s="29"/>
      <c r="AAM418" s="29"/>
      <c r="AAN418" s="29"/>
      <c r="AAO418" s="29"/>
      <c r="AAP418" s="29"/>
      <c r="AAQ418" s="29"/>
      <c r="AAR418" s="29"/>
      <c r="AAS418" s="29"/>
      <c r="AAT418" s="29"/>
      <c r="AAU418" s="29"/>
      <c r="AAV418" s="29"/>
      <c r="AAW418" s="29"/>
      <c r="AAX418" s="29"/>
      <c r="AAY418" s="29"/>
      <c r="AAZ418" s="29"/>
      <c r="ABA418" s="29"/>
      <c r="ABB418" s="29"/>
      <c r="ABC418" s="29"/>
      <c r="ABD418" s="29"/>
      <c r="ABE418" s="29"/>
      <c r="ABF418" s="29"/>
      <c r="ABG418" s="29"/>
      <c r="ABH418" s="29"/>
      <c r="ABI418" s="29"/>
      <c r="ABJ418" s="29"/>
      <c r="ABK418" s="29"/>
      <c r="ABL418" s="29"/>
      <c r="ABM418" s="29"/>
      <c r="ABN418" s="29"/>
      <c r="ABO418" s="29"/>
      <c r="ABP418" s="29"/>
      <c r="ABQ418" s="29"/>
      <c r="ABR418" s="29"/>
      <c r="ABS418" s="29"/>
      <c r="ABT418" s="29"/>
      <c r="ABU418" s="29"/>
      <c r="ABV418" s="29"/>
      <c r="ABW418" s="29"/>
      <c r="ABX418" s="29"/>
      <c r="ABY418" s="29"/>
      <c r="ABZ418" s="29"/>
      <c r="ACA418" s="29"/>
      <c r="ACB418" s="29"/>
      <c r="ACC418" s="29"/>
      <c r="ACD418" s="29"/>
      <c r="ACE418" s="29"/>
      <c r="ACF418" s="29"/>
      <c r="ACG418" s="29"/>
      <c r="ACH418" s="29"/>
      <c r="ACI418" s="29"/>
      <c r="ACJ418" s="29"/>
      <c r="ACK418" s="29"/>
      <c r="ACL418" s="29"/>
      <c r="ACM418" s="29"/>
      <c r="ACN418" s="29"/>
      <c r="ACO418" s="29"/>
      <c r="ACP418" s="29"/>
      <c r="ACQ418" s="29"/>
      <c r="ACR418" s="29"/>
      <c r="ACS418" s="29"/>
      <c r="ACT418" s="29"/>
      <c r="ACU418" s="29"/>
      <c r="ACV418" s="29"/>
      <c r="ACW418" s="29"/>
      <c r="ACX418" s="29"/>
      <c r="ACY418" s="29"/>
      <c r="ACZ418" s="29"/>
      <c r="ADA418" s="29"/>
      <c r="ADB418" s="29"/>
      <c r="ADC418" s="29"/>
      <c r="ADD418" s="29"/>
      <c r="ADE418" s="29"/>
      <c r="ADF418" s="29"/>
      <c r="ADG418" s="29"/>
      <c r="ADH418" s="29"/>
      <c r="ADI418" s="29"/>
      <c r="ADJ418" s="29"/>
      <c r="ADK418" s="29"/>
      <c r="ADL418" s="29"/>
      <c r="ADM418" s="29"/>
      <c r="ADN418" s="29"/>
      <c r="ADO418" s="29"/>
      <c r="ADP418" s="29"/>
      <c r="ADQ418" s="29"/>
      <c r="ADR418" s="29"/>
      <c r="ADS418" s="29"/>
      <c r="ADT418" s="29"/>
      <c r="ADU418" s="29"/>
      <c r="ADV418" s="29"/>
      <c r="ADW418" s="29"/>
      <c r="ADX418" s="29"/>
      <c r="ADY418" s="29"/>
      <c r="ADZ418" s="29"/>
      <c r="AEA418" s="29"/>
      <c r="AEB418" s="29"/>
      <c r="AEC418" s="29"/>
      <c r="AED418" s="29"/>
      <c r="AEE418" s="29"/>
      <c r="AEF418" s="29"/>
      <c r="AEG418" s="29"/>
      <c r="AEH418" s="29"/>
      <c r="AEI418" s="29"/>
      <c r="AEJ418" s="29"/>
      <c r="AEK418" s="29"/>
      <c r="AEL418" s="29"/>
      <c r="AEM418" s="29"/>
      <c r="AEN418" s="29"/>
      <c r="AEO418" s="29"/>
      <c r="AEP418" s="29"/>
      <c r="AEQ418" s="29"/>
      <c r="AER418" s="29"/>
      <c r="AES418" s="29"/>
      <c r="AET418" s="29"/>
      <c r="AEU418" s="29"/>
      <c r="AEV418" s="29"/>
      <c r="AEW418" s="29"/>
      <c r="AEX418" s="29"/>
      <c r="AEY418" s="29"/>
      <c r="AEZ418" s="29"/>
      <c r="AFA418" s="29"/>
      <c r="AFB418" s="29"/>
      <c r="AFC418" s="29"/>
      <c r="AFD418" s="29"/>
      <c r="AFE418" s="29"/>
      <c r="AFF418" s="29"/>
      <c r="AFG418" s="29"/>
      <c r="AFH418" s="29"/>
      <c r="AFI418" s="29"/>
      <c r="AFJ418" s="29"/>
      <c r="AFK418" s="29"/>
      <c r="AFL418" s="29"/>
      <c r="AFM418" s="29"/>
      <c r="AFN418" s="29"/>
      <c r="AFO418" s="29"/>
      <c r="AFP418" s="29"/>
      <c r="AFQ418" s="29"/>
      <c r="AFR418" s="29"/>
      <c r="AFS418" s="29"/>
      <c r="AFT418" s="29"/>
      <c r="AFU418" s="29"/>
      <c r="AFV418" s="29"/>
      <c r="AFW418" s="29"/>
      <c r="AFX418" s="29"/>
      <c r="AFY418" s="29"/>
      <c r="AFZ418" s="29"/>
      <c r="AGA418" s="29"/>
      <c r="AGB418" s="29"/>
      <c r="AGC418" s="29"/>
      <c r="AGD418" s="29"/>
      <c r="AGE418" s="29"/>
      <c r="AGF418" s="29"/>
      <c r="AGG418" s="29"/>
      <c r="AGH418" s="29"/>
      <c r="AGI418" s="29"/>
      <c r="AGJ418" s="29"/>
      <c r="AGK418" s="29"/>
      <c r="AGL418" s="29"/>
      <c r="AGM418" s="29"/>
      <c r="AGN418" s="29"/>
      <c r="AGO418" s="29"/>
      <c r="AGP418" s="29"/>
      <c r="AGQ418" s="29"/>
      <c r="AGR418" s="29"/>
      <c r="AGS418" s="29"/>
      <c r="AGT418" s="29"/>
      <c r="AGU418" s="29"/>
      <c r="AGV418" s="29"/>
      <c r="AGW418" s="29"/>
      <c r="AGX418" s="29"/>
      <c r="AGY418" s="29"/>
      <c r="AGZ418" s="29"/>
      <c r="AHA418" s="29"/>
      <c r="AHB418" s="29"/>
      <c r="AHC418" s="29"/>
      <c r="AHD418" s="29"/>
      <c r="AHE418" s="29"/>
      <c r="AHF418" s="29"/>
      <c r="AHG418" s="29"/>
      <c r="AHH418" s="29"/>
      <c r="AHI418" s="29"/>
      <c r="AHJ418" s="29"/>
      <c r="AHK418" s="29"/>
      <c r="AHL418" s="29"/>
      <c r="AHM418" s="29"/>
      <c r="AHN418" s="29"/>
      <c r="AHO418" s="29"/>
      <c r="AHP418" s="29"/>
      <c r="AHQ418" s="29"/>
      <c r="AHR418" s="29"/>
      <c r="AHS418" s="29"/>
      <c r="AHT418" s="29"/>
      <c r="AHU418" s="29"/>
      <c r="AHV418" s="29"/>
      <c r="AHW418" s="29"/>
      <c r="AHX418" s="29"/>
      <c r="AHY418" s="29"/>
      <c r="AHZ418" s="29"/>
      <c r="AIA418" s="29"/>
      <c r="AIB418" s="29"/>
      <c r="AIC418" s="29"/>
      <c r="AID418" s="29"/>
      <c r="AIE418" s="29"/>
      <c r="AIF418" s="29"/>
      <c r="AIG418" s="29"/>
      <c r="AIH418" s="29"/>
      <c r="AII418" s="29"/>
      <c r="AIJ418" s="29"/>
      <c r="AIK418" s="29"/>
      <c r="AIL418" s="29"/>
      <c r="AIM418" s="29"/>
      <c r="AIN418" s="29"/>
      <c r="AIO418" s="29"/>
      <c r="AIP418" s="29"/>
      <c r="AIQ418" s="29"/>
      <c r="AIR418" s="29"/>
      <c r="AIS418" s="29"/>
      <c r="AIT418" s="29"/>
      <c r="AIU418" s="29"/>
      <c r="AIV418" s="29"/>
      <c r="AIW418" s="29"/>
      <c r="AIX418" s="29"/>
      <c r="AIY418" s="29"/>
      <c r="AIZ418" s="29"/>
      <c r="AJA418" s="29"/>
      <c r="AJB418" s="29"/>
      <c r="AJC418" s="29"/>
      <c r="AJD418" s="29"/>
      <c r="AJE418" s="29"/>
      <c r="AJF418" s="29"/>
      <c r="AJG418" s="29"/>
      <c r="AJH418" s="29"/>
      <c r="AJI418" s="29"/>
      <c r="AJJ418" s="29"/>
      <c r="AJK418" s="29"/>
      <c r="AJL418" s="29"/>
      <c r="AJM418" s="29"/>
      <c r="AJN418" s="29"/>
      <c r="AJO418" s="29"/>
      <c r="AJP418" s="29"/>
      <c r="AJQ418" s="29"/>
      <c r="AJR418" s="29"/>
      <c r="AJS418" s="29"/>
      <c r="AJT418" s="29"/>
      <c r="AJU418" s="29"/>
      <c r="AJV418" s="29"/>
      <c r="AJW418" s="29"/>
      <c r="AJX418" s="29"/>
      <c r="AJY418" s="29"/>
      <c r="AJZ418" s="29"/>
      <c r="AKA418" s="29"/>
      <c r="AKB418" s="29"/>
      <c r="AKC418" s="29"/>
      <c r="AKD418" s="29"/>
      <c r="AKE418" s="29"/>
      <c r="AKF418" s="29"/>
      <c r="AKG418" s="29"/>
      <c r="AKH418" s="29"/>
      <c r="AKI418" s="29"/>
      <c r="AKJ418" s="29"/>
      <c r="AKK418" s="29"/>
      <c r="AKL418" s="29"/>
      <c r="AKM418" s="29"/>
      <c r="AKN418" s="29"/>
      <c r="AKO418" s="29"/>
      <c r="AKP418" s="29"/>
      <c r="AKQ418" s="29"/>
      <c r="AKR418" s="29"/>
      <c r="AKS418" s="29"/>
      <c r="AKT418" s="29"/>
      <c r="AKU418" s="29"/>
      <c r="AKV418" s="29"/>
      <c r="AKW418" s="29"/>
      <c r="AKX418" s="29"/>
      <c r="AKY418" s="29"/>
      <c r="AKZ418" s="29"/>
      <c r="ALA418" s="29"/>
      <c r="ALB418" s="29"/>
      <c r="ALC418" s="29"/>
      <c r="ALD418" s="29"/>
      <c r="ALE418" s="29"/>
      <c r="ALF418" s="29"/>
      <c r="ALG418" s="29"/>
      <c r="ALH418" s="29"/>
      <c r="ALI418" s="29"/>
      <c r="ALJ418" s="29"/>
      <c r="ALK418" s="29"/>
      <c r="ALL418" s="29"/>
      <c r="ALM418" s="29"/>
      <c r="ALN418" s="29"/>
      <c r="ALO418" s="29"/>
      <c r="ALP418" s="29"/>
      <c r="ALQ418" s="29"/>
      <c r="ALR418" s="29"/>
      <c r="ALS418" s="29"/>
      <c r="ALT418" s="29"/>
      <c r="ALU418" s="29"/>
      <c r="ALV418" s="29"/>
      <c r="ALW418" s="29"/>
      <c r="ALX418" s="29"/>
      <c r="ALY418" s="29"/>
      <c r="ALZ418" s="29"/>
      <c r="AMA418" s="29"/>
      <c r="AMB418" s="29"/>
      <c r="AMC418" s="29"/>
      <c r="AMD418" s="29"/>
      <c r="AME418" s="29"/>
      <c r="AMF418" s="29"/>
      <c r="AMG418" s="29"/>
      <c r="AMH418" s="29"/>
      <c r="AMI418" s="29"/>
      <c r="AMJ418" s="29"/>
      <c r="AMK418" s="29"/>
      <c r="AML418" s="29"/>
      <c r="AMM418" s="29"/>
      <c r="AMN418" s="29"/>
      <c r="AMO418" s="29"/>
      <c r="AMP418" s="29"/>
      <c r="AMQ418" s="29"/>
      <c r="AMR418" s="29"/>
      <c r="AMS418" s="29"/>
      <c r="AMT418" s="29"/>
      <c r="AMU418" s="29"/>
      <c r="AMV418" s="29"/>
      <c r="AMW418" s="29"/>
      <c r="AMX418" s="29"/>
      <c r="AMY418" s="29"/>
      <c r="AMZ418" s="29"/>
      <c r="ANA418" s="29"/>
      <c r="ANB418" s="29"/>
    </row>
    <row r="419" spans="1:1042" s="18" customFormat="1" x14ac:dyDescent="0.25">
      <c r="C419" t="s">
        <v>734</v>
      </c>
      <c r="D419" t="s">
        <v>734</v>
      </c>
      <c r="E419">
        <v>0</v>
      </c>
      <c r="F419" s="141">
        <v>0</v>
      </c>
      <c r="G419" t="str">
        <f t="shared" si="253"/>
        <v>GE2012</v>
      </c>
      <c r="H419" s="141">
        <v>0</v>
      </c>
      <c r="I419" t="s">
        <v>825</v>
      </c>
      <c r="J419" s="91" t="s">
        <v>192</v>
      </c>
      <c r="K419" s="32"/>
      <c r="L419" s="75"/>
      <c r="M419" s="12"/>
      <c r="N419" s="62"/>
      <c r="O419" s="62"/>
      <c r="P419" s="138"/>
      <c r="Q419" s="138"/>
      <c r="R419" s="21"/>
      <c r="S419" s="117"/>
      <c r="T419" s="30"/>
      <c r="U419" s="80"/>
      <c r="V419" s="85" t="s">
        <v>217</v>
      </c>
      <c r="W419" s="116"/>
      <c r="X419" s="45"/>
      <c r="Y419" s="47"/>
      <c r="Z419" s="44"/>
      <c r="AA419" s="127"/>
      <c r="AB419" s="129"/>
      <c r="AC419" s="80"/>
      <c r="AD419" s="130"/>
      <c r="AE419" s="127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29"/>
      <c r="CJ419" s="29"/>
      <c r="CK419" s="29"/>
      <c r="CL419" s="29"/>
      <c r="CM419" s="29"/>
      <c r="CN419" s="29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  <c r="DA419" s="29"/>
      <c r="DB419" s="29"/>
      <c r="DC419" s="29"/>
      <c r="DD419" s="29"/>
      <c r="DE419" s="29"/>
      <c r="DF419" s="29"/>
      <c r="DG419" s="29"/>
      <c r="DH419" s="29"/>
      <c r="DI419" s="29"/>
      <c r="DJ419" s="29"/>
      <c r="DK419" s="29"/>
      <c r="DL419" s="29"/>
      <c r="DM419" s="29"/>
      <c r="DN419" s="29"/>
      <c r="DO419" s="29"/>
      <c r="DP419" s="29"/>
      <c r="DQ419" s="29"/>
      <c r="DR419" s="29"/>
      <c r="DS419" s="29"/>
      <c r="DT419" s="29"/>
      <c r="DU419" s="29"/>
      <c r="DV419" s="29"/>
      <c r="DW419" s="29"/>
      <c r="DX419" s="29"/>
      <c r="DY419" s="29"/>
      <c r="DZ419" s="29"/>
      <c r="EA419" s="29"/>
      <c r="EB419" s="29"/>
      <c r="EC419" s="29"/>
      <c r="ED419" s="29"/>
      <c r="EE419" s="29"/>
      <c r="EF419" s="29"/>
      <c r="EG419" s="29"/>
      <c r="EH419" s="29"/>
      <c r="EI419" s="29"/>
      <c r="EJ419" s="29"/>
      <c r="EK419" s="29"/>
      <c r="EL419" s="29"/>
      <c r="EM419" s="29"/>
      <c r="EN419" s="29"/>
      <c r="EO419" s="29"/>
      <c r="EP419" s="29"/>
      <c r="EQ419" s="29"/>
      <c r="ER419" s="29"/>
      <c r="ES419" s="29"/>
      <c r="ET419" s="29"/>
      <c r="EU419" s="29"/>
      <c r="EV419" s="29"/>
      <c r="EW419" s="29"/>
      <c r="EX419" s="29"/>
      <c r="EY419" s="29"/>
      <c r="EZ419" s="29"/>
      <c r="FA419" s="29"/>
      <c r="FB419" s="29"/>
      <c r="FC419" s="29"/>
      <c r="FD419" s="29"/>
      <c r="FE419" s="29"/>
      <c r="FF419" s="29"/>
      <c r="FG419" s="29"/>
      <c r="FH419" s="29"/>
      <c r="FI419" s="29"/>
      <c r="FJ419" s="29"/>
      <c r="FK419" s="29"/>
      <c r="FL419" s="29"/>
      <c r="FM419" s="29"/>
      <c r="FN419" s="29"/>
      <c r="FO419" s="29"/>
      <c r="FP419" s="29"/>
      <c r="FQ419" s="29"/>
      <c r="FR419" s="29"/>
      <c r="FS419" s="29"/>
      <c r="FT419" s="29"/>
      <c r="FU419" s="29"/>
      <c r="FV419" s="29"/>
      <c r="FW419" s="29"/>
      <c r="FX419" s="29"/>
      <c r="FY419" s="29"/>
      <c r="FZ419" s="29"/>
      <c r="GA419" s="29"/>
      <c r="GB419" s="29"/>
      <c r="GC419" s="29"/>
      <c r="GD419" s="29"/>
      <c r="GE419" s="29"/>
      <c r="GF419" s="29"/>
      <c r="GG419" s="29"/>
      <c r="GH419" s="29"/>
      <c r="GI419" s="29"/>
      <c r="GJ419" s="29"/>
      <c r="GK419" s="29"/>
      <c r="GL419" s="29"/>
      <c r="GM419" s="29"/>
      <c r="GN419" s="29"/>
      <c r="GO419" s="29"/>
      <c r="GP419" s="29"/>
      <c r="GQ419" s="29"/>
      <c r="GR419" s="29"/>
      <c r="GS419" s="29"/>
      <c r="GT419" s="29"/>
      <c r="GU419" s="29"/>
      <c r="GV419" s="29"/>
      <c r="GW419" s="29"/>
      <c r="GX419" s="29"/>
      <c r="GY419" s="29"/>
      <c r="GZ419" s="29"/>
      <c r="HA419" s="29"/>
      <c r="HB419" s="29"/>
      <c r="HC419" s="29"/>
      <c r="HD419" s="29"/>
      <c r="HE419" s="29"/>
      <c r="HF419" s="29"/>
      <c r="HG419" s="29"/>
      <c r="HH419" s="29"/>
      <c r="HI419" s="29"/>
      <c r="HJ419" s="29"/>
      <c r="HK419" s="29"/>
      <c r="HL419" s="29"/>
      <c r="HM419" s="29"/>
      <c r="HN419" s="29"/>
      <c r="HO419" s="29"/>
      <c r="HP419" s="29"/>
      <c r="HQ419" s="29"/>
      <c r="HR419" s="29"/>
      <c r="HS419" s="29"/>
      <c r="HT419" s="29"/>
      <c r="HU419" s="29"/>
      <c r="HV419" s="29"/>
      <c r="HW419" s="29"/>
      <c r="HX419" s="29"/>
      <c r="HY419" s="29"/>
      <c r="HZ419" s="29"/>
      <c r="IA419" s="29"/>
      <c r="IB419" s="29"/>
      <c r="IC419" s="29"/>
      <c r="ID419" s="29"/>
      <c r="IE419" s="29"/>
      <c r="IF419" s="29"/>
      <c r="IG419" s="29"/>
      <c r="IH419" s="29"/>
      <c r="II419" s="29"/>
      <c r="IJ419" s="29"/>
      <c r="IK419" s="29"/>
      <c r="IL419" s="29"/>
      <c r="IM419" s="29"/>
      <c r="IN419" s="29"/>
      <c r="IO419" s="29"/>
      <c r="IP419" s="29"/>
      <c r="IQ419" s="29"/>
      <c r="IR419" s="29"/>
      <c r="IS419" s="29"/>
      <c r="IT419" s="29"/>
      <c r="IU419" s="29"/>
      <c r="IV419" s="29"/>
      <c r="IW419" s="29"/>
      <c r="IX419" s="29"/>
      <c r="IY419" s="29"/>
      <c r="IZ419" s="29"/>
      <c r="JA419" s="29"/>
      <c r="JB419" s="29"/>
      <c r="JC419" s="29"/>
      <c r="JD419" s="29"/>
      <c r="JE419" s="29"/>
      <c r="JF419" s="29"/>
      <c r="JG419" s="29"/>
      <c r="JH419" s="29"/>
      <c r="JI419" s="29"/>
      <c r="JJ419" s="29"/>
      <c r="JK419" s="29"/>
      <c r="JL419" s="29"/>
      <c r="JM419" s="29"/>
      <c r="JN419" s="29"/>
      <c r="JO419" s="29"/>
      <c r="JP419" s="29"/>
      <c r="JQ419" s="29"/>
      <c r="JR419" s="29"/>
      <c r="JS419" s="29"/>
      <c r="JT419" s="29"/>
      <c r="JU419" s="29"/>
      <c r="JV419" s="29"/>
      <c r="JW419" s="29"/>
      <c r="JX419" s="29"/>
      <c r="JY419" s="29"/>
      <c r="JZ419" s="29"/>
      <c r="KA419" s="29"/>
      <c r="KB419" s="29"/>
      <c r="KC419" s="29"/>
      <c r="KD419" s="29"/>
      <c r="KE419" s="29"/>
      <c r="KF419" s="29"/>
      <c r="KG419" s="29"/>
      <c r="KH419" s="29"/>
      <c r="KI419" s="29"/>
      <c r="KJ419" s="29"/>
      <c r="KK419" s="29"/>
      <c r="KL419" s="29"/>
      <c r="KM419" s="29"/>
      <c r="KN419" s="29"/>
      <c r="KO419" s="29"/>
      <c r="KP419" s="29"/>
      <c r="KQ419" s="29"/>
      <c r="KR419" s="29"/>
      <c r="KS419" s="29"/>
      <c r="KT419" s="29"/>
      <c r="KU419" s="29"/>
      <c r="KV419" s="29"/>
      <c r="KW419" s="29"/>
      <c r="KX419" s="29"/>
      <c r="KY419" s="29"/>
      <c r="KZ419" s="29"/>
      <c r="LA419" s="29"/>
      <c r="LB419" s="29"/>
      <c r="LC419" s="29"/>
      <c r="LD419" s="29"/>
      <c r="LE419" s="29"/>
      <c r="LF419" s="29"/>
      <c r="LG419" s="29"/>
      <c r="LH419" s="29"/>
      <c r="LI419" s="29"/>
      <c r="LJ419" s="29"/>
      <c r="LK419" s="29"/>
      <c r="LL419" s="29"/>
      <c r="LM419" s="29"/>
      <c r="LN419" s="29"/>
      <c r="LO419" s="29"/>
      <c r="LP419" s="29"/>
      <c r="LQ419" s="29"/>
      <c r="LR419" s="29"/>
      <c r="LS419" s="29"/>
      <c r="LT419" s="29"/>
      <c r="LU419" s="29"/>
      <c r="LV419" s="29"/>
      <c r="LW419" s="29"/>
      <c r="LX419" s="29"/>
      <c r="LY419" s="29"/>
      <c r="LZ419" s="29"/>
      <c r="MA419" s="29"/>
      <c r="MB419" s="29"/>
      <c r="MC419" s="29"/>
      <c r="MD419" s="29"/>
      <c r="ME419" s="29"/>
      <c r="MF419" s="29"/>
      <c r="MG419" s="29"/>
      <c r="MH419" s="29"/>
      <c r="MI419" s="29"/>
      <c r="MJ419" s="29"/>
      <c r="MK419" s="29"/>
      <c r="ML419" s="29"/>
      <c r="MM419" s="29"/>
      <c r="MN419" s="29"/>
      <c r="MO419" s="29"/>
      <c r="MP419" s="29"/>
      <c r="MQ419" s="29"/>
      <c r="MR419" s="29"/>
      <c r="MS419" s="29"/>
      <c r="MT419" s="29"/>
      <c r="MU419" s="29"/>
      <c r="MV419" s="29"/>
      <c r="MW419" s="29"/>
      <c r="MX419" s="29"/>
      <c r="MY419" s="29"/>
      <c r="MZ419" s="29"/>
      <c r="NA419" s="29"/>
      <c r="NB419" s="29"/>
      <c r="NC419" s="29"/>
      <c r="ND419" s="29"/>
      <c r="NE419" s="29"/>
      <c r="NF419" s="29"/>
      <c r="NG419" s="29"/>
      <c r="NH419" s="29"/>
      <c r="NI419" s="29"/>
      <c r="NJ419" s="29"/>
      <c r="NK419" s="29"/>
      <c r="NL419" s="29"/>
      <c r="NM419" s="29"/>
      <c r="NN419" s="29"/>
      <c r="NO419" s="29"/>
      <c r="NP419" s="29"/>
      <c r="NQ419" s="29"/>
      <c r="NR419" s="29"/>
      <c r="NS419" s="29"/>
      <c r="NT419" s="29"/>
      <c r="NU419" s="29"/>
      <c r="NV419" s="29"/>
      <c r="NW419" s="29"/>
      <c r="NX419" s="29"/>
      <c r="NY419" s="29"/>
      <c r="NZ419" s="29"/>
      <c r="OA419" s="29"/>
      <c r="OB419" s="29"/>
      <c r="OC419" s="29"/>
      <c r="OD419" s="29"/>
      <c r="OE419" s="29"/>
      <c r="OF419" s="29"/>
      <c r="OG419" s="29"/>
      <c r="OH419" s="29"/>
      <c r="OI419" s="29"/>
      <c r="OJ419" s="29"/>
      <c r="OK419" s="29"/>
      <c r="OL419" s="29"/>
      <c r="OM419" s="29"/>
      <c r="ON419" s="29"/>
      <c r="OO419" s="29"/>
      <c r="OP419" s="29"/>
      <c r="OQ419" s="29"/>
      <c r="OR419" s="29"/>
      <c r="OS419" s="29"/>
      <c r="OT419" s="29"/>
      <c r="OU419" s="29"/>
      <c r="OV419" s="29"/>
      <c r="OW419" s="29"/>
      <c r="OX419" s="29"/>
      <c r="OY419" s="29"/>
      <c r="OZ419" s="29"/>
      <c r="PA419" s="29"/>
      <c r="PB419" s="29"/>
      <c r="PC419" s="29"/>
      <c r="PD419" s="29"/>
      <c r="PE419" s="29"/>
      <c r="PF419" s="29"/>
      <c r="PG419" s="29"/>
      <c r="PH419" s="29"/>
      <c r="PI419" s="29"/>
      <c r="PJ419" s="29"/>
      <c r="PK419" s="29"/>
      <c r="PL419" s="29"/>
      <c r="PM419" s="29"/>
      <c r="PN419" s="29"/>
      <c r="PO419" s="29"/>
      <c r="PP419" s="29"/>
      <c r="PQ419" s="29"/>
      <c r="PR419" s="29"/>
      <c r="PS419" s="29"/>
      <c r="PT419" s="29"/>
      <c r="PU419" s="29"/>
      <c r="PV419" s="29"/>
      <c r="PW419" s="29"/>
      <c r="PX419" s="29"/>
      <c r="PY419" s="29"/>
      <c r="PZ419" s="29"/>
      <c r="QA419" s="29"/>
      <c r="QB419" s="29"/>
      <c r="QC419" s="29"/>
      <c r="QD419" s="29"/>
      <c r="QE419" s="29"/>
      <c r="QF419" s="29"/>
      <c r="QG419" s="29"/>
      <c r="QH419" s="29"/>
      <c r="QI419" s="29"/>
      <c r="QJ419" s="29"/>
      <c r="QK419" s="29"/>
      <c r="QL419" s="29"/>
      <c r="QM419" s="29"/>
      <c r="QN419" s="29"/>
      <c r="QO419" s="29"/>
      <c r="QP419" s="29"/>
      <c r="QQ419" s="29"/>
      <c r="QR419" s="29"/>
      <c r="QS419" s="29"/>
      <c r="QT419" s="29"/>
      <c r="QU419" s="29"/>
      <c r="QV419" s="29"/>
      <c r="QW419" s="29"/>
      <c r="QX419" s="29"/>
      <c r="QY419" s="29"/>
      <c r="QZ419" s="29"/>
      <c r="RA419" s="29"/>
      <c r="RB419" s="29"/>
      <c r="RC419" s="29"/>
      <c r="RD419" s="29"/>
      <c r="RE419" s="29"/>
      <c r="RF419" s="29"/>
      <c r="RG419" s="29"/>
      <c r="RH419" s="29"/>
      <c r="RI419" s="29"/>
      <c r="RJ419" s="29"/>
      <c r="RK419" s="29"/>
      <c r="RL419" s="29"/>
      <c r="RM419" s="29"/>
      <c r="RN419" s="29"/>
      <c r="RO419" s="29"/>
      <c r="RP419" s="29"/>
      <c r="RQ419" s="29"/>
      <c r="RR419" s="29"/>
      <c r="RS419" s="29"/>
      <c r="RT419" s="29"/>
      <c r="RU419" s="29"/>
      <c r="RV419" s="29"/>
      <c r="RW419" s="29"/>
      <c r="RX419" s="29"/>
      <c r="RY419" s="29"/>
      <c r="RZ419" s="29"/>
      <c r="SA419" s="29"/>
      <c r="SB419" s="29"/>
      <c r="SC419" s="29"/>
      <c r="SD419" s="29"/>
      <c r="SE419" s="29"/>
      <c r="SF419" s="29"/>
      <c r="SG419" s="29"/>
      <c r="SH419" s="29"/>
      <c r="SI419" s="29"/>
      <c r="SJ419" s="29"/>
      <c r="SK419" s="29"/>
      <c r="SL419" s="29"/>
      <c r="SM419" s="29"/>
      <c r="SN419" s="29"/>
      <c r="SO419" s="29"/>
      <c r="SP419" s="29"/>
      <c r="SQ419" s="29"/>
      <c r="SR419" s="29"/>
      <c r="SS419" s="29"/>
      <c r="ST419" s="29"/>
      <c r="SU419" s="29"/>
      <c r="SV419" s="29"/>
      <c r="SW419" s="29"/>
      <c r="SX419" s="29"/>
      <c r="SY419" s="29"/>
      <c r="SZ419" s="29"/>
      <c r="TA419" s="29"/>
      <c r="TB419" s="29"/>
      <c r="TC419" s="29"/>
      <c r="TD419" s="29"/>
      <c r="TE419" s="29"/>
      <c r="TF419" s="29"/>
      <c r="TG419" s="29"/>
      <c r="TH419" s="29"/>
      <c r="TI419" s="29"/>
      <c r="TJ419" s="29"/>
      <c r="TK419" s="29"/>
      <c r="TL419" s="29"/>
      <c r="TM419" s="29"/>
      <c r="TN419" s="29"/>
      <c r="TO419" s="29"/>
      <c r="TP419" s="29"/>
      <c r="TQ419" s="29"/>
      <c r="TR419" s="29"/>
      <c r="TS419" s="29"/>
      <c r="TT419" s="29"/>
      <c r="TU419" s="29"/>
      <c r="TV419" s="29"/>
      <c r="TW419" s="29"/>
      <c r="TX419" s="29"/>
      <c r="TY419" s="29"/>
      <c r="TZ419" s="29"/>
      <c r="UA419" s="29"/>
      <c r="UB419" s="29"/>
      <c r="UC419" s="29"/>
      <c r="UD419" s="29"/>
      <c r="UE419" s="29"/>
      <c r="UF419" s="29"/>
      <c r="UG419" s="29"/>
      <c r="UH419" s="29"/>
      <c r="UI419" s="29"/>
      <c r="UJ419" s="29"/>
      <c r="UK419" s="29"/>
      <c r="UL419" s="29"/>
      <c r="UM419" s="29"/>
      <c r="UN419" s="29"/>
      <c r="UO419" s="29"/>
      <c r="UP419" s="29"/>
      <c r="UQ419" s="29"/>
      <c r="UR419" s="29"/>
      <c r="US419" s="29"/>
      <c r="UT419" s="29"/>
      <c r="UU419" s="29"/>
      <c r="UV419" s="29"/>
      <c r="UW419" s="29"/>
      <c r="UX419" s="29"/>
      <c r="UY419" s="29"/>
      <c r="UZ419" s="29"/>
      <c r="VA419" s="29"/>
      <c r="VB419" s="29"/>
      <c r="VC419" s="29"/>
      <c r="VD419" s="29"/>
      <c r="VE419" s="29"/>
      <c r="VF419" s="29"/>
      <c r="VG419" s="29"/>
      <c r="VH419" s="29"/>
      <c r="VI419" s="29"/>
      <c r="VJ419" s="29"/>
      <c r="VK419" s="29"/>
      <c r="VL419" s="29"/>
      <c r="VM419" s="29"/>
      <c r="VN419" s="29"/>
      <c r="VO419" s="29"/>
      <c r="VP419" s="29"/>
      <c r="VQ419" s="29"/>
      <c r="VR419" s="29"/>
      <c r="VS419" s="29"/>
      <c r="VT419" s="29"/>
      <c r="VU419" s="29"/>
      <c r="VV419" s="29"/>
      <c r="VW419" s="29"/>
      <c r="VX419" s="29"/>
      <c r="VY419" s="29"/>
      <c r="VZ419" s="29"/>
      <c r="WA419" s="29"/>
      <c r="WB419" s="29"/>
      <c r="WC419" s="29"/>
      <c r="WD419" s="29"/>
      <c r="WE419" s="29"/>
      <c r="WF419" s="29"/>
      <c r="WG419" s="29"/>
      <c r="WH419" s="29"/>
      <c r="WI419" s="29"/>
      <c r="WJ419" s="29"/>
      <c r="WK419" s="29"/>
      <c r="WL419" s="29"/>
      <c r="WM419" s="29"/>
      <c r="WN419" s="29"/>
      <c r="WO419" s="29"/>
      <c r="WP419" s="29"/>
      <c r="WQ419" s="29"/>
      <c r="WR419" s="29"/>
      <c r="WS419" s="29"/>
      <c r="WT419" s="29"/>
      <c r="WU419" s="29"/>
      <c r="WV419" s="29"/>
      <c r="WW419" s="29"/>
      <c r="WX419" s="29"/>
      <c r="WY419" s="29"/>
      <c r="WZ419" s="29"/>
      <c r="XA419" s="29"/>
      <c r="XB419" s="29"/>
      <c r="XC419" s="29"/>
      <c r="XD419" s="29"/>
      <c r="XE419" s="29"/>
      <c r="XF419" s="29"/>
      <c r="XG419" s="29"/>
      <c r="XH419" s="29"/>
      <c r="XI419" s="29"/>
      <c r="XJ419" s="29"/>
      <c r="XK419" s="29"/>
      <c r="XL419" s="29"/>
      <c r="XM419" s="29"/>
      <c r="XN419" s="29"/>
      <c r="XO419" s="29"/>
      <c r="XP419" s="29"/>
      <c r="XQ419" s="29"/>
      <c r="XR419" s="29"/>
      <c r="XS419" s="29"/>
      <c r="XT419" s="29"/>
      <c r="XU419" s="29"/>
      <c r="XV419" s="29"/>
      <c r="XW419" s="29"/>
      <c r="XX419" s="29"/>
      <c r="XY419" s="29"/>
      <c r="XZ419" s="29"/>
      <c r="YA419" s="29"/>
      <c r="YB419" s="29"/>
      <c r="YC419" s="29"/>
      <c r="YD419" s="29"/>
      <c r="YE419" s="29"/>
      <c r="YF419" s="29"/>
      <c r="YG419" s="29"/>
      <c r="YH419" s="29"/>
      <c r="YI419" s="29"/>
      <c r="YJ419" s="29"/>
      <c r="YK419" s="29"/>
      <c r="YL419" s="29"/>
      <c r="YM419" s="29"/>
      <c r="YN419" s="29"/>
      <c r="YO419" s="29"/>
      <c r="YP419" s="29"/>
      <c r="YQ419" s="29"/>
      <c r="YR419" s="29"/>
      <c r="YS419" s="29"/>
      <c r="YT419" s="29"/>
      <c r="YU419" s="29"/>
      <c r="YV419" s="29"/>
      <c r="YW419" s="29"/>
      <c r="YX419" s="29"/>
      <c r="YY419" s="29"/>
      <c r="YZ419" s="29"/>
      <c r="ZA419" s="29"/>
      <c r="ZB419" s="29"/>
      <c r="ZC419" s="29"/>
      <c r="ZD419" s="29"/>
      <c r="ZE419" s="29"/>
      <c r="ZF419" s="29"/>
      <c r="ZG419" s="29"/>
      <c r="ZH419" s="29"/>
      <c r="ZI419" s="29"/>
      <c r="ZJ419" s="29"/>
      <c r="ZK419" s="29"/>
      <c r="ZL419" s="29"/>
      <c r="ZM419" s="29"/>
      <c r="ZN419" s="29"/>
      <c r="ZO419" s="29"/>
      <c r="ZP419" s="29"/>
      <c r="ZQ419" s="29"/>
      <c r="ZR419" s="29"/>
      <c r="ZS419" s="29"/>
      <c r="ZT419" s="29"/>
      <c r="ZU419" s="29"/>
      <c r="ZV419" s="29"/>
      <c r="ZW419" s="29"/>
      <c r="ZX419" s="29"/>
      <c r="ZY419" s="29"/>
      <c r="ZZ419" s="29"/>
      <c r="AAA419" s="29"/>
      <c r="AAB419" s="29"/>
      <c r="AAC419" s="29"/>
      <c r="AAD419" s="29"/>
      <c r="AAE419" s="29"/>
      <c r="AAF419" s="29"/>
      <c r="AAG419" s="29"/>
      <c r="AAH419" s="29"/>
      <c r="AAI419" s="29"/>
      <c r="AAJ419" s="29"/>
      <c r="AAK419" s="29"/>
      <c r="AAL419" s="29"/>
      <c r="AAM419" s="29"/>
      <c r="AAN419" s="29"/>
      <c r="AAO419" s="29"/>
      <c r="AAP419" s="29"/>
      <c r="AAQ419" s="29"/>
      <c r="AAR419" s="29"/>
      <c r="AAS419" s="29"/>
      <c r="AAT419" s="29"/>
      <c r="AAU419" s="29"/>
      <c r="AAV419" s="29"/>
      <c r="AAW419" s="29"/>
      <c r="AAX419" s="29"/>
      <c r="AAY419" s="29"/>
      <c r="AAZ419" s="29"/>
      <c r="ABA419" s="29"/>
      <c r="ABB419" s="29"/>
      <c r="ABC419" s="29"/>
      <c r="ABD419" s="29"/>
      <c r="ABE419" s="29"/>
      <c r="ABF419" s="29"/>
      <c r="ABG419" s="29"/>
      <c r="ABH419" s="29"/>
      <c r="ABI419" s="29"/>
      <c r="ABJ419" s="29"/>
      <c r="ABK419" s="29"/>
      <c r="ABL419" s="29"/>
      <c r="ABM419" s="29"/>
      <c r="ABN419" s="29"/>
      <c r="ABO419" s="29"/>
      <c r="ABP419" s="29"/>
      <c r="ABQ419" s="29"/>
      <c r="ABR419" s="29"/>
      <c r="ABS419" s="29"/>
      <c r="ABT419" s="29"/>
      <c r="ABU419" s="29"/>
      <c r="ABV419" s="29"/>
      <c r="ABW419" s="29"/>
      <c r="ABX419" s="29"/>
      <c r="ABY419" s="29"/>
      <c r="ABZ419" s="29"/>
      <c r="ACA419" s="29"/>
      <c r="ACB419" s="29"/>
      <c r="ACC419" s="29"/>
      <c r="ACD419" s="29"/>
      <c r="ACE419" s="29"/>
      <c r="ACF419" s="29"/>
      <c r="ACG419" s="29"/>
      <c r="ACH419" s="29"/>
      <c r="ACI419" s="29"/>
      <c r="ACJ419" s="29"/>
      <c r="ACK419" s="29"/>
      <c r="ACL419" s="29"/>
      <c r="ACM419" s="29"/>
      <c r="ACN419" s="29"/>
      <c r="ACO419" s="29"/>
      <c r="ACP419" s="29"/>
      <c r="ACQ419" s="29"/>
      <c r="ACR419" s="29"/>
      <c r="ACS419" s="29"/>
      <c r="ACT419" s="29"/>
      <c r="ACU419" s="29"/>
      <c r="ACV419" s="29"/>
      <c r="ACW419" s="29"/>
      <c r="ACX419" s="29"/>
      <c r="ACY419" s="29"/>
      <c r="ACZ419" s="29"/>
      <c r="ADA419" s="29"/>
      <c r="ADB419" s="29"/>
      <c r="ADC419" s="29"/>
      <c r="ADD419" s="29"/>
      <c r="ADE419" s="29"/>
      <c r="ADF419" s="29"/>
      <c r="ADG419" s="29"/>
      <c r="ADH419" s="29"/>
      <c r="ADI419" s="29"/>
      <c r="ADJ419" s="29"/>
      <c r="ADK419" s="29"/>
      <c r="ADL419" s="29"/>
      <c r="ADM419" s="29"/>
      <c r="ADN419" s="29"/>
      <c r="ADO419" s="29"/>
      <c r="ADP419" s="29"/>
      <c r="ADQ419" s="29"/>
      <c r="ADR419" s="29"/>
      <c r="ADS419" s="29"/>
      <c r="ADT419" s="29"/>
      <c r="ADU419" s="29"/>
      <c r="ADV419" s="29"/>
      <c r="ADW419" s="29"/>
      <c r="ADX419" s="29"/>
      <c r="ADY419" s="29"/>
      <c r="ADZ419" s="29"/>
      <c r="AEA419" s="29"/>
      <c r="AEB419" s="29"/>
      <c r="AEC419" s="29"/>
      <c r="AED419" s="29"/>
      <c r="AEE419" s="29"/>
      <c r="AEF419" s="29"/>
      <c r="AEG419" s="29"/>
      <c r="AEH419" s="29"/>
      <c r="AEI419" s="29"/>
      <c r="AEJ419" s="29"/>
      <c r="AEK419" s="29"/>
      <c r="AEL419" s="29"/>
      <c r="AEM419" s="29"/>
      <c r="AEN419" s="29"/>
      <c r="AEO419" s="29"/>
      <c r="AEP419" s="29"/>
      <c r="AEQ419" s="29"/>
      <c r="AER419" s="29"/>
      <c r="AES419" s="29"/>
      <c r="AET419" s="29"/>
      <c r="AEU419" s="29"/>
      <c r="AEV419" s="29"/>
      <c r="AEW419" s="29"/>
      <c r="AEX419" s="29"/>
      <c r="AEY419" s="29"/>
      <c r="AEZ419" s="29"/>
      <c r="AFA419" s="29"/>
      <c r="AFB419" s="29"/>
      <c r="AFC419" s="29"/>
      <c r="AFD419" s="29"/>
      <c r="AFE419" s="29"/>
      <c r="AFF419" s="29"/>
      <c r="AFG419" s="29"/>
      <c r="AFH419" s="29"/>
      <c r="AFI419" s="29"/>
      <c r="AFJ419" s="29"/>
      <c r="AFK419" s="29"/>
      <c r="AFL419" s="29"/>
      <c r="AFM419" s="29"/>
      <c r="AFN419" s="29"/>
      <c r="AFO419" s="29"/>
      <c r="AFP419" s="29"/>
      <c r="AFQ419" s="29"/>
      <c r="AFR419" s="29"/>
      <c r="AFS419" s="29"/>
      <c r="AFT419" s="29"/>
      <c r="AFU419" s="29"/>
      <c r="AFV419" s="29"/>
      <c r="AFW419" s="29"/>
      <c r="AFX419" s="29"/>
      <c r="AFY419" s="29"/>
      <c r="AFZ419" s="29"/>
      <c r="AGA419" s="29"/>
      <c r="AGB419" s="29"/>
      <c r="AGC419" s="29"/>
      <c r="AGD419" s="29"/>
      <c r="AGE419" s="29"/>
      <c r="AGF419" s="29"/>
      <c r="AGG419" s="29"/>
      <c r="AGH419" s="29"/>
      <c r="AGI419" s="29"/>
      <c r="AGJ419" s="29"/>
      <c r="AGK419" s="29"/>
      <c r="AGL419" s="29"/>
      <c r="AGM419" s="29"/>
      <c r="AGN419" s="29"/>
      <c r="AGO419" s="29"/>
      <c r="AGP419" s="29"/>
      <c r="AGQ419" s="29"/>
      <c r="AGR419" s="29"/>
      <c r="AGS419" s="29"/>
      <c r="AGT419" s="29"/>
      <c r="AGU419" s="29"/>
      <c r="AGV419" s="29"/>
      <c r="AGW419" s="29"/>
      <c r="AGX419" s="29"/>
      <c r="AGY419" s="29"/>
      <c r="AGZ419" s="29"/>
      <c r="AHA419" s="29"/>
      <c r="AHB419" s="29"/>
      <c r="AHC419" s="29"/>
      <c r="AHD419" s="29"/>
      <c r="AHE419" s="29"/>
      <c r="AHF419" s="29"/>
      <c r="AHG419" s="29"/>
      <c r="AHH419" s="29"/>
      <c r="AHI419" s="29"/>
      <c r="AHJ419" s="29"/>
      <c r="AHK419" s="29"/>
      <c r="AHL419" s="29"/>
      <c r="AHM419" s="29"/>
      <c r="AHN419" s="29"/>
      <c r="AHO419" s="29"/>
      <c r="AHP419" s="29"/>
      <c r="AHQ419" s="29"/>
      <c r="AHR419" s="29"/>
      <c r="AHS419" s="29"/>
      <c r="AHT419" s="29"/>
      <c r="AHU419" s="29"/>
      <c r="AHV419" s="29"/>
      <c r="AHW419" s="29"/>
      <c r="AHX419" s="29"/>
      <c r="AHY419" s="29"/>
      <c r="AHZ419" s="29"/>
      <c r="AIA419" s="29"/>
      <c r="AIB419" s="29"/>
      <c r="AIC419" s="29"/>
      <c r="AID419" s="29"/>
      <c r="AIE419" s="29"/>
      <c r="AIF419" s="29"/>
      <c r="AIG419" s="29"/>
      <c r="AIH419" s="29"/>
      <c r="AII419" s="29"/>
      <c r="AIJ419" s="29"/>
      <c r="AIK419" s="29"/>
      <c r="AIL419" s="29"/>
      <c r="AIM419" s="29"/>
      <c r="AIN419" s="29"/>
      <c r="AIO419" s="29"/>
      <c r="AIP419" s="29"/>
      <c r="AIQ419" s="29"/>
      <c r="AIR419" s="29"/>
      <c r="AIS419" s="29"/>
      <c r="AIT419" s="29"/>
      <c r="AIU419" s="29"/>
      <c r="AIV419" s="29"/>
      <c r="AIW419" s="29"/>
      <c r="AIX419" s="29"/>
      <c r="AIY419" s="29"/>
      <c r="AIZ419" s="29"/>
      <c r="AJA419" s="29"/>
      <c r="AJB419" s="29"/>
      <c r="AJC419" s="29"/>
      <c r="AJD419" s="29"/>
      <c r="AJE419" s="29"/>
      <c r="AJF419" s="29"/>
      <c r="AJG419" s="29"/>
      <c r="AJH419" s="29"/>
      <c r="AJI419" s="29"/>
      <c r="AJJ419" s="29"/>
      <c r="AJK419" s="29"/>
      <c r="AJL419" s="29"/>
      <c r="AJM419" s="29"/>
      <c r="AJN419" s="29"/>
      <c r="AJO419" s="29"/>
      <c r="AJP419" s="29"/>
      <c r="AJQ419" s="29"/>
      <c r="AJR419" s="29"/>
      <c r="AJS419" s="29"/>
      <c r="AJT419" s="29"/>
      <c r="AJU419" s="29"/>
      <c r="AJV419" s="29"/>
      <c r="AJW419" s="29"/>
      <c r="AJX419" s="29"/>
      <c r="AJY419" s="29"/>
      <c r="AJZ419" s="29"/>
      <c r="AKA419" s="29"/>
      <c r="AKB419" s="29"/>
      <c r="AKC419" s="29"/>
      <c r="AKD419" s="29"/>
      <c r="AKE419" s="29"/>
      <c r="AKF419" s="29"/>
      <c r="AKG419" s="29"/>
      <c r="AKH419" s="29"/>
      <c r="AKI419" s="29"/>
      <c r="AKJ419" s="29"/>
      <c r="AKK419" s="29"/>
      <c r="AKL419" s="29"/>
      <c r="AKM419" s="29"/>
      <c r="AKN419" s="29"/>
      <c r="AKO419" s="29"/>
      <c r="AKP419" s="29"/>
      <c r="AKQ419" s="29"/>
      <c r="AKR419" s="29"/>
      <c r="AKS419" s="29"/>
      <c r="AKT419" s="29"/>
      <c r="AKU419" s="29"/>
      <c r="AKV419" s="29"/>
      <c r="AKW419" s="29"/>
      <c r="AKX419" s="29"/>
      <c r="AKY419" s="29"/>
      <c r="AKZ419" s="29"/>
      <c r="ALA419" s="29"/>
      <c r="ALB419" s="29"/>
      <c r="ALC419" s="29"/>
      <c r="ALD419" s="29"/>
      <c r="ALE419" s="29"/>
      <c r="ALF419" s="29"/>
      <c r="ALG419" s="29"/>
      <c r="ALH419" s="29"/>
      <c r="ALI419" s="29"/>
      <c r="ALJ419" s="29"/>
      <c r="ALK419" s="29"/>
      <c r="ALL419" s="29"/>
      <c r="ALM419" s="29"/>
      <c r="ALN419" s="29"/>
      <c r="ALO419" s="29"/>
      <c r="ALP419" s="29"/>
      <c r="ALQ419" s="29"/>
      <c r="ALR419" s="29"/>
      <c r="ALS419" s="29"/>
      <c r="ALT419" s="29"/>
      <c r="ALU419" s="29"/>
      <c r="ALV419" s="29"/>
      <c r="ALW419" s="29"/>
      <c r="ALX419" s="29"/>
      <c r="ALY419" s="29"/>
      <c r="ALZ419" s="29"/>
      <c r="AMA419" s="29"/>
      <c r="AMB419" s="29"/>
      <c r="AMC419" s="29"/>
      <c r="AMD419" s="29"/>
      <c r="AME419" s="29"/>
      <c r="AMF419" s="29"/>
      <c r="AMG419" s="29"/>
      <c r="AMH419" s="29"/>
      <c r="AMI419" s="29"/>
      <c r="AMJ419" s="29"/>
      <c r="AMK419" s="29"/>
      <c r="AML419" s="29"/>
      <c r="AMM419" s="29"/>
      <c r="AMN419" s="29"/>
      <c r="AMO419" s="29"/>
      <c r="AMP419" s="29"/>
      <c r="AMQ419" s="29"/>
      <c r="AMR419" s="29"/>
      <c r="AMS419" s="29"/>
      <c r="AMT419" s="29"/>
      <c r="AMU419" s="29"/>
      <c r="AMV419" s="29"/>
      <c r="AMW419" s="29"/>
      <c r="AMX419" s="29"/>
      <c r="AMY419" s="29"/>
      <c r="AMZ419" s="29"/>
      <c r="ANA419" s="29"/>
      <c r="ANB419" s="29"/>
    </row>
    <row r="420" spans="1:1042" s="18" customFormat="1" x14ac:dyDescent="0.25">
      <c r="B420" t="s">
        <v>199</v>
      </c>
      <c r="K420" s="32"/>
      <c r="L420" s="52"/>
      <c r="M420"/>
      <c r="N420" s="53"/>
      <c r="O420" s="60"/>
      <c r="P420" s="60"/>
      <c r="Q420" s="60"/>
      <c r="R420" s="21"/>
      <c r="S420" s="22"/>
      <c r="T420" s="30"/>
      <c r="U420" s="80"/>
      <c r="V420" s="80"/>
      <c r="W420" s="80"/>
      <c r="X420" s="45"/>
      <c r="Y420" s="47"/>
      <c r="Z420" s="44"/>
      <c r="AA420"/>
      <c r="AB420"/>
      <c r="AC420" s="130"/>
      <c r="AD420" s="13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29"/>
      <c r="CJ420" s="29"/>
      <c r="CK420" s="29"/>
      <c r="CL420" s="29"/>
      <c r="CM420" s="29"/>
      <c r="CN420" s="29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/>
      <c r="CZ420" s="29"/>
      <c r="DA420" s="29"/>
      <c r="DB420" s="29"/>
      <c r="DC420" s="29"/>
      <c r="DD420" s="29"/>
      <c r="DE420" s="29"/>
      <c r="DF420" s="29"/>
      <c r="DG420" s="29"/>
      <c r="DH420" s="29"/>
      <c r="DI420" s="29"/>
      <c r="DJ420" s="29"/>
      <c r="DK420" s="29"/>
      <c r="DL420" s="29"/>
      <c r="DM420" s="29"/>
      <c r="DN420" s="29"/>
      <c r="DO420" s="29"/>
      <c r="DP420" s="29"/>
      <c r="DQ420" s="29"/>
      <c r="DR420" s="29"/>
      <c r="DS420" s="29"/>
      <c r="DT420" s="29"/>
      <c r="DU420" s="29"/>
      <c r="DV420" s="29"/>
      <c r="DW420" s="29"/>
      <c r="DX420" s="29"/>
      <c r="DY420" s="29"/>
      <c r="DZ420" s="29"/>
      <c r="EA420" s="29"/>
      <c r="EB420" s="29"/>
      <c r="EC420" s="29"/>
      <c r="ED420" s="29"/>
      <c r="EE420" s="29"/>
      <c r="EF420" s="29"/>
      <c r="EG420" s="29"/>
      <c r="EH420" s="29"/>
      <c r="EI420" s="29"/>
      <c r="EJ420" s="29"/>
      <c r="EK420" s="29"/>
      <c r="EL420" s="29"/>
      <c r="EM420" s="29"/>
      <c r="EN420" s="29"/>
      <c r="EO420" s="29"/>
      <c r="EP420" s="29"/>
      <c r="EQ420" s="29"/>
      <c r="ER420" s="29"/>
      <c r="ES420" s="29"/>
      <c r="ET420" s="29"/>
      <c r="EU420" s="29"/>
      <c r="EV420" s="29"/>
      <c r="EW420" s="29"/>
      <c r="EX420" s="29"/>
      <c r="EY420" s="29"/>
      <c r="EZ420" s="29"/>
      <c r="FA420" s="29"/>
      <c r="FB420" s="29"/>
      <c r="FC420" s="29"/>
      <c r="FD420" s="29"/>
      <c r="FE420" s="29"/>
      <c r="FF420" s="29"/>
      <c r="FG420" s="29"/>
      <c r="FH420" s="29"/>
      <c r="FI420" s="29"/>
      <c r="FJ420" s="29"/>
      <c r="FK420" s="29"/>
      <c r="FL420" s="29"/>
      <c r="FM420" s="29"/>
      <c r="FN420" s="29"/>
      <c r="FO420" s="29"/>
      <c r="FP420" s="29"/>
      <c r="FQ420" s="29"/>
      <c r="FR420" s="29"/>
      <c r="FS420" s="29"/>
      <c r="FT420" s="29"/>
      <c r="FU420" s="29"/>
      <c r="FV420" s="29"/>
      <c r="FW420" s="29"/>
      <c r="FX420" s="29"/>
      <c r="FY420" s="29"/>
      <c r="FZ420" s="29"/>
      <c r="GA420" s="29"/>
      <c r="GB420" s="29"/>
      <c r="GC420" s="29"/>
      <c r="GD420" s="29"/>
      <c r="GE420" s="29"/>
      <c r="GF420" s="29"/>
      <c r="GG420" s="29"/>
      <c r="GH420" s="29"/>
      <c r="GI420" s="29"/>
      <c r="GJ420" s="29"/>
      <c r="GK420" s="29"/>
      <c r="GL420" s="29"/>
      <c r="GM420" s="29"/>
      <c r="GN420" s="29"/>
      <c r="GO420" s="29"/>
      <c r="GP420" s="29"/>
      <c r="GQ420" s="29"/>
      <c r="GR420" s="29"/>
      <c r="GS420" s="29"/>
      <c r="GT420" s="29"/>
      <c r="GU420" s="29"/>
      <c r="GV420" s="29"/>
      <c r="GW420" s="29"/>
      <c r="GX420" s="29"/>
      <c r="GY420" s="29"/>
      <c r="GZ420" s="29"/>
      <c r="HA420" s="29"/>
      <c r="HB420" s="29"/>
      <c r="HC420" s="29"/>
      <c r="HD420" s="29"/>
      <c r="HE420" s="29"/>
      <c r="HF420" s="29"/>
      <c r="HG420" s="29"/>
      <c r="HH420" s="29"/>
      <c r="HI420" s="29"/>
      <c r="HJ420" s="29"/>
      <c r="HK420" s="29"/>
      <c r="HL420" s="29"/>
      <c r="HM420" s="29"/>
      <c r="HN420" s="29"/>
      <c r="HO420" s="29"/>
      <c r="HP420" s="29"/>
      <c r="HQ420" s="29"/>
      <c r="HR420" s="29"/>
      <c r="HS420" s="29"/>
      <c r="HT420" s="29"/>
      <c r="HU420" s="29"/>
      <c r="HV420" s="29"/>
      <c r="HW420" s="29"/>
      <c r="HX420" s="29"/>
      <c r="HY420" s="29"/>
      <c r="HZ420" s="29"/>
      <c r="IA420" s="29"/>
      <c r="IB420" s="29"/>
      <c r="IC420" s="29"/>
      <c r="ID420" s="29"/>
      <c r="IE420" s="29"/>
      <c r="IF420" s="29"/>
      <c r="IG420" s="29"/>
      <c r="IH420" s="29"/>
      <c r="II420" s="29"/>
      <c r="IJ420" s="29"/>
      <c r="IK420" s="29"/>
      <c r="IL420" s="29"/>
      <c r="IM420" s="29"/>
      <c r="IN420" s="29"/>
      <c r="IO420" s="29"/>
      <c r="IP420" s="29"/>
      <c r="IQ420" s="29"/>
      <c r="IR420" s="29"/>
      <c r="IS420" s="29"/>
      <c r="IT420" s="29"/>
      <c r="IU420" s="29"/>
      <c r="IV420" s="29"/>
      <c r="IW420" s="29"/>
      <c r="IX420" s="29"/>
      <c r="IY420" s="29"/>
      <c r="IZ420" s="29"/>
      <c r="JA420" s="29"/>
      <c r="JB420" s="29"/>
      <c r="JC420" s="29"/>
      <c r="JD420" s="29"/>
      <c r="JE420" s="29"/>
      <c r="JF420" s="29"/>
      <c r="JG420" s="29"/>
      <c r="JH420" s="29"/>
      <c r="JI420" s="29"/>
      <c r="JJ420" s="29"/>
      <c r="JK420" s="29"/>
      <c r="JL420" s="29"/>
      <c r="JM420" s="29"/>
      <c r="JN420" s="29"/>
      <c r="JO420" s="29"/>
      <c r="JP420" s="29"/>
      <c r="JQ420" s="29"/>
      <c r="JR420" s="29"/>
      <c r="JS420" s="29"/>
      <c r="JT420" s="29"/>
      <c r="JU420" s="29"/>
      <c r="JV420" s="29"/>
      <c r="JW420" s="29"/>
      <c r="JX420" s="29"/>
      <c r="JY420" s="29"/>
      <c r="JZ420" s="29"/>
      <c r="KA420" s="29"/>
      <c r="KB420" s="29"/>
      <c r="KC420" s="29"/>
      <c r="KD420" s="29"/>
      <c r="KE420" s="29"/>
      <c r="KF420" s="29"/>
      <c r="KG420" s="29"/>
      <c r="KH420" s="29"/>
      <c r="KI420" s="29"/>
      <c r="KJ420" s="29"/>
      <c r="KK420" s="29"/>
      <c r="KL420" s="29"/>
      <c r="KM420" s="29"/>
      <c r="KN420" s="29"/>
      <c r="KO420" s="29"/>
      <c r="KP420" s="29"/>
      <c r="KQ420" s="29"/>
      <c r="KR420" s="29"/>
      <c r="KS420" s="29"/>
      <c r="KT420" s="29"/>
      <c r="KU420" s="29"/>
      <c r="KV420" s="29"/>
      <c r="KW420" s="29"/>
      <c r="KX420" s="29"/>
      <c r="KY420" s="29"/>
      <c r="KZ420" s="29"/>
      <c r="LA420" s="29"/>
      <c r="LB420" s="29"/>
      <c r="LC420" s="29"/>
      <c r="LD420" s="29"/>
      <c r="LE420" s="29"/>
      <c r="LF420" s="29"/>
      <c r="LG420" s="29"/>
      <c r="LH420" s="29"/>
      <c r="LI420" s="29"/>
      <c r="LJ420" s="29"/>
      <c r="LK420" s="29"/>
      <c r="LL420" s="29"/>
      <c r="LM420" s="29"/>
      <c r="LN420" s="29"/>
      <c r="LO420" s="29"/>
      <c r="LP420" s="29"/>
      <c r="LQ420" s="29"/>
      <c r="LR420" s="29"/>
      <c r="LS420" s="29"/>
      <c r="LT420" s="29"/>
      <c r="LU420" s="29"/>
      <c r="LV420" s="29"/>
      <c r="LW420" s="29"/>
      <c r="LX420" s="29"/>
      <c r="LY420" s="29"/>
      <c r="LZ420" s="29"/>
      <c r="MA420" s="29"/>
      <c r="MB420" s="29"/>
      <c r="MC420" s="29"/>
      <c r="MD420" s="29"/>
      <c r="ME420" s="29"/>
      <c r="MF420" s="29"/>
      <c r="MG420" s="29"/>
      <c r="MH420" s="29"/>
      <c r="MI420" s="29"/>
      <c r="MJ420" s="29"/>
      <c r="MK420" s="29"/>
      <c r="ML420" s="29"/>
      <c r="MM420" s="29"/>
      <c r="MN420" s="29"/>
      <c r="MO420" s="29"/>
      <c r="MP420" s="29"/>
      <c r="MQ420" s="29"/>
      <c r="MR420" s="29"/>
      <c r="MS420" s="29"/>
      <c r="MT420" s="29"/>
      <c r="MU420" s="29"/>
      <c r="MV420" s="29"/>
      <c r="MW420" s="29"/>
      <c r="MX420" s="29"/>
      <c r="MY420" s="29"/>
      <c r="MZ420" s="29"/>
      <c r="NA420" s="29"/>
      <c r="NB420" s="29"/>
      <c r="NC420" s="29"/>
      <c r="ND420" s="29"/>
      <c r="NE420" s="29"/>
      <c r="NF420" s="29"/>
      <c r="NG420" s="29"/>
      <c r="NH420" s="29"/>
      <c r="NI420" s="29"/>
      <c r="NJ420" s="29"/>
      <c r="NK420" s="29"/>
      <c r="NL420" s="29"/>
      <c r="NM420" s="29"/>
      <c r="NN420" s="29"/>
      <c r="NO420" s="29"/>
      <c r="NP420" s="29"/>
      <c r="NQ420" s="29"/>
      <c r="NR420" s="29"/>
      <c r="NS420" s="29"/>
      <c r="NT420" s="29"/>
      <c r="NU420" s="29"/>
      <c r="NV420" s="29"/>
      <c r="NW420" s="29"/>
      <c r="NX420" s="29"/>
      <c r="NY420" s="29"/>
      <c r="NZ420" s="29"/>
      <c r="OA420" s="29"/>
      <c r="OB420" s="29"/>
      <c r="OC420" s="29"/>
      <c r="OD420" s="29"/>
      <c r="OE420" s="29"/>
      <c r="OF420" s="29"/>
      <c r="OG420" s="29"/>
      <c r="OH420" s="29"/>
      <c r="OI420" s="29"/>
      <c r="OJ420" s="29"/>
      <c r="OK420" s="29"/>
      <c r="OL420" s="29"/>
      <c r="OM420" s="29"/>
      <c r="ON420" s="29"/>
      <c r="OO420" s="29"/>
      <c r="OP420" s="29"/>
      <c r="OQ420" s="29"/>
      <c r="OR420" s="29"/>
      <c r="OS420" s="29"/>
      <c r="OT420" s="29"/>
      <c r="OU420" s="29"/>
      <c r="OV420" s="29"/>
      <c r="OW420" s="29"/>
      <c r="OX420" s="29"/>
      <c r="OY420" s="29"/>
      <c r="OZ420" s="29"/>
      <c r="PA420" s="29"/>
      <c r="PB420" s="29"/>
      <c r="PC420" s="29"/>
      <c r="PD420" s="29"/>
      <c r="PE420" s="29"/>
      <c r="PF420" s="29"/>
      <c r="PG420" s="29"/>
      <c r="PH420" s="29"/>
      <c r="PI420" s="29"/>
      <c r="PJ420" s="29"/>
      <c r="PK420" s="29"/>
      <c r="PL420" s="29"/>
      <c r="PM420" s="29"/>
      <c r="PN420" s="29"/>
      <c r="PO420" s="29"/>
      <c r="PP420" s="29"/>
      <c r="PQ420" s="29"/>
      <c r="PR420" s="29"/>
      <c r="PS420" s="29"/>
      <c r="PT420" s="29"/>
      <c r="PU420" s="29"/>
      <c r="PV420" s="29"/>
      <c r="PW420" s="29"/>
      <c r="PX420" s="29"/>
      <c r="PY420" s="29"/>
      <c r="PZ420" s="29"/>
      <c r="QA420" s="29"/>
      <c r="QB420" s="29"/>
      <c r="QC420" s="29"/>
      <c r="QD420" s="29"/>
      <c r="QE420" s="29"/>
      <c r="QF420" s="29"/>
      <c r="QG420" s="29"/>
      <c r="QH420" s="29"/>
      <c r="QI420" s="29"/>
      <c r="QJ420" s="29"/>
      <c r="QK420" s="29"/>
      <c r="QL420" s="29"/>
      <c r="QM420" s="29"/>
      <c r="QN420" s="29"/>
      <c r="QO420" s="29"/>
      <c r="QP420" s="29"/>
      <c r="QQ420" s="29"/>
      <c r="QR420" s="29"/>
      <c r="QS420" s="29"/>
      <c r="QT420" s="29"/>
      <c r="QU420" s="29"/>
      <c r="QV420" s="29"/>
      <c r="QW420" s="29"/>
      <c r="QX420" s="29"/>
      <c r="QY420" s="29"/>
      <c r="QZ420" s="29"/>
      <c r="RA420" s="29"/>
      <c r="RB420" s="29"/>
      <c r="RC420" s="29"/>
      <c r="RD420" s="29"/>
      <c r="RE420" s="29"/>
      <c r="RF420" s="29"/>
      <c r="RG420" s="29"/>
      <c r="RH420" s="29"/>
      <c r="RI420" s="29"/>
      <c r="RJ420" s="29"/>
      <c r="RK420" s="29"/>
      <c r="RL420" s="29"/>
      <c r="RM420" s="29"/>
      <c r="RN420" s="29"/>
      <c r="RO420" s="29"/>
      <c r="RP420" s="29"/>
      <c r="RQ420" s="29"/>
      <c r="RR420" s="29"/>
      <c r="RS420" s="29"/>
      <c r="RT420" s="29"/>
      <c r="RU420" s="29"/>
      <c r="RV420" s="29"/>
      <c r="RW420" s="29"/>
      <c r="RX420" s="29"/>
      <c r="RY420" s="29"/>
      <c r="RZ420" s="29"/>
      <c r="SA420" s="29"/>
      <c r="SB420" s="29"/>
      <c r="SC420" s="29"/>
      <c r="SD420" s="29"/>
      <c r="SE420" s="29"/>
      <c r="SF420" s="29"/>
      <c r="SG420" s="29"/>
      <c r="SH420" s="29"/>
      <c r="SI420" s="29"/>
      <c r="SJ420" s="29"/>
      <c r="SK420" s="29"/>
      <c r="SL420" s="29"/>
      <c r="SM420" s="29"/>
      <c r="SN420" s="29"/>
      <c r="SO420" s="29"/>
      <c r="SP420" s="29"/>
      <c r="SQ420" s="29"/>
      <c r="SR420" s="29"/>
      <c r="SS420" s="29"/>
      <c r="ST420" s="29"/>
      <c r="SU420" s="29"/>
      <c r="SV420" s="29"/>
      <c r="SW420" s="29"/>
      <c r="SX420" s="29"/>
      <c r="SY420" s="29"/>
      <c r="SZ420" s="29"/>
      <c r="TA420" s="29"/>
      <c r="TB420" s="29"/>
      <c r="TC420" s="29"/>
      <c r="TD420" s="29"/>
      <c r="TE420" s="29"/>
      <c r="TF420" s="29"/>
      <c r="TG420" s="29"/>
      <c r="TH420" s="29"/>
      <c r="TI420" s="29"/>
      <c r="TJ420" s="29"/>
      <c r="TK420" s="29"/>
      <c r="TL420" s="29"/>
      <c r="TM420" s="29"/>
      <c r="TN420" s="29"/>
      <c r="TO420" s="29"/>
      <c r="TP420" s="29"/>
      <c r="TQ420" s="29"/>
      <c r="TR420" s="29"/>
      <c r="TS420" s="29"/>
      <c r="TT420" s="29"/>
      <c r="TU420" s="29"/>
      <c r="TV420" s="29"/>
      <c r="TW420" s="29"/>
      <c r="TX420" s="29"/>
      <c r="TY420" s="29"/>
      <c r="TZ420" s="29"/>
      <c r="UA420" s="29"/>
      <c r="UB420" s="29"/>
      <c r="UC420" s="29"/>
      <c r="UD420" s="29"/>
      <c r="UE420" s="29"/>
      <c r="UF420" s="29"/>
      <c r="UG420" s="29"/>
      <c r="UH420" s="29"/>
      <c r="UI420" s="29"/>
      <c r="UJ420" s="29"/>
      <c r="UK420" s="29"/>
      <c r="UL420" s="29"/>
      <c r="UM420" s="29"/>
      <c r="UN420" s="29"/>
      <c r="UO420" s="29"/>
      <c r="UP420" s="29"/>
      <c r="UQ420" s="29"/>
      <c r="UR420" s="29"/>
      <c r="US420" s="29"/>
      <c r="UT420" s="29"/>
      <c r="UU420" s="29"/>
      <c r="UV420" s="29"/>
      <c r="UW420" s="29"/>
      <c r="UX420" s="29"/>
      <c r="UY420" s="29"/>
      <c r="UZ420" s="29"/>
      <c r="VA420" s="29"/>
      <c r="VB420" s="29"/>
      <c r="VC420" s="29"/>
      <c r="VD420" s="29"/>
      <c r="VE420" s="29"/>
      <c r="VF420" s="29"/>
      <c r="VG420" s="29"/>
      <c r="VH420" s="29"/>
      <c r="VI420" s="29"/>
      <c r="VJ420" s="29"/>
      <c r="VK420" s="29"/>
      <c r="VL420" s="29"/>
      <c r="VM420" s="29"/>
      <c r="VN420" s="29"/>
      <c r="VO420" s="29"/>
      <c r="VP420" s="29"/>
      <c r="VQ420" s="29"/>
      <c r="VR420" s="29"/>
      <c r="VS420" s="29"/>
      <c r="VT420" s="29"/>
      <c r="VU420" s="29"/>
      <c r="VV420" s="29"/>
      <c r="VW420" s="29"/>
      <c r="VX420" s="29"/>
      <c r="VY420" s="29"/>
      <c r="VZ420" s="29"/>
      <c r="WA420" s="29"/>
      <c r="WB420" s="29"/>
      <c r="WC420" s="29"/>
      <c r="WD420" s="29"/>
      <c r="WE420" s="29"/>
      <c r="WF420" s="29"/>
      <c r="WG420" s="29"/>
      <c r="WH420" s="29"/>
      <c r="WI420" s="29"/>
      <c r="WJ420" s="29"/>
      <c r="WK420" s="29"/>
      <c r="WL420" s="29"/>
      <c r="WM420" s="29"/>
      <c r="WN420" s="29"/>
      <c r="WO420" s="29"/>
      <c r="WP420" s="29"/>
      <c r="WQ420" s="29"/>
      <c r="WR420" s="29"/>
      <c r="WS420" s="29"/>
      <c r="WT420" s="29"/>
      <c r="WU420" s="29"/>
      <c r="WV420" s="29"/>
      <c r="WW420" s="29"/>
      <c r="WX420" s="29"/>
      <c r="WY420" s="29"/>
      <c r="WZ420" s="29"/>
      <c r="XA420" s="29"/>
      <c r="XB420" s="29"/>
      <c r="XC420" s="29"/>
      <c r="XD420" s="29"/>
      <c r="XE420" s="29"/>
      <c r="XF420" s="29"/>
      <c r="XG420" s="29"/>
      <c r="XH420" s="29"/>
      <c r="XI420" s="29"/>
      <c r="XJ420" s="29"/>
      <c r="XK420" s="29"/>
      <c r="XL420" s="29"/>
      <c r="XM420" s="29"/>
      <c r="XN420" s="29"/>
      <c r="XO420" s="29"/>
      <c r="XP420" s="29"/>
      <c r="XQ420" s="29"/>
      <c r="XR420" s="29"/>
      <c r="XS420" s="29"/>
      <c r="XT420" s="29"/>
      <c r="XU420" s="29"/>
      <c r="XV420" s="29"/>
      <c r="XW420" s="29"/>
      <c r="XX420" s="29"/>
      <c r="XY420" s="29"/>
      <c r="XZ420" s="29"/>
      <c r="YA420" s="29"/>
      <c r="YB420" s="29"/>
      <c r="YC420" s="29"/>
      <c r="YD420" s="29"/>
      <c r="YE420" s="29"/>
      <c r="YF420" s="29"/>
      <c r="YG420" s="29"/>
      <c r="YH420" s="29"/>
      <c r="YI420" s="29"/>
      <c r="YJ420" s="29"/>
      <c r="YK420" s="29"/>
      <c r="YL420" s="29"/>
      <c r="YM420" s="29"/>
      <c r="YN420" s="29"/>
      <c r="YO420" s="29"/>
      <c r="YP420" s="29"/>
      <c r="YQ420" s="29"/>
      <c r="YR420" s="29"/>
      <c r="YS420" s="29"/>
      <c r="YT420" s="29"/>
      <c r="YU420" s="29"/>
      <c r="YV420" s="29"/>
      <c r="YW420" s="29"/>
      <c r="YX420" s="29"/>
      <c r="YY420" s="29"/>
      <c r="YZ420" s="29"/>
      <c r="ZA420" s="29"/>
      <c r="ZB420" s="29"/>
      <c r="ZC420" s="29"/>
      <c r="ZD420" s="29"/>
      <c r="ZE420" s="29"/>
      <c r="ZF420" s="29"/>
      <c r="ZG420" s="29"/>
      <c r="ZH420" s="29"/>
      <c r="ZI420" s="29"/>
      <c r="ZJ420" s="29"/>
      <c r="ZK420" s="29"/>
      <c r="ZL420" s="29"/>
      <c r="ZM420" s="29"/>
      <c r="ZN420" s="29"/>
      <c r="ZO420" s="29"/>
      <c r="ZP420" s="29"/>
      <c r="ZQ420" s="29"/>
      <c r="ZR420" s="29"/>
      <c r="ZS420" s="29"/>
      <c r="ZT420" s="29"/>
      <c r="ZU420" s="29"/>
      <c r="ZV420" s="29"/>
      <c r="ZW420" s="29"/>
      <c r="ZX420" s="29"/>
      <c r="ZY420" s="29"/>
      <c r="ZZ420" s="29"/>
      <c r="AAA420" s="29"/>
      <c r="AAB420" s="29"/>
      <c r="AAC420" s="29"/>
      <c r="AAD420" s="29"/>
      <c r="AAE420" s="29"/>
      <c r="AAF420" s="29"/>
      <c r="AAG420" s="29"/>
      <c r="AAH420" s="29"/>
      <c r="AAI420" s="29"/>
      <c r="AAJ420" s="29"/>
      <c r="AAK420" s="29"/>
      <c r="AAL420" s="29"/>
      <c r="AAM420" s="29"/>
      <c r="AAN420" s="29"/>
      <c r="AAO420" s="29"/>
      <c r="AAP420" s="29"/>
      <c r="AAQ420" s="29"/>
      <c r="AAR420" s="29"/>
      <c r="AAS420" s="29"/>
      <c r="AAT420" s="29"/>
      <c r="AAU420" s="29"/>
      <c r="AAV420" s="29"/>
      <c r="AAW420" s="29"/>
      <c r="AAX420" s="29"/>
      <c r="AAY420" s="29"/>
      <c r="AAZ420" s="29"/>
      <c r="ABA420" s="29"/>
      <c r="ABB420" s="29"/>
      <c r="ABC420" s="29"/>
      <c r="ABD420" s="29"/>
      <c r="ABE420" s="29"/>
      <c r="ABF420" s="29"/>
      <c r="ABG420" s="29"/>
      <c r="ABH420" s="29"/>
      <c r="ABI420" s="29"/>
      <c r="ABJ420" s="29"/>
      <c r="ABK420" s="29"/>
      <c r="ABL420" s="29"/>
      <c r="ABM420" s="29"/>
      <c r="ABN420" s="29"/>
      <c r="ABO420" s="29"/>
      <c r="ABP420" s="29"/>
      <c r="ABQ420" s="29"/>
      <c r="ABR420" s="29"/>
      <c r="ABS420" s="29"/>
      <c r="ABT420" s="29"/>
      <c r="ABU420" s="29"/>
      <c r="ABV420" s="29"/>
      <c r="ABW420" s="29"/>
      <c r="ABX420" s="29"/>
      <c r="ABY420" s="29"/>
      <c r="ABZ420" s="29"/>
      <c r="ACA420" s="29"/>
      <c r="ACB420" s="29"/>
      <c r="ACC420" s="29"/>
      <c r="ACD420" s="29"/>
      <c r="ACE420" s="29"/>
      <c r="ACF420" s="29"/>
      <c r="ACG420" s="29"/>
      <c r="ACH420" s="29"/>
      <c r="ACI420" s="29"/>
      <c r="ACJ420" s="29"/>
      <c r="ACK420" s="29"/>
      <c r="ACL420" s="29"/>
      <c r="ACM420" s="29"/>
      <c r="ACN420" s="29"/>
      <c r="ACO420" s="29"/>
      <c r="ACP420" s="29"/>
      <c r="ACQ420" s="29"/>
      <c r="ACR420" s="29"/>
      <c r="ACS420" s="29"/>
      <c r="ACT420" s="29"/>
      <c r="ACU420" s="29"/>
      <c r="ACV420" s="29"/>
      <c r="ACW420" s="29"/>
      <c r="ACX420" s="29"/>
      <c r="ACY420" s="29"/>
      <c r="ACZ420" s="29"/>
      <c r="ADA420" s="29"/>
      <c r="ADB420" s="29"/>
      <c r="ADC420" s="29"/>
      <c r="ADD420" s="29"/>
      <c r="ADE420" s="29"/>
      <c r="ADF420" s="29"/>
      <c r="ADG420" s="29"/>
      <c r="ADH420" s="29"/>
      <c r="ADI420" s="29"/>
      <c r="ADJ420" s="29"/>
      <c r="ADK420" s="29"/>
      <c r="ADL420" s="29"/>
      <c r="ADM420" s="29"/>
      <c r="ADN420" s="29"/>
      <c r="ADO420" s="29"/>
      <c r="ADP420" s="29"/>
      <c r="ADQ420" s="29"/>
      <c r="ADR420" s="29"/>
      <c r="ADS420" s="29"/>
      <c r="ADT420" s="29"/>
      <c r="ADU420" s="29"/>
      <c r="ADV420" s="29"/>
      <c r="ADW420" s="29"/>
      <c r="ADX420" s="29"/>
      <c r="ADY420" s="29"/>
      <c r="ADZ420" s="29"/>
      <c r="AEA420" s="29"/>
      <c r="AEB420" s="29"/>
      <c r="AEC420" s="29"/>
      <c r="AED420" s="29"/>
      <c r="AEE420" s="29"/>
      <c r="AEF420" s="29"/>
      <c r="AEG420" s="29"/>
      <c r="AEH420" s="29"/>
      <c r="AEI420" s="29"/>
      <c r="AEJ420" s="29"/>
      <c r="AEK420" s="29"/>
      <c r="AEL420" s="29"/>
      <c r="AEM420" s="29"/>
      <c r="AEN420" s="29"/>
      <c r="AEO420" s="29"/>
      <c r="AEP420" s="29"/>
      <c r="AEQ420" s="29"/>
      <c r="AER420" s="29"/>
      <c r="AES420" s="29"/>
      <c r="AET420" s="29"/>
      <c r="AEU420" s="29"/>
      <c r="AEV420" s="29"/>
      <c r="AEW420" s="29"/>
      <c r="AEX420" s="29"/>
      <c r="AEY420" s="29"/>
      <c r="AEZ420" s="29"/>
      <c r="AFA420" s="29"/>
      <c r="AFB420" s="29"/>
      <c r="AFC420" s="29"/>
      <c r="AFD420" s="29"/>
      <c r="AFE420" s="29"/>
      <c r="AFF420" s="29"/>
      <c r="AFG420" s="29"/>
      <c r="AFH420" s="29"/>
      <c r="AFI420" s="29"/>
      <c r="AFJ420" s="29"/>
      <c r="AFK420" s="29"/>
      <c r="AFL420" s="29"/>
      <c r="AFM420" s="29"/>
      <c r="AFN420" s="29"/>
      <c r="AFO420" s="29"/>
      <c r="AFP420" s="29"/>
      <c r="AFQ420" s="29"/>
      <c r="AFR420" s="29"/>
      <c r="AFS420" s="29"/>
      <c r="AFT420" s="29"/>
      <c r="AFU420" s="29"/>
      <c r="AFV420" s="29"/>
      <c r="AFW420" s="29"/>
      <c r="AFX420" s="29"/>
      <c r="AFY420" s="29"/>
      <c r="AFZ420" s="29"/>
      <c r="AGA420" s="29"/>
      <c r="AGB420" s="29"/>
      <c r="AGC420" s="29"/>
      <c r="AGD420" s="29"/>
      <c r="AGE420" s="29"/>
      <c r="AGF420" s="29"/>
      <c r="AGG420" s="29"/>
      <c r="AGH420" s="29"/>
      <c r="AGI420" s="29"/>
      <c r="AGJ420" s="29"/>
      <c r="AGK420" s="29"/>
      <c r="AGL420" s="29"/>
      <c r="AGM420" s="29"/>
      <c r="AGN420" s="29"/>
      <c r="AGO420" s="29"/>
      <c r="AGP420" s="29"/>
      <c r="AGQ420" s="29"/>
      <c r="AGR420" s="29"/>
      <c r="AGS420" s="29"/>
      <c r="AGT420" s="29"/>
      <c r="AGU420" s="29"/>
      <c r="AGV420" s="29"/>
      <c r="AGW420" s="29"/>
      <c r="AGX420" s="29"/>
      <c r="AGY420" s="29"/>
      <c r="AGZ420" s="29"/>
      <c r="AHA420" s="29"/>
      <c r="AHB420" s="29"/>
      <c r="AHC420" s="29"/>
      <c r="AHD420" s="29"/>
      <c r="AHE420" s="29"/>
      <c r="AHF420" s="29"/>
      <c r="AHG420" s="29"/>
      <c r="AHH420" s="29"/>
      <c r="AHI420" s="29"/>
      <c r="AHJ420" s="29"/>
      <c r="AHK420" s="29"/>
      <c r="AHL420" s="29"/>
      <c r="AHM420" s="29"/>
      <c r="AHN420" s="29"/>
      <c r="AHO420" s="29"/>
      <c r="AHP420" s="29"/>
      <c r="AHQ420" s="29"/>
      <c r="AHR420" s="29"/>
      <c r="AHS420" s="29"/>
      <c r="AHT420" s="29"/>
      <c r="AHU420" s="29"/>
      <c r="AHV420" s="29"/>
      <c r="AHW420" s="29"/>
      <c r="AHX420" s="29"/>
      <c r="AHY420" s="29"/>
      <c r="AHZ420" s="29"/>
      <c r="AIA420" s="29"/>
      <c r="AIB420" s="29"/>
      <c r="AIC420" s="29"/>
      <c r="AID420" s="29"/>
      <c r="AIE420" s="29"/>
      <c r="AIF420" s="29"/>
      <c r="AIG420" s="29"/>
      <c r="AIH420" s="29"/>
      <c r="AII420" s="29"/>
      <c r="AIJ420" s="29"/>
      <c r="AIK420" s="29"/>
      <c r="AIL420" s="29"/>
      <c r="AIM420" s="29"/>
      <c r="AIN420" s="29"/>
      <c r="AIO420" s="29"/>
      <c r="AIP420" s="29"/>
      <c r="AIQ420" s="29"/>
      <c r="AIR420" s="29"/>
      <c r="AIS420" s="29"/>
      <c r="AIT420" s="29"/>
      <c r="AIU420" s="29"/>
      <c r="AIV420" s="29"/>
      <c r="AIW420" s="29"/>
      <c r="AIX420" s="29"/>
      <c r="AIY420" s="29"/>
      <c r="AIZ420" s="29"/>
      <c r="AJA420" s="29"/>
      <c r="AJB420" s="29"/>
      <c r="AJC420" s="29"/>
      <c r="AJD420" s="29"/>
      <c r="AJE420" s="29"/>
      <c r="AJF420" s="29"/>
      <c r="AJG420" s="29"/>
      <c r="AJH420" s="29"/>
      <c r="AJI420" s="29"/>
      <c r="AJJ420" s="29"/>
      <c r="AJK420" s="29"/>
      <c r="AJL420" s="29"/>
      <c r="AJM420" s="29"/>
      <c r="AJN420" s="29"/>
      <c r="AJO420" s="29"/>
      <c r="AJP420" s="29"/>
      <c r="AJQ420" s="29"/>
      <c r="AJR420" s="29"/>
      <c r="AJS420" s="29"/>
      <c r="AJT420" s="29"/>
      <c r="AJU420" s="29"/>
      <c r="AJV420" s="29"/>
      <c r="AJW420" s="29"/>
      <c r="AJX420" s="29"/>
      <c r="AJY420" s="29"/>
      <c r="AJZ420" s="29"/>
      <c r="AKA420" s="29"/>
      <c r="AKB420" s="29"/>
      <c r="AKC420" s="29"/>
      <c r="AKD420" s="29"/>
      <c r="AKE420" s="29"/>
      <c r="AKF420" s="29"/>
      <c r="AKG420" s="29"/>
      <c r="AKH420" s="29"/>
      <c r="AKI420" s="29"/>
      <c r="AKJ420" s="29"/>
      <c r="AKK420" s="29"/>
      <c r="AKL420" s="29"/>
      <c r="AKM420" s="29"/>
      <c r="AKN420" s="29"/>
      <c r="AKO420" s="29"/>
      <c r="AKP420" s="29"/>
      <c r="AKQ420" s="29"/>
      <c r="AKR420" s="29"/>
      <c r="AKS420" s="29"/>
      <c r="AKT420" s="29"/>
      <c r="AKU420" s="29"/>
      <c r="AKV420" s="29"/>
      <c r="AKW420" s="29"/>
      <c r="AKX420" s="29"/>
      <c r="AKY420" s="29"/>
      <c r="AKZ420" s="29"/>
      <c r="ALA420" s="29"/>
      <c r="ALB420" s="29"/>
      <c r="ALC420" s="29"/>
      <c r="ALD420" s="29"/>
      <c r="ALE420" s="29"/>
      <c r="ALF420" s="29"/>
      <c r="ALG420" s="29"/>
      <c r="ALH420" s="29"/>
      <c r="ALI420" s="29"/>
      <c r="ALJ420" s="29"/>
      <c r="ALK420" s="29"/>
      <c r="ALL420" s="29"/>
      <c r="ALM420" s="29"/>
      <c r="ALN420" s="29"/>
      <c r="ALO420" s="29"/>
      <c r="ALP420" s="29"/>
      <c r="ALQ420" s="29"/>
      <c r="ALR420" s="29"/>
      <c r="ALS420" s="29"/>
      <c r="ALT420" s="29"/>
      <c r="ALU420" s="29"/>
      <c r="ALV420" s="29"/>
      <c r="ALW420" s="29"/>
      <c r="ALX420" s="29"/>
      <c r="ALY420" s="29"/>
      <c r="ALZ420" s="29"/>
      <c r="AMA420" s="29"/>
      <c r="AMB420" s="29"/>
      <c r="AMC420" s="29"/>
      <c r="AMD420" s="29"/>
      <c r="AME420" s="29"/>
      <c r="AMF420" s="29"/>
      <c r="AMG420" s="29"/>
      <c r="AMH420" s="29"/>
      <c r="AMI420" s="29"/>
      <c r="AMJ420" s="29"/>
      <c r="AMK420" s="29"/>
      <c r="AML420" s="29"/>
      <c r="AMM420" s="29"/>
      <c r="AMN420" s="29"/>
      <c r="AMO420" s="29"/>
      <c r="AMP420" s="29"/>
      <c r="AMQ420" s="29"/>
      <c r="AMR420" s="29"/>
      <c r="AMS420" s="29"/>
      <c r="AMT420" s="29"/>
      <c r="AMU420" s="29"/>
      <c r="AMV420" s="29"/>
      <c r="AMW420" s="29"/>
      <c r="AMX420" s="29"/>
      <c r="AMY420" s="29"/>
      <c r="AMZ420" s="29"/>
      <c r="ANA420" s="29"/>
      <c r="ANB420" s="29"/>
    </row>
    <row r="421" spans="1:1042" x14ac:dyDescent="0.25">
      <c r="A421" t="s">
        <v>192</v>
      </c>
      <c r="K421" s="35"/>
      <c r="L421" s="53"/>
      <c r="M421"/>
      <c r="N421" s="53"/>
      <c r="O421" s="60"/>
      <c r="P421" s="60"/>
      <c r="Q421" s="60"/>
      <c r="R421" s="21"/>
      <c r="S421" s="23"/>
      <c r="T421" s="30"/>
      <c r="U421" s="80"/>
      <c r="V421" s="80"/>
      <c r="W421" s="80"/>
      <c r="X421" s="45"/>
      <c r="Y421" s="45"/>
      <c r="Z421" s="44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MR421"/>
      <c r="MS421"/>
      <c r="MT421"/>
      <c r="MU421"/>
      <c r="MV421"/>
      <c r="MW421"/>
      <c r="MX421"/>
      <c r="MY421"/>
      <c r="MZ421"/>
      <c r="NA421"/>
      <c r="NB421"/>
      <c r="NC421"/>
      <c r="ND421"/>
      <c r="NE421"/>
      <c r="NF421"/>
      <c r="NG421"/>
      <c r="NH421"/>
      <c r="NI421"/>
      <c r="NJ421"/>
      <c r="NK421"/>
      <c r="NL421"/>
      <c r="NM421"/>
      <c r="NN421"/>
      <c r="NO421"/>
      <c r="NP421"/>
      <c r="NQ421"/>
      <c r="NR421"/>
      <c r="NS421"/>
      <c r="NT421"/>
      <c r="NU421"/>
      <c r="NV421"/>
      <c r="NW421"/>
      <c r="NX421"/>
      <c r="NY421"/>
      <c r="NZ421"/>
      <c r="OA421"/>
      <c r="OB421"/>
      <c r="OC421"/>
      <c r="OD421"/>
      <c r="OE421"/>
      <c r="OF421"/>
      <c r="OG421"/>
      <c r="OH421"/>
      <c r="OI421"/>
      <c r="OJ421"/>
      <c r="OK421"/>
      <c r="OL421"/>
      <c r="OM421"/>
      <c r="ON421"/>
      <c r="OO421"/>
      <c r="OP421"/>
      <c r="OQ421"/>
      <c r="OR421"/>
      <c r="OS421"/>
      <c r="OT421"/>
      <c r="OU421"/>
      <c r="OV421"/>
      <c r="OW421"/>
      <c r="OX421"/>
      <c r="OY421"/>
      <c r="OZ421"/>
      <c r="PA421"/>
      <c r="PB421"/>
      <c r="PC421"/>
      <c r="PD421"/>
      <c r="PE421"/>
      <c r="PF421"/>
      <c r="PG421"/>
      <c r="PH421"/>
      <c r="PI421"/>
      <c r="PJ421"/>
      <c r="PK421"/>
      <c r="PL421"/>
      <c r="PM421"/>
      <c r="PN421"/>
      <c r="PO421"/>
      <c r="PP421"/>
      <c r="PQ421"/>
      <c r="PR421"/>
      <c r="PS421"/>
      <c r="PT421"/>
      <c r="PU421"/>
      <c r="PV421"/>
      <c r="PW421"/>
      <c r="PX421"/>
      <c r="PY421"/>
      <c r="PZ421"/>
      <c r="QA421"/>
      <c r="QB421"/>
      <c r="QC421"/>
      <c r="QD421"/>
      <c r="QE421"/>
      <c r="QF421"/>
      <c r="QG421"/>
      <c r="QH421"/>
      <c r="QI421"/>
      <c r="QJ421"/>
      <c r="QK421"/>
      <c r="QL421"/>
      <c r="QM421"/>
      <c r="QN421"/>
      <c r="QO421"/>
      <c r="QP421"/>
      <c r="QQ421"/>
      <c r="QR421"/>
      <c r="QS421"/>
      <c r="QT421"/>
      <c r="QU421"/>
      <c r="QV421"/>
      <c r="QW421"/>
      <c r="QX421"/>
      <c r="QY421"/>
      <c r="QZ421"/>
      <c r="RA421"/>
      <c r="RB421"/>
      <c r="RC421"/>
      <c r="RD421"/>
      <c r="RE421"/>
      <c r="RF421"/>
      <c r="RG421"/>
      <c r="RH421"/>
      <c r="RI421"/>
      <c r="RJ421"/>
      <c r="RK421"/>
      <c r="RL421"/>
      <c r="RM421"/>
      <c r="RN421"/>
      <c r="RO421"/>
      <c r="RP421"/>
      <c r="RQ421"/>
      <c r="RR421"/>
      <c r="RS421"/>
      <c r="RT421"/>
      <c r="RU421"/>
      <c r="RV421"/>
      <c r="RW421"/>
      <c r="RX421"/>
      <c r="RY421"/>
      <c r="RZ421"/>
      <c r="SA421"/>
      <c r="SB421"/>
      <c r="SC421"/>
      <c r="SD421"/>
      <c r="SE421"/>
      <c r="SF421"/>
      <c r="SG421"/>
      <c r="SH421"/>
      <c r="SI421"/>
      <c r="SJ421"/>
      <c r="SK421"/>
      <c r="SL421"/>
      <c r="SM421"/>
      <c r="SN421"/>
      <c r="SO421"/>
      <c r="SP421"/>
      <c r="SQ421"/>
      <c r="SR421"/>
      <c r="SS421"/>
      <c r="ST421"/>
      <c r="SU421"/>
      <c r="SV421"/>
      <c r="SW421"/>
      <c r="SX421"/>
      <c r="SY421"/>
      <c r="SZ421"/>
      <c r="TA421"/>
      <c r="TB421"/>
      <c r="TC421"/>
      <c r="TD421"/>
      <c r="TE421"/>
      <c r="TF421"/>
      <c r="TG421"/>
      <c r="TH421"/>
      <c r="TI421"/>
      <c r="TJ421"/>
      <c r="TK421"/>
      <c r="TL421"/>
      <c r="TM421"/>
      <c r="TN421"/>
      <c r="TO421"/>
      <c r="TP421"/>
      <c r="TQ421"/>
      <c r="TR421"/>
      <c r="TS421"/>
      <c r="TT421"/>
      <c r="TU421"/>
      <c r="TV421"/>
      <c r="TW421"/>
      <c r="TX421"/>
      <c r="TY421"/>
      <c r="TZ421"/>
      <c r="UA421"/>
      <c r="UB421"/>
      <c r="UC421"/>
      <c r="UD421"/>
      <c r="UE421"/>
      <c r="UF421"/>
      <c r="UG421"/>
      <c r="UH421"/>
      <c r="UI421"/>
      <c r="UJ421"/>
      <c r="UK421"/>
      <c r="UL421"/>
      <c r="UM421"/>
      <c r="UN421"/>
      <c r="UO421"/>
      <c r="UP421"/>
      <c r="UQ421"/>
      <c r="UR421"/>
      <c r="US421"/>
      <c r="UT421"/>
      <c r="UU421"/>
      <c r="UV421"/>
      <c r="UW421"/>
      <c r="UX421"/>
      <c r="UY421"/>
      <c r="UZ421"/>
      <c r="VA421"/>
      <c r="VB421"/>
      <c r="VC421"/>
      <c r="VD421"/>
      <c r="VE421"/>
      <c r="VF421"/>
      <c r="VG421"/>
      <c r="VH421"/>
      <c r="VI421"/>
      <c r="VJ421"/>
      <c r="VK421"/>
      <c r="VL421"/>
      <c r="VM421"/>
      <c r="VN421"/>
      <c r="VO421"/>
      <c r="VP421"/>
      <c r="VQ421"/>
      <c r="VR421"/>
      <c r="VS421"/>
      <c r="VT421"/>
      <c r="VU421"/>
      <c r="VV421"/>
      <c r="VW421"/>
      <c r="VX421"/>
      <c r="VY421"/>
      <c r="VZ421"/>
      <c r="WA421"/>
      <c r="WB421"/>
      <c r="WC421"/>
      <c r="WD421"/>
      <c r="WE421"/>
      <c r="WF421"/>
      <c r="WG421"/>
      <c r="WH421"/>
      <c r="WI421"/>
      <c r="WJ421"/>
      <c r="WK421"/>
      <c r="WL421"/>
      <c r="WM421"/>
      <c r="WN421"/>
      <c r="WO421"/>
      <c r="WP421"/>
      <c r="WQ421"/>
      <c r="WR421"/>
      <c r="WS421"/>
      <c r="WT421"/>
      <c r="WU421"/>
      <c r="WV421"/>
      <c r="WW421"/>
      <c r="WX421"/>
      <c r="WY421"/>
      <c r="WZ421"/>
      <c r="XA421"/>
      <c r="XB421"/>
      <c r="XC421"/>
      <c r="XD421"/>
      <c r="XE421"/>
      <c r="XF421"/>
      <c r="XG421"/>
      <c r="XH421"/>
      <c r="XI421"/>
      <c r="XJ421"/>
      <c r="XK421"/>
      <c r="XL421"/>
      <c r="XM421"/>
      <c r="XN421"/>
      <c r="XO421"/>
      <c r="XP421"/>
      <c r="XQ421"/>
      <c r="XR421"/>
      <c r="XS421"/>
      <c r="XT421"/>
      <c r="XU421"/>
      <c r="XV421"/>
      <c r="XW421"/>
      <c r="XX421"/>
      <c r="XY421"/>
      <c r="XZ421"/>
      <c r="YA421"/>
      <c r="YB421"/>
      <c r="YC421"/>
      <c r="YD421"/>
      <c r="YE421"/>
      <c r="YF421"/>
      <c r="YG421"/>
      <c r="YH421"/>
      <c r="YI421"/>
      <c r="YJ421"/>
      <c r="YK421"/>
      <c r="YL421"/>
      <c r="YM421"/>
      <c r="YN421"/>
      <c r="YO421"/>
      <c r="YP421"/>
      <c r="YQ421"/>
      <c r="YR421"/>
      <c r="YS421"/>
      <c r="YT421"/>
      <c r="YU421"/>
      <c r="YV421"/>
      <c r="YW421"/>
      <c r="YX421"/>
      <c r="YY421"/>
      <c r="YZ421"/>
      <c r="ZA421"/>
      <c r="ZB421"/>
      <c r="ZC421"/>
      <c r="ZD421"/>
      <c r="ZE421"/>
      <c r="ZF421"/>
      <c r="ZG421"/>
      <c r="ZH421"/>
      <c r="ZI421"/>
      <c r="ZJ421"/>
      <c r="ZK421"/>
      <c r="ZL421"/>
      <c r="ZM421"/>
      <c r="ZN421"/>
      <c r="ZO421"/>
      <c r="ZP421"/>
      <c r="ZQ421"/>
      <c r="ZR421"/>
      <c r="ZS421"/>
      <c r="ZT421"/>
      <c r="ZU421"/>
      <c r="ZV421"/>
      <c r="ZW421"/>
      <c r="ZX421"/>
      <c r="ZY421"/>
      <c r="ZZ421"/>
      <c r="AAA421"/>
      <c r="AAB421"/>
      <c r="AAC421"/>
      <c r="AAD421"/>
      <c r="AAE421"/>
      <c r="AAF421"/>
      <c r="AAG421"/>
      <c r="AAH421"/>
      <c r="AAI421"/>
      <c r="AAJ421"/>
      <c r="AAK421"/>
      <c r="AAL421"/>
      <c r="AAM421"/>
      <c r="AAN421"/>
      <c r="AAO421"/>
      <c r="AAP421"/>
      <c r="AAQ421"/>
      <c r="AAR421"/>
      <c r="AAS421"/>
      <c r="AAT421"/>
      <c r="AAU421"/>
      <c r="AAV421"/>
      <c r="AAW421"/>
      <c r="AAX421"/>
      <c r="AAY421"/>
      <c r="AAZ421"/>
      <c r="ABA421"/>
      <c r="ABB421"/>
      <c r="ABC421"/>
      <c r="ABD421"/>
      <c r="ABE421"/>
      <c r="ABF421"/>
      <c r="ABG421"/>
      <c r="ABH421"/>
      <c r="ABI421"/>
      <c r="ABJ421"/>
      <c r="ABK421"/>
      <c r="ABL421"/>
      <c r="ABM421"/>
      <c r="ABN421"/>
      <c r="ABO421"/>
      <c r="ABP421"/>
      <c r="ABQ421"/>
      <c r="ABR421"/>
      <c r="ABS421"/>
      <c r="ABT421"/>
      <c r="ABU421"/>
      <c r="ABV421"/>
      <c r="ABW421"/>
      <c r="ABX421"/>
      <c r="ABY421"/>
      <c r="ABZ421"/>
      <c r="ACA421"/>
      <c r="ACB421"/>
      <c r="ACC421"/>
      <c r="ACD421"/>
      <c r="ACE421"/>
      <c r="ACF421"/>
      <c r="ACG421"/>
      <c r="ACH421"/>
      <c r="ACI421"/>
      <c r="ACJ421"/>
      <c r="ACK421"/>
      <c r="ACL421"/>
      <c r="ACM421"/>
      <c r="ACN421"/>
      <c r="ACO421"/>
      <c r="ACP421"/>
      <c r="ACQ421"/>
      <c r="ACR421"/>
      <c r="ACS421"/>
      <c r="ACT421"/>
      <c r="ACU421"/>
      <c r="ACV421"/>
      <c r="ACW421"/>
      <c r="ACX421"/>
      <c r="ACY421"/>
      <c r="ACZ421"/>
      <c r="ADA421"/>
      <c r="ADB421"/>
      <c r="ADC421"/>
      <c r="ADD421"/>
      <c r="ADE421"/>
      <c r="ADF421"/>
      <c r="ADG421"/>
      <c r="ADH421"/>
      <c r="ADI421"/>
      <c r="ADJ421"/>
      <c r="ADK421"/>
      <c r="ADL421"/>
      <c r="ADM421"/>
      <c r="ADN421"/>
      <c r="ADO421"/>
      <c r="ADP421"/>
      <c r="ADQ421"/>
      <c r="ADR421"/>
      <c r="ADS421"/>
      <c r="ADT421"/>
      <c r="ADU421"/>
      <c r="ADV421"/>
      <c r="ADW421"/>
      <c r="ADX421"/>
      <c r="ADY421"/>
      <c r="ADZ421"/>
      <c r="AEA421"/>
      <c r="AEB421"/>
      <c r="AEC421"/>
      <c r="AED421"/>
      <c r="AEE421"/>
      <c r="AEF421"/>
      <c r="AEG421"/>
      <c r="AEH421"/>
      <c r="AEI421"/>
      <c r="AEJ421"/>
      <c r="AEK421"/>
      <c r="AEL421"/>
      <c r="AEM421"/>
      <c r="AEN421"/>
      <c r="AEO421"/>
      <c r="AEP421"/>
      <c r="AEQ421"/>
      <c r="AER421"/>
      <c r="AES421"/>
      <c r="AET421"/>
      <c r="AEU421"/>
      <c r="AEV421"/>
      <c r="AEW421"/>
      <c r="AEX421"/>
      <c r="AEY421"/>
      <c r="AEZ421"/>
      <c r="AFA421"/>
      <c r="AFB421"/>
      <c r="AFC421"/>
      <c r="AFD421"/>
      <c r="AFE421"/>
      <c r="AFF421"/>
      <c r="AFG421"/>
      <c r="AFH421"/>
      <c r="AFI421"/>
      <c r="AFJ421"/>
      <c r="AFK421"/>
      <c r="AFL421"/>
      <c r="AFM421"/>
      <c r="AFN421"/>
      <c r="AFO421"/>
      <c r="AFP421"/>
      <c r="AFQ421"/>
      <c r="AFR421"/>
      <c r="AFS421"/>
      <c r="AFT421"/>
      <c r="AFU421"/>
      <c r="AFV421"/>
      <c r="AFW421"/>
      <c r="AFX421"/>
      <c r="AFY421"/>
      <c r="AFZ421"/>
      <c r="AGA421"/>
      <c r="AGB421"/>
      <c r="AGC421"/>
      <c r="AGD421"/>
      <c r="AGE421"/>
      <c r="AGF421"/>
      <c r="AGG421"/>
      <c r="AGH421"/>
      <c r="AGI421"/>
      <c r="AGJ421"/>
      <c r="AGK421"/>
      <c r="AGL421"/>
      <c r="AGM421"/>
      <c r="AGN421"/>
      <c r="AGO421"/>
      <c r="AGP421"/>
      <c r="AGQ421"/>
      <c r="AGR421"/>
      <c r="AGS421"/>
      <c r="AGT421"/>
      <c r="AGU421"/>
      <c r="AGV421"/>
      <c r="AGW421"/>
      <c r="AGX421"/>
      <c r="AGY421"/>
      <c r="AGZ421"/>
      <c r="AHA421"/>
      <c r="AHB421"/>
      <c r="AHC421"/>
      <c r="AHD421"/>
      <c r="AHE421"/>
      <c r="AHF421"/>
      <c r="AHG421"/>
      <c r="AHH421"/>
      <c r="AHI421"/>
      <c r="AHJ421"/>
      <c r="AHK421"/>
      <c r="AHL421"/>
      <c r="AHM421"/>
      <c r="AHN421"/>
      <c r="AHO421"/>
      <c r="AHP421"/>
      <c r="AHQ421"/>
      <c r="AHR421"/>
      <c r="AHS421"/>
      <c r="AHT421"/>
      <c r="AHU421"/>
      <c r="AHV421"/>
      <c r="AHW421"/>
      <c r="AHX421"/>
      <c r="AHY421"/>
      <c r="AHZ421"/>
      <c r="AIA421"/>
      <c r="AIB421"/>
      <c r="AIC421"/>
      <c r="AID421"/>
      <c r="AIE421"/>
      <c r="AIF421"/>
      <c r="AIG421"/>
      <c r="AIH421"/>
      <c r="AII421"/>
      <c r="AIJ421"/>
      <c r="AIK421"/>
      <c r="AIL421"/>
      <c r="AIM421"/>
      <c r="AIN421"/>
      <c r="AIO421"/>
      <c r="AIP421"/>
      <c r="AIQ421"/>
      <c r="AIR421"/>
      <c r="AIS421"/>
      <c r="AIT421"/>
      <c r="AIU421"/>
      <c r="AIV421"/>
      <c r="AIW421"/>
      <c r="AIX421"/>
      <c r="AIY421"/>
      <c r="AIZ421"/>
      <c r="AJA421"/>
      <c r="AJB421"/>
      <c r="AJC421"/>
      <c r="AJD421"/>
      <c r="AJE421"/>
      <c r="AJF421"/>
      <c r="AJG421"/>
      <c r="AJH421"/>
      <c r="AJI421"/>
      <c r="AJJ421"/>
      <c r="AJK421"/>
      <c r="AJL421"/>
      <c r="AJM421"/>
      <c r="AJN421"/>
      <c r="AJO421"/>
      <c r="AJP421"/>
      <c r="AJQ421"/>
      <c r="AJR421"/>
      <c r="AJS421"/>
      <c r="AJT421"/>
      <c r="AJU421"/>
      <c r="AJV421"/>
      <c r="AJW421"/>
      <c r="AJX421"/>
      <c r="AJY421"/>
      <c r="AJZ421"/>
      <c r="AKA421"/>
      <c r="AKB421"/>
      <c r="AKC421"/>
      <c r="AKD421"/>
      <c r="AKE421"/>
      <c r="AKF421"/>
      <c r="AKG421"/>
      <c r="AKH421"/>
      <c r="AKI421"/>
      <c r="AKJ421"/>
      <c r="AKK421"/>
      <c r="AKL421"/>
      <c r="AKM421"/>
      <c r="AKN421"/>
      <c r="AKO421"/>
      <c r="AKP421"/>
      <c r="AKQ421"/>
      <c r="AKR421"/>
      <c r="AKS421"/>
      <c r="AKT421"/>
      <c r="AKU421"/>
      <c r="AKV421"/>
      <c r="AKW421"/>
      <c r="AKX421"/>
      <c r="AKY421"/>
      <c r="AKZ421"/>
      <c r="ALA421"/>
      <c r="ALB421"/>
      <c r="ALC421"/>
      <c r="ALD421"/>
      <c r="ALE421"/>
      <c r="ALF421"/>
      <c r="ALG421"/>
      <c r="ALH421"/>
      <c r="ALI421"/>
      <c r="ALJ421"/>
      <c r="ALK421"/>
      <c r="ALL421"/>
      <c r="ALM421"/>
      <c r="ALN421"/>
      <c r="ALO421"/>
      <c r="ALP421"/>
      <c r="ALQ421"/>
      <c r="ALR421"/>
      <c r="ALS421"/>
      <c r="ALT421"/>
      <c r="ALU421"/>
      <c r="ALV421"/>
      <c r="ALW421"/>
      <c r="ALX421"/>
      <c r="ALY421"/>
      <c r="ALZ421"/>
      <c r="AMA421"/>
      <c r="AMB421"/>
      <c r="AMC421"/>
      <c r="AMD421"/>
      <c r="AME421"/>
      <c r="AMF421"/>
      <c r="AMG421"/>
      <c r="AMH421"/>
      <c r="AMI421"/>
      <c r="AMJ421"/>
      <c r="AMK421"/>
      <c r="AML421"/>
      <c r="AMM421"/>
      <c r="AMN421"/>
      <c r="AMO421"/>
      <c r="AMP421"/>
      <c r="AMQ421"/>
      <c r="AMR421"/>
      <c r="AMS421"/>
      <c r="AMT421"/>
      <c r="AMU421"/>
      <c r="AMV421"/>
      <c r="AMW421"/>
      <c r="AMX421"/>
      <c r="AMY421"/>
      <c r="AMZ421"/>
      <c r="ANA421"/>
      <c r="ANB421"/>
    </row>
    <row r="422" spans="1:1042" x14ac:dyDescent="0.25">
      <c r="A422" t="s">
        <v>192</v>
      </c>
      <c r="K422" s="35"/>
      <c r="L422" s="53"/>
      <c r="M422"/>
      <c r="N422" s="53"/>
      <c r="O422" s="60"/>
      <c r="P422" s="60"/>
      <c r="Q422" s="60"/>
      <c r="R422" s="21"/>
      <c r="S422" s="23"/>
      <c r="T422" s="30"/>
      <c r="U422" s="80"/>
      <c r="V422" s="80"/>
      <c r="W422" s="80"/>
      <c r="X422" s="45"/>
      <c r="Y422" s="45"/>
      <c r="Z422" s="44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  <c r="NG422"/>
      <c r="NH422"/>
      <c r="NI422"/>
      <c r="NJ422"/>
      <c r="NK422"/>
      <c r="NL422"/>
      <c r="NM422"/>
      <c r="NN422"/>
      <c r="NO422"/>
      <c r="NP422"/>
      <c r="NQ422"/>
      <c r="NR422"/>
      <c r="NS422"/>
      <c r="NT422"/>
      <c r="NU422"/>
      <c r="NV422"/>
      <c r="NW422"/>
      <c r="NX422"/>
      <c r="NY422"/>
      <c r="NZ422"/>
      <c r="OA422"/>
      <c r="OB422"/>
      <c r="OC422"/>
      <c r="OD422"/>
      <c r="OE422"/>
      <c r="OF422"/>
      <c r="OG422"/>
      <c r="OH422"/>
      <c r="OI422"/>
      <c r="OJ422"/>
      <c r="OK422"/>
      <c r="OL422"/>
      <c r="OM422"/>
      <c r="ON422"/>
      <c r="OO422"/>
      <c r="OP422"/>
      <c r="OQ422"/>
      <c r="OR422"/>
      <c r="OS422"/>
      <c r="OT422"/>
      <c r="OU422"/>
      <c r="OV422"/>
      <c r="OW422"/>
      <c r="OX422"/>
      <c r="OY422"/>
      <c r="OZ422"/>
      <c r="PA422"/>
      <c r="PB422"/>
      <c r="PC422"/>
      <c r="PD422"/>
      <c r="PE422"/>
      <c r="PF422"/>
      <c r="PG422"/>
      <c r="PH422"/>
      <c r="PI422"/>
      <c r="PJ422"/>
      <c r="PK422"/>
      <c r="PL422"/>
      <c r="PM422"/>
      <c r="PN422"/>
      <c r="PO422"/>
      <c r="PP422"/>
      <c r="PQ422"/>
      <c r="PR422"/>
      <c r="PS422"/>
      <c r="PT422"/>
      <c r="PU422"/>
      <c r="PV422"/>
      <c r="PW422"/>
      <c r="PX422"/>
      <c r="PY422"/>
      <c r="PZ422"/>
      <c r="QA422"/>
      <c r="QB422"/>
      <c r="QC422"/>
      <c r="QD422"/>
      <c r="QE422"/>
      <c r="QF422"/>
      <c r="QG422"/>
      <c r="QH422"/>
      <c r="QI422"/>
      <c r="QJ422"/>
      <c r="QK422"/>
      <c r="QL422"/>
      <c r="QM422"/>
      <c r="QN422"/>
      <c r="QO422"/>
      <c r="QP422"/>
      <c r="QQ422"/>
      <c r="QR422"/>
      <c r="QS422"/>
      <c r="QT422"/>
      <c r="QU422"/>
      <c r="QV422"/>
      <c r="QW422"/>
      <c r="QX422"/>
      <c r="QY422"/>
      <c r="QZ422"/>
      <c r="RA422"/>
      <c r="RB422"/>
      <c r="RC422"/>
      <c r="RD422"/>
      <c r="RE422"/>
      <c r="RF422"/>
      <c r="RG422"/>
      <c r="RH422"/>
      <c r="RI422"/>
      <c r="RJ422"/>
      <c r="RK422"/>
      <c r="RL422"/>
      <c r="RM422"/>
      <c r="RN422"/>
      <c r="RO422"/>
      <c r="RP422"/>
      <c r="RQ422"/>
      <c r="RR422"/>
      <c r="RS422"/>
      <c r="RT422"/>
      <c r="RU422"/>
      <c r="RV422"/>
      <c r="RW422"/>
      <c r="RX422"/>
      <c r="RY422"/>
      <c r="RZ422"/>
      <c r="SA422"/>
      <c r="SB422"/>
      <c r="SC422"/>
      <c r="SD422"/>
      <c r="SE422"/>
      <c r="SF422"/>
      <c r="SG422"/>
      <c r="SH422"/>
      <c r="SI422"/>
      <c r="SJ422"/>
      <c r="SK422"/>
      <c r="SL422"/>
      <c r="SM422"/>
      <c r="SN422"/>
      <c r="SO422"/>
      <c r="SP422"/>
      <c r="SQ422"/>
      <c r="SR422"/>
      <c r="SS422"/>
      <c r="ST422"/>
      <c r="SU422"/>
      <c r="SV422"/>
      <c r="SW422"/>
      <c r="SX422"/>
      <c r="SY422"/>
      <c r="SZ422"/>
      <c r="TA422"/>
      <c r="TB422"/>
      <c r="TC422"/>
      <c r="TD422"/>
      <c r="TE422"/>
      <c r="TF422"/>
      <c r="TG422"/>
      <c r="TH422"/>
      <c r="TI422"/>
      <c r="TJ422"/>
      <c r="TK422"/>
      <c r="TL422"/>
      <c r="TM422"/>
      <c r="TN422"/>
      <c r="TO422"/>
      <c r="TP422"/>
      <c r="TQ422"/>
      <c r="TR422"/>
      <c r="TS422"/>
      <c r="TT422"/>
      <c r="TU422"/>
      <c r="TV422"/>
      <c r="TW422"/>
      <c r="TX422"/>
      <c r="TY422"/>
      <c r="TZ422"/>
      <c r="UA422"/>
      <c r="UB422"/>
      <c r="UC422"/>
      <c r="UD422"/>
      <c r="UE422"/>
      <c r="UF422"/>
      <c r="UG422"/>
      <c r="UH422"/>
      <c r="UI422"/>
      <c r="UJ422"/>
      <c r="UK422"/>
      <c r="UL422"/>
      <c r="UM422"/>
      <c r="UN422"/>
      <c r="UO422"/>
      <c r="UP422"/>
      <c r="UQ422"/>
      <c r="UR422"/>
      <c r="US422"/>
      <c r="UT422"/>
      <c r="UU422"/>
      <c r="UV422"/>
      <c r="UW422"/>
      <c r="UX422"/>
      <c r="UY422"/>
      <c r="UZ422"/>
      <c r="VA422"/>
      <c r="VB422"/>
      <c r="VC422"/>
      <c r="VD422"/>
      <c r="VE422"/>
      <c r="VF422"/>
      <c r="VG422"/>
      <c r="VH422"/>
      <c r="VI422"/>
      <c r="VJ422"/>
      <c r="VK422"/>
      <c r="VL422"/>
      <c r="VM422"/>
      <c r="VN422"/>
      <c r="VO422"/>
      <c r="VP422"/>
      <c r="VQ422"/>
      <c r="VR422"/>
      <c r="VS422"/>
      <c r="VT422"/>
      <c r="VU422"/>
      <c r="VV422"/>
      <c r="VW422"/>
      <c r="VX422"/>
      <c r="VY422"/>
      <c r="VZ422"/>
      <c r="WA422"/>
      <c r="WB422"/>
      <c r="WC422"/>
      <c r="WD422"/>
      <c r="WE422"/>
      <c r="WF422"/>
      <c r="WG422"/>
      <c r="WH422"/>
      <c r="WI422"/>
      <c r="WJ422"/>
      <c r="WK422"/>
      <c r="WL422"/>
      <c r="WM422"/>
      <c r="WN422"/>
      <c r="WO422"/>
      <c r="WP422"/>
      <c r="WQ422"/>
      <c r="WR422"/>
      <c r="WS422"/>
      <c r="WT422"/>
      <c r="WU422"/>
      <c r="WV422"/>
      <c r="WW422"/>
      <c r="WX422"/>
      <c r="WY422"/>
      <c r="WZ422"/>
      <c r="XA422"/>
      <c r="XB422"/>
      <c r="XC422"/>
      <c r="XD422"/>
      <c r="XE422"/>
      <c r="XF422"/>
      <c r="XG422"/>
      <c r="XH422"/>
      <c r="XI422"/>
      <c r="XJ422"/>
      <c r="XK422"/>
      <c r="XL422"/>
      <c r="XM422"/>
      <c r="XN422"/>
      <c r="XO422"/>
      <c r="XP422"/>
      <c r="XQ422"/>
      <c r="XR422"/>
      <c r="XS422"/>
      <c r="XT422"/>
      <c r="XU422"/>
      <c r="XV422"/>
      <c r="XW422"/>
      <c r="XX422"/>
      <c r="XY422"/>
      <c r="XZ422"/>
      <c r="YA422"/>
      <c r="YB422"/>
      <c r="YC422"/>
      <c r="YD422"/>
      <c r="YE422"/>
      <c r="YF422"/>
      <c r="YG422"/>
      <c r="YH422"/>
      <c r="YI422"/>
      <c r="YJ422"/>
      <c r="YK422"/>
      <c r="YL422"/>
      <c r="YM422"/>
      <c r="YN422"/>
      <c r="YO422"/>
      <c r="YP422"/>
      <c r="YQ422"/>
      <c r="YR422"/>
      <c r="YS422"/>
      <c r="YT422"/>
      <c r="YU422"/>
      <c r="YV422"/>
      <c r="YW422"/>
      <c r="YX422"/>
      <c r="YY422"/>
      <c r="YZ422"/>
      <c r="ZA422"/>
      <c r="ZB422"/>
      <c r="ZC422"/>
      <c r="ZD422"/>
      <c r="ZE422"/>
      <c r="ZF422"/>
      <c r="ZG422"/>
      <c r="ZH422"/>
      <c r="ZI422"/>
      <c r="ZJ422"/>
      <c r="ZK422"/>
      <c r="ZL422"/>
      <c r="ZM422"/>
      <c r="ZN422"/>
      <c r="ZO422"/>
      <c r="ZP422"/>
      <c r="ZQ422"/>
      <c r="ZR422"/>
      <c r="ZS422"/>
      <c r="ZT422"/>
      <c r="ZU422"/>
      <c r="ZV422"/>
      <c r="ZW422"/>
      <c r="ZX422"/>
      <c r="ZY422"/>
      <c r="ZZ422"/>
      <c r="AAA422"/>
      <c r="AAB422"/>
      <c r="AAC422"/>
      <c r="AAD422"/>
      <c r="AAE422"/>
      <c r="AAF422"/>
      <c r="AAG422"/>
      <c r="AAH422"/>
      <c r="AAI422"/>
      <c r="AAJ422"/>
      <c r="AAK422"/>
      <c r="AAL422"/>
      <c r="AAM422"/>
      <c r="AAN422"/>
      <c r="AAO422"/>
      <c r="AAP422"/>
      <c r="AAQ422"/>
      <c r="AAR422"/>
      <c r="AAS422"/>
      <c r="AAT422"/>
      <c r="AAU422"/>
      <c r="AAV422"/>
      <c r="AAW422"/>
      <c r="AAX422"/>
      <c r="AAY422"/>
      <c r="AAZ422"/>
      <c r="ABA422"/>
      <c r="ABB422"/>
      <c r="ABC422"/>
      <c r="ABD422"/>
      <c r="ABE422"/>
      <c r="ABF422"/>
      <c r="ABG422"/>
      <c r="ABH422"/>
      <c r="ABI422"/>
      <c r="ABJ422"/>
      <c r="ABK422"/>
      <c r="ABL422"/>
      <c r="ABM422"/>
      <c r="ABN422"/>
      <c r="ABO422"/>
      <c r="ABP422"/>
      <c r="ABQ422"/>
      <c r="ABR422"/>
      <c r="ABS422"/>
      <c r="ABT422"/>
      <c r="ABU422"/>
      <c r="ABV422"/>
      <c r="ABW422"/>
      <c r="ABX422"/>
      <c r="ABY422"/>
      <c r="ABZ422"/>
      <c r="ACA422"/>
      <c r="ACB422"/>
      <c r="ACC422"/>
      <c r="ACD422"/>
      <c r="ACE422"/>
      <c r="ACF422"/>
      <c r="ACG422"/>
      <c r="ACH422"/>
      <c r="ACI422"/>
      <c r="ACJ422"/>
      <c r="ACK422"/>
      <c r="ACL422"/>
      <c r="ACM422"/>
      <c r="ACN422"/>
      <c r="ACO422"/>
      <c r="ACP422"/>
      <c r="ACQ422"/>
      <c r="ACR422"/>
      <c r="ACS422"/>
      <c r="ACT422"/>
      <c r="ACU422"/>
      <c r="ACV422"/>
      <c r="ACW422"/>
      <c r="ACX422"/>
      <c r="ACY422"/>
      <c r="ACZ422"/>
      <c r="ADA422"/>
      <c r="ADB422"/>
      <c r="ADC422"/>
      <c r="ADD422"/>
      <c r="ADE422"/>
      <c r="ADF422"/>
      <c r="ADG422"/>
      <c r="ADH422"/>
      <c r="ADI422"/>
      <c r="ADJ422"/>
      <c r="ADK422"/>
      <c r="ADL422"/>
      <c r="ADM422"/>
      <c r="ADN422"/>
      <c r="ADO422"/>
      <c r="ADP422"/>
      <c r="ADQ422"/>
      <c r="ADR422"/>
      <c r="ADS422"/>
      <c r="ADT422"/>
      <c r="ADU422"/>
      <c r="ADV422"/>
      <c r="ADW422"/>
      <c r="ADX422"/>
      <c r="ADY422"/>
      <c r="ADZ422"/>
      <c r="AEA422"/>
      <c r="AEB422"/>
      <c r="AEC422"/>
      <c r="AED422"/>
      <c r="AEE422"/>
      <c r="AEF422"/>
      <c r="AEG422"/>
      <c r="AEH422"/>
      <c r="AEI422"/>
      <c r="AEJ422"/>
      <c r="AEK422"/>
      <c r="AEL422"/>
      <c r="AEM422"/>
      <c r="AEN422"/>
      <c r="AEO422"/>
      <c r="AEP422"/>
      <c r="AEQ422"/>
      <c r="AER422"/>
      <c r="AES422"/>
      <c r="AET422"/>
      <c r="AEU422"/>
      <c r="AEV422"/>
      <c r="AEW422"/>
      <c r="AEX422"/>
      <c r="AEY422"/>
      <c r="AEZ422"/>
      <c r="AFA422"/>
      <c r="AFB422"/>
      <c r="AFC422"/>
      <c r="AFD422"/>
      <c r="AFE422"/>
      <c r="AFF422"/>
      <c r="AFG422"/>
      <c r="AFH422"/>
      <c r="AFI422"/>
      <c r="AFJ422"/>
      <c r="AFK422"/>
      <c r="AFL422"/>
      <c r="AFM422"/>
      <c r="AFN422"/>
      <c r="AFO422"/>
      <c r="AFP422"/>
      <c r="AFQ422"/>
      <c r="AFR422"/>
      <c r="AFS422"/>
      <c r="AFT422"/>
      <c r="AFU422"/>
      <c r="AFV422"/>
      <c r="AFW422"/>
      <c r="AFX422"/>
      <c r="AFY422"/>
      <c r="AFZ422"/>
      <c r="AGA422"/>
      <c r="AGB422"/>
      <c r="AGC422"/>
      <c r="AGD422"/>
      <c r="AGE422"/>
      <c r="AGF422"/>
      <c r="AGG422"/>
      <c r="AGH422"/>
      <c r="AGI422"/>
      <c r="AGJ422"/>
      <c r="AGK422"/>
      <c r="AGL422"/>
      <c r="AGM422"/>
      <c r="AGN422"/>
      <c r="AGO422"/>
      <c r="AGP422"/>
      <c r="AGQ422"/>
      <c r="AGR422"/>
      <c r="AGS422"/>
      <c r="AGT422"/>
      <c r="AGU422"/>
      <c r="AGV422"/>
      <c r="AGW422"/>
      <c r="AGX422"/>
      <c r="AGY422"/>
      <c r="AGZ422"/>
      <c r="AHA422"/>
      <c r="AHB422"/>
      <c r="AHC422"/>
      <c r="AHD422"/>
      <c r="AHE422"/>
      <c r="AHF422"/>
      <c r="AHG422"/>
      <c r="AHH422"/>
      <c r="AHI422"/>
      <c r="AHJ422"/>
      <c r="AHK422"/>
      <c r="AHL422"/>
      <c r="AHM422"/>
      <c r="AHN422"/>
      <c r="AHO422"/>
      <c r="AHP422"/>
      <c r="AHQ422"/>
      <c r="AHR422"/>
      <c r="AHS422"/>
      <c r="AHT422"/>
      <c r="AHU422"/>
      <c r="AHV422"/>
      <c r="AHW422"/>
      <c r="AHX422"/>
      <c r="AHY422"/>
      <c r="AHZ422"/>
      <c r="AIA422"/>
      <c r="AIB422"/>
      <c r="AIC422"/>
      <c r="AID422"/>
      <c r="AIE422"/>
      <c r="AIF422"/>
      <c r="AIG422"/>
      <c r="AIH422"/>
      <c r="AII422"/>
      <c r="AIJ422"/>
      <c r="AIK422"/>
      <c r="AIL422"/>
      <c r="AIM422"/>
      <c r="AIN422"/>
      <c r="AIO422"/>
      <c r="AIP422"/>
      <c r="AIQ422"/>
      <c r="AIR422"/>
      <c r="AIS422"/>
      <c r="AIT422"/>
      <c r="AIU422"/>
      <c r="AIV422"/>
      <c r="AIW422"/>
      <c r="AIX422"/>
      <c r="AIY422"/>
      <c r="AIZ422"/>
      <c r="AJA422"/>
      <c r="AJB422"/>
      <c r="AJC422"/>
      <c r="AJD422"/>
      <c r="AJE422"/>
      <c r="AJF422"/>
      <c r="AJG422"/>
      <c r="AJH422"/>
      <c r="AJI422"/>
      <c r="AJJ422"/>
      <c r="AJK422"/>
      <c r="AJL422"/>
      <c r="AJM422"/>
      <c r="AJN422"/>
      <c r="AJO422"/>
      <c r="AJP422"/>
      <c r="AJQ422"/>
      <c r="AJR422"/>
      <c r="AJS422"/>
      <c r="AJT422"/>
      <c r="AJU422"/>
      <c r="AJV422"/>
      <c r="AJW422"/>
      <c r="AJX422"/>
      <c r="AJY422"/>
      <c r="AJZ422"/>
      <c r="AKA422"/>
      <c r="AKB422"/>
      <c r="AKC422"/>
      <c r="AKD422"/>
      <c r="AKE422"/>
      <c r="AKF422"/>
      <c r="AKG422"/>
      <c r="AKH422"/>
      <c r="AKI422"/>
      <c r="AKJ422"/>
      <c r="AKK422"/>
      <c r="AKL422"/>
      <c r="AKM422"/>
      <c r="AKN422"/>
      <c r="AKO422"/>
      <c r="AKP422"/>
      <c r="AKQ422"/>
      <c r="AKR422"/>
      <c r="AKS422"/>
      <c r="AKT422"/>
      <c r="AKU422"/>
      <c r="AKV422"/>
      <c r="AKW422"/>
      <c r="AKX422"/>
      <c r="AKY422"/>
      <c r="AKZ422"/>
      <c r="ALA422"/>
      <c r="ALB422"/>
      <c r="ALC422"/>
      <c r="ALD422"/>
      <c r="ALE422"/>
      <c r="ALF422"/>
      <c r="ALG422"/>
      <c r="ALH422"/>
      <c r="ALI422"/>
      <c r="ALJ422"/>
      <c r="ALK422"/>
      <c r="ALL422"/>
      <c r="ALM422"/>
      <c r="ALN422"/>
      <c r="ALO422"/>
      <c r="ALP422"/>
      <c r="ALQ422"/>
      <c r="ALR422"/>
      <c r="ALS422"/>
      <c r="ALT422"/>
      <c r="ALU422"/>
      <c r="ALV422"/>
      <c r="ALW422"/>
      <c r="ALX422"/>
      <c r="ALY422"/>
      <c r="ALZ422"/>
      <c r="AMA422"/>
      <c r="AMB422"/>
      <c r="AMC422"/>
      <c r="AMD422"/>
      <c r="AME422"/>
      <c r="AMF422"/>
      <c r="AMG422"/>
      <c r="AMH422"/>
      <c r="AMI422"/>
      <c r="AMJ422"/>
      <c r="AMK422"/>
      <c r="AML422"/>
      <c r="AMM422"/>
      <c r="AMN422"/>
      <c r="AMO422"/>
      <c r="AMP422"/>
      <c r="AMQ422"/>
      <c r="AMR422"/>
      <c r="AMS422"/>
      <c r="AMT422"/>
      <c r="AMU422"/>
      <c r="AMV422"/>
      <c r="AMW422"/>
      <c r="AMX422"/>
      <c r="AMY422"/>
      <c r="AMZ422"/>
      <c r="ANA422"/>
      <c r="ANB422"/>
    </row>
    <row r="423" spans="1:1042" x14ac:dyDescent="0.25">
      <c r="K423" s="35"/>
      <c r="L423" s="53"/>
      <c r="M423"/>
      <c r="N423" s="53"/>
      <c r="O423" s="60"/>
      <c r="P423" s="60"/>
      <c r="Q423" s="60"/>
      <c r="R423" s="21"/>
      <c r="S423" s="23"/>
      <c r="T423" s="30"/>
      <c r="U423" s="80"/>
      <c r="V423" s="80"/>
      <c r="W423" s="80"/>
      <c r="X423" s="45"/>
      <c r="Y423" s="45"/>
      <c r="Z423" s="44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  <c r="NG423"/>
      <c r="NH423"/>
      <c r="NI423"/>
      <c r="NJ423"/>
      <c r="NK423"/>
      <c r="NL423"/>
      <c r="NM423"/>
      <c r="NN423"/>
      <c r="NO423"/>
      <c r="NP423"/>
      <c r="NQ423"/>
      <c r="NR423"/>
      <c r="NS423"/>
      <c r="NT423"/>
      <c r="NU423"/>
      <c r="NV423"/>
      <c r="NW423"/>
      <c r="NX423"/>
      <c r="NY423"/>
      <c r="NZ423"/>
      <c r="OA423"/>
      <c r="OB423"/>
      <c r="OC423"/>
      <c r="OD423"/>
      <c r="OE423"/>
      <c r="OF423"/>
      <c r="OG423"/>
      <c r="OH423"/>
      <c r="OI423"/>
      <c r="OJ423"/>
      <c r="OK423"/>
      <c r="OL423"/>
      <c r="OM423"/>
      <c r="ON423"/>
      <c r="OO423"/>
      <c r="OP423"/>
      <c r="OQ423"/>
      <c r="OR423"/>
      <c r="OS423"/>
      <c r="OT423"/>
      <c r="OU423"/>
      <c r="OV423"/>
      <c r="OW423"/>
      <c r="OX423"/>
      <c r="OY423"/>
      <c r="OZ423"/>
      <c r="PA423"/>
      <c r="PB423"/>
      <c r="PC423"/>
      <c r="PD423"/>
      <c r="PE423"/>
      <c r="PF423"/>
      <c r="PG423"/>
      <c r="PH423"/>
      <c r="PI423"/>
      <c r="PJ423"/>
      <c r="PK423"/>
      <c r="PL423"/>
      <c r="PM423"/>
      <c r="PN423"/>
      <c r="PO423"/>
      <c r="PP423"/>
      <c r="PQ423"/>
      <c r="PR423"/>
      <c r="PS423"/>
      <c r="PT423"/>
      <c r="PU423"/>
      <c r="PV423"/>
      <c r="PW423"/>
      <c r="PX423"/>
      <c r="PY423"/>
      <c r="PZ423"/>
      <c r="QA423"/>
      <c r="QB423"/>
      <c r="QC423"/>
      <c r="QD423"/>
      <c r="QE423"/>
      <c r="QF423"/>
      <c r="QG423"/>
      <c r="QH423"/>
      <c r="QI423"/>
      <c r="QJ423"/>
      <c r="QK423"/>
      <c r="QL423"/>
      <c r="QM423"/>
      <c r="QN423"/>
      <c r="QO423"/>
      <c r="QP423"/>
      <c r="QQ423"/>
      <c r="QR423"/>
      <c r="QS423"/>
      <c r="QT423"/>
      <c r="QU423"/>
      <c r="QV423"/>
      <c r="QW423"/>
      <c r="QX423"/>
      <c r="QY423"/>
      <c r="QZ423"/>
      <c r="RA423"/>
      <c r="RB423"/>
      <c r="RC423"/>
      <c r="RD423"/>
      <c r="RE423"/>
      <c r="RF423"/>
      <c r="RG423"/>
      <c r="RH423"/>
      <c r="RI423"/>
      <c r="RJ423"/>
      <c r="RK423"/>
      <c r="RL423"/>
      <c r="RM423"/>
      <c r="RN423"/>
      <c r="RO423"/>
      <c r="RP423"/>
      <c r="RQ423"/>
      <c r="RR423"/>
      <c r="RS423"/>
      <c r="RT423"/>
      <c r="RU423"/>
      <c r="RV423"/>
      <c r="RW423"/>
      <c r="RX423"/>
      <c r="RY423"/>
      <c r="RZ423"/>
      <c r="SA423"/>
      <c r="SB423"/>
      <c r="SC423"/>
      <c r="SD423"/>
      <c r="SE423"/>
      <c r="SF423"/>
      <c r="SG423"/>
      <c r="SH423"/>
      <c r="SI423"/>
      <c r="SJ423"/>
      <c r="SK423"/>
      <c r="SL423"/>
      <c r="SM423"/>
      <c r="SN423"/>
      <c r="SO423"/>
      <c r="SP423"/>
      <c r="SQ423"/>
      <c r="SR423"/>
      <c r="SS423"/>
      <c r="ST423"/>
      <c r="SU423"/>
      <c r="SV423"/>
      <c r="SW423"/>
      <c r="SX423"/>
      <c r="SY423"/>
      <c r="SZ423"/>
      <c r="TA423"/>
      <c r="TB423"/>
      <c r="TC423"/>
      <c r="TD423"/>
      <c r="TE423"/>
      <c r="TF423"/>
      <c r="TG423"/>
      <c r="TH423"/>
      <c r="TI423"/>
      <c r="TJ423"/>
      <c r="TK423"/>
      <c r="TL423"/>
      <c r="TM423"/>
      <c r="TN423"/>
      <c r="TO423"/>
      <c r="TP423"/>
      <c r="TQ423"/>
      <c r="TR423"/>
      <c r="TS423"/>
      <c r="TT423"/>
      <c r="TU423"/>
      <c r="TV423"/>
      <c r="TW423"/>
      <c r="TX423"/>
      <c r="TY423"/>
      <c r="TZ423"/>
      <c r="UA423"/>
      <c r="UB423"/>
      <c r="UC423"/>
      <c r="UD423"/>
      <c r="UE423"/>
      <c r="UF423"/>
      <c r="UG423"/>
      <c r="UH423"/>
      <c r="UI423"/>
      <c r="UJ423"/>
      <c r="UK423"/>
      <c r="UL423"/>
      <c r="UM423"/>
      <c r="UN423"/>
      <c r="UO423"/>
      <c r="UP423"/>
      <c r="UQ423"/>
      <c r="UR423"/>
      <c r="US423"/>
      <c r="UT423"/>
      <c r="UU423"/>
      <c r="UV423"/>
      <c r="UW423"/>
      <c r="UX423"/>
      <c r="UY423"/>
      <c r="UZ423"/>
      <c r="VA423"/>
      <c r="VB423"/>
      <c r="VC423"/>
      <c r="VD423"/>
      <c r="VE423"/>
      <c r="VF423"/>
      <c r="VG423"/>
      <c r="VH423"/>
      <c r="VI423"/>
      <c r="VJ423"/>
      <c r="VK423"/>
      <c r="VL423"/>
      <c r="VM423"/>
      <c r="VN423"/>
      <c r="VO423"/>
      <c r="VP423"/>
      <c r="VQ423"/>
      <c r="VR423"/>
      <c r="VS423"/>
      <c r="VT423"/>
      <c r="VU423"/>
      <c r="VV423"/>
      <c r="VW423"/>
      <c r="VX423"/>
      <c r="VY423"/>
      <c r="VZ423"/>
      <c r="WA423"/>
      <c r="WB423"/>
      <c r="WC423"/>
      <c r="WD423"/>
      <c r="WE423"/>
      <c r="WF423"/>
      <c r="WG423"/>
      <c r="WH423"/>
      <c r="WI423"/>
      <c r="WJ423"/>
      <c r="WK423"/>
      <c r="WL423"/>
      <c r="WM423"/>
      <c r="WN423"/>
      <c r="WO423"/>
      <c r="WP423"/>
      <c r="WQ423"/>
      <c r="WR423"/>
      <c r="WS423"/>
      <c r="WT423"/>
      <c r="WU423"/>
      <c r="WV423"/>
      <c r="WW423"/>
      <c r="WX423"/>
      <c r="WY423"/>
      <c r="WZ423"/>
      <c r="XA423"/>
      <c r="XB423"/>
      <c r="XC423"/>
      <c r="XD423"/>
      <c r="XE423"/>
      <c r="XF423"/>
      <c r="XG423"/>
      <c r="XH423"/>
      <c r="XI423"/>
      <c r="XJ423"/>
      <c r="XK423"/>
      <c r="XL423"/>
      <c r="XM423"/>
      <c r="XN423"/>
      <c r="XO423"/>
      <c r="XP423"/>
      <c r="XQ423"/>
      <c r="XR423"/>
      <c r="XS423"/>
      <c r="XT423"/>
      <c r="XU423"/>
      <c r="XV423"/>
      <c r="XW423"/>
      <c r="XX423"/>
      <c r="XY423"/>
      <c r="XZ423"/>
      <c r="YA423"/>
      <c r="YB423"/>
      <c r="YC423"/>
      <c r="YD423"/>
      <c r="YE423"/>
      <c r="YF423"/>
      <c r="YG423"/>
      <c r="YH423"/>
      <c r="YI423"/>
      <c r="YJ423"/>
      <c r="YK423"/>
      <c r="YL423"/>
      <c r="YM423"/>
      <c r="YN423"/>
      <c r="YO423"/>
      <c r="YP423"/>
      <c r="YQ423"/>
      <c r="YR423"/>
      <c r="YS423"/>
      <c r="YT423"/>
      <c r="YU423"/>
      <c r="YV423"/>
      <c r="YW423"/>
      <c r="YX423"/>
      <c r="YY423"/>
      <c r="YZ423"/>
      <c r="ZA423"/>
      <c r="ZB423"/>
      <c r="ZC423"/>
      <c r="ZD423"/>
      <c r="ZE423"/>
      <c r="ZF423"/>
      <c r="ZG423"/>
      <c r="ZH423"/>
      <c r="ZI423"/>
      <c r="ZJ423"/>
      <c r="ZK423"/>
      <c r="ZL423"/>
      <c r="ZM423"/>
      <c r="ZN423"/>
      <c r="ZO423"/>
      <c r="ZP423"/>
      <c r="ZQ423"/>
      <c r="ZR423"/>
      <c r="ZS423"/>
      <c r="ZT423"/>
      <c r="ZU423"/>
      <c r="ZV423"/>
      <c r="ZW423"/>
      <c r="ZX423"/>
      <c r="ZY423"/>
      <c r="ZZ423"/>
      <c r="AAA423"/>
      <c r="AAB423"/>
      <c r="AAC423"/>
      <c r="AAD423"/>
      <c r="AAE423"/>
      <c r="AAF423"/>
      <c r="AAG423"/>
      <c r="AAH423"/>
      <c r="AAI423"/>
      <c r="AAJ423"/>
      <c r="AAK423"/>
      <c r="AAL423"/>
      <c r="AAM423"/>
      <c r="AAN423"/>
      <c r="AAO423"/>
      <c r="AAP423"/>
      <c r="AAQ423"/>
      <c r="AAR423"/>
      <c r="AAS423"/>
      <c r="AAT423"/>
      <c r="AAU423"/>
      <c r="AAV423"/>
      <c r="AAW423"/>
      <c r="AAX423"/>
      <c r="AAY423"/>
      <c r="AAZ423"/>
      <c r="ABA423"/>
      <c r="ABB423"/>
      <c r="ABC423"/>
      <c r="ABD423"/>
      <c r="ABE423"/>
      <c r="ABF423"/>
      <c r="ABG423"/>
      <c r="ABH423"/>
      <c r="ABI423"/>
      <c r="ABJ423"/>
      <c r="ABK423"/>
      <c r="ABL423"/>
      <c r="ABM423"/>
      <c r="ABN423"/>
      <c r="ABO423"/>
      <c r="ABP423"/>
      <c r="ABQ423"/>
      <c r="ABR423"/>
      <c r="ABS423"/>
      <c r="ABT423"/>
      <c r="ABU423"/>
      <c r="ABV423"/>
      <c r="ABW423"/>
      <c r="ABX423"/>
      <c r="ABY423"/>
      <c r="ABZ423"/>
      <c r="ACA423"/>
      <c r="ACB423"/>
      <c r="ACC423"/>
      <c r="ACD423"/>
      <c r="ACE423"/>
      <c r="ACF423"/>
      <c r="ACG423"/>
      <c r="ACH423"/>
      <c r="ACI423"/>
      <c r="ACJ423"/>
      <c r="ACK423"/>
      <c r="ACL423"/>
      <c r="ACM423"/>
      <c r="ACN423"/>
      <c r="ACO423"/>
      <c r="ACP423"/>
      <c r="ACQ423"/>
      <c r="ACR423"/>
      <c r="ACS423"/>
      <c r="ACT423"/>
      <c r="ACU423"/>
      <c r="ACV423"/>
      <c r="ACW423"/>
      <c r="ACX423"/>
      <c r="ACY423"/>
      <c r="ACZ423"/>
      <c r="ADA423"/>
      <c r="ADB423"/>
      <c r="ADC423"/>
      <c r="ADD423"/>
      <c r="ADE423"/>
      <c r="ADF423"/>
      <c r="ADG423"/>
      <c r="ADH423"/>
      <c r="ADI423"/>
      <c r="ADJ423"/>
      <c r="ADK423"/>
      <c r="ADL423"/>
      <c r="ADM423"/>
      <c r="ADN423"/>
      <c r="ADO423"/>
      <c r="ADP423"/>
      <c r="ADQ423"/>
      <c r="ADR423"/>
      <c r="ADS423"/>
      <c r="ADT423"/>
      <c r="ADU423"/>
      <c r="ADV423"/>
      <c r="ADW423"/>
      <c r="ADX423"/>
      <c r="ADY423"/>
      <c r="ADZ423"/>
      <c r="AEA423"/>
      <c r="AEB423"/>
      <c r="AEC423"/>
      <c r="AED423"/>
      <c r="AEE423"/>
      <c r="AEF423"/>
      <c r="AEG423"/>
      <c r="AEH423"/>
      <c r="AEI423"/>
      <c r="AEJ423"/>
      <c r="AEK423"/>
      <c r="AEL423"/>
      <c r="AEM423"/>
      <c r="AEN423"/>
      <c r="AEO423"/>
      <c r="AEP423"/>
      <c r="AEQ423"/>
      <c r="AER423"/>
      <c r="AES423"/>
      <c r="AET423"/>
      <c r="AEU423"/>
      <c r="AEV423"/>
      <c r="AEW423"/>
      <c r="AEX423"/>
      <c r="AEY423"/>
      <c r="AEZ423"/>
      <c r="AFA423"/>
      <c r="AFB423"/>
      <c r="AFC423"/>
      <c r="AFD423"/>
      <c r="AFE423"/>
      <c r="AFF423"/>
      <c r="AFG423"/>
      <c r="AFH423"/>
      <c r="AFI423"/>
      <c r="AFJ423"/>
      <c r="AFK423"/>
      <c r="AFL423"/>
      <c r="AFM423"/>
      <c r="AFN423"/>
      <c r="AFO423"/>
      <c r="AFP423"/>
      <c r="AFQ423"/>
      <c r="AFR423"/>
      <c r="AFS423"/>
      <c r="AFT423"/>
      <c r="AFU423"/>
      <c r="AFV423"/>
      <c r="AFW423"/>
      <c r="AFX423"/>
      <c r="AFY423"/>
      <c r="AFZ423"/>
      <c r="AGA423"/>
      <c r="AGB423"/>
      <c r="AGC423"/>
      <c r="AGD423"/>
      <c r="AGE423"/>
      <c r="AGF423"/>
      <c r="AGG423"/>
      <c r="AGH423"/>
      <c r="AGI423"/>
      <c r="AGJ423"/>
      <c r="AGK423"/>
      <c r="AGL423"/>
      <c r="AGM423"/>
      <c r="AGN423"/>
      <c r="AGO423"/>
      <c r="AGP423"/>
      <c r="AGQ423"/>
      <c r="AGR423"/>
      <c r="AGS423"/>
      <c r="AGT423"/>
      <c r="AGU423"/>
      <c r="AGV423"/>
      <c r="AGW423"/>
      <c r="AGX423"/>
      <c r="AGY423"/>
      <c r="AGZ423"/>
      <c r="AHA423"/>
      <c r="AHB423"/>
      <c r="AHC423"/>
      <c r="AHD423"/>
      <c r="AHE423"/>
      <c r="AHF423"/>
      <c r="AHG423"/>
      <c r="AHH423"/>
      <c r="AHI423"/>
      <c r="AHJ423"/>
      <c r="AHK423"/>
      <c r="AHL423"/>
      <c r="AHM423"/>
      <c r="AHN423"/>
      <c r="AHO423"/>
      <c r="AHP423"/>
      <c r="AHQ423"/>
      <c r="AHR423"/>
      <c r="AHS423"/>
      <c r="AHT423"/>
      <c r="AHU423"/>
      <c r="AHV423"/>
      <c r="AHW423"/>
      <c r="AHX423"/>
      <c r="AHY423"/>
      <c r="AHZ423"/>
      <c r="AIA423"/>
      <c r="AIB423"/>
      <c r="AIC423"/>
      <c r="AID423"/>
      <c r="AIE423"/>
      <c r="AIF423"/>
      <c r="AIG423"/>
      <c r="AIH423"/>
      <c r="AII423"/>
      <c r="AIJ423"/>
      <c r="AIK423"/>
      <c r="AIL423"/>
      <c r="AIM423"/>
      <c r="AIN423"/>
      <c r="AIO423"/>
      <c r="AIP423"/>
      <c r="AIQ423"/>
      <c r="AIR423"/>
      <c r="AIS423"/>
      <c r="AIT423"/>
      <c r="AIU423"/>
      <c r="AIV423"/>
      <c r="AIW423"/>
      <c r="AIX423"/>
      <c r="AIY423"/>
      <c r="AIZ423"/>
      <c r="AJA423"/>
      <c r="AJB423"/>
      <c r="AJC423"/>
      <c r="AJD423"/>
      <c r="AJE423"/>
      <c r="AJF423"/>
      <c r="AJG423"/>
      <c r="AJH423"/>
      <c r="AJI423"/>
      <c r="AJJ423"/>
      <c r="AJK423"/>
      <c r="AJL423"/>
      <c r="AJM423"/>
      <c r="AJN423"/>
      <c r="AJO423"/>
      <c r="AJP423"/>
      <c r="AJQ423"/>
      <c r="AJR423"/>
      <c r="AJS423"/>
      <c r="AJT423"/>
      <c r="AJU423"/>
      <c r="AJV423"/>
      <c r="AJW423"/>
      <c r="AJX423"/>
      <c r="AJY423"/>
      <c r="AJZ423"/>
      <c r="AKA423"/>
      <c r="AKB423"/>
      <c r="AKC423"/>
      <c r="AKD423"/>
      <c r="AKE423"/>
      <c r="AKF423"/>
      <c r="AKG423"/>
      <c r="AKH423"/>
      <c r="AKI423"/>
      <c r="AKJ423"/>
      <c r="AKK423"/>
      <c r="AKL423"/>
      <c r="AKM423"/>
      <c r="AKN423"/>
      <c r="AKO423"/>
      <c r="AKP423"/>
      <c r="AKQ423"/>
      <c r="AKR423"/>
      <c r="AKS423"/>
      <c r="AKT423"/>
      <c r="AKU423"/>
      <c r="AKV423"/>
      <c r="AKW423"/>
      <c r="AKX423"/>
      <c r="AKY423"/>
      <c r="AKZ423"/>
      <c r="ALA423"/>
      <c r="ALB423"/>
      <c r="ALC423"/>
      <c r="ALD423"/>
      <c r="ALE423"/>
      <c r="ALF423"/>
      <c r="ALG423"/>
      <c r="ALH423"/>
      <c r="ALI423"/>
      <c r="ALJ423"/>
      <c r="ALK423"/>
      <c r="ALL423"/>
      <c r="ALM423"/>
      <c r="ALN423"/>
      <c r="ALO423"/>
      <c r="ALP423"/>
      <c r="ALQ423"/>
      <c r="ALR423"/>
      <c r="ALS423"/>
      <c r="ALT423"/>
      <c r="ALU423"/>
      <c r="ALV423"/>
      <c r="ALW423"/>
      <c r="ALX423"/>
      <c r="ALY423"/>
      <c r="ALZ423"/>
      <c r="AMA423"/>
      <c r="AMB423"/>
      <c r="AMC423"/>
      <c r="AMD423"/>
      <c r="AME423"/>
      <c r="AMF423"/>
      <c r="AMG423"/>
      <c r="AMH423"/>
      <c r="AMI423"/>
      <c r="AMJ423"/>
      <c r="AMK423"/>
      <c r="AML423"/>
      <c r="AMM423"/>
      <c r="AMN423"/>
      <c r="AMO423"/>
      <c r="AMP423"/>
      <c r="AMQ423"/>
      <c r="AMR423"/>
      <c r="AMS423"/>
      <c r="AMT423"/>
      <c r="AMU423"/>
      <c r="AMV423"/>
      <c r="AMW423"/>
      <c r="AMX423"/>
      <c r="AMY423"/>
      <c r="AMZ423"/>
      <c r="ANA423"/>
      <c r="ANB423"/>
    </row>
    <row r="424" spans="1:1042" x14ac:dyDescent="0.25">
      <c r="K424" s="35"/>
      <c r="L424" s="53"/>
      <c r="M424"/>
      <c r="N424" s="53"/>
      <c r="O424" s="60"/>
      <c r="P424" s="60"/>
      <c r="Q424" s="60"/>
      <c r="R424" s="21"/>
      <c r="S424" s="23"/>
      <c r="T424" s="30"/>
      <c r="U424" s="80"/>
      <c r="V424" s="80"/>
      <c r="W424" s="80"/>
      <c r="X424" s="45"/>
      <c r="Y424" s="45"/>
      <c r="Z424" s="4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/>
      <c r="MZ424"/>
      <c r="NA424"/>
      <c r="NB424"/>
      <c r="NC424"/>
      <c r="ND424"/>
      <c r="NE424"/>
      <c r="NF424"/>
      <c r="NG424"/>
      <c r="NH424"/>
      <c r="NI424"/>
      <c r="NJ424"/>
      <c r="NK424"/>
      <c r="NL424"/>
      <c r="NM424"/>
      <c r="NN424"/>
      <c r="NO424"/>
      <c r="NP424"/>
      <c r="NQ424"/>
      <c r="NR424"/>
      <c r="NS424"/>
      <c r="NT424"/>
      <c r="NU424"/>
      <c r="NV424"/>
      <c r="NW424"/>
      <c r="NX424"/>
      <c r="NY424"/>
      <c r="NZ424"/>
      <c r="OA424"/>
      <c r="OB424"/>
      <c r="OC424"/>
      <c r="OD424"/>
      <c r="OE424"/>
      <c r="OF424"/>
      <c r="OG424"/>
      <c r="OH424"/>
      <c r="OI424"/>
      <c r="OJ424"/>
      <c r="OK424"/>
      <c r="OL424"/>
      <c r="OM424"/>
      <c r="ON424"/>
      <c r="OO424"/>
      <c r="OP424"/>
      <c r="OQ424"/>
      <c r="OR424"/>
      <c r="OS424"/>
      <c r="OT424"/>
      <c r="OU424"/>
      <c r="OV424"/>
      <c r="OW424"/>
      <c r="OX424"/>
      <c r="OY424"/>
      <c r="OZ424"/>
      <c r="PA424"/>
      <c r="PB424"/>
      <c r="PC424"/>
      <c r="PD424"/>
      <c r="PE424"/>
      <c r="PF424"/>
      <c r="PG424"/>
      <c r="PH424"/>
      <c r="PI424"/>
      <c r="PJ424"/>
      <c r="PK424"/>
      <c r="PL424"/>
      <c r="PM424"/>
      <c r="PN424"/>
      <c r="PO424"/>
      <c r="PP424"/>
      <c r="PQ424"/>
      <c r="PR424"/>
      <c r="PS424"/>
      <c r="PT424"/>
      <c r="PU424"/>
      <c r="PV424"/>
      <c r="PW424"/>
      <c r="PX424"/>
      <c r="PY424"/>
      <c r="PZ424"/>
      <c r="QA424"/>
      <c r="QB424"/>
      <c r="QC424"/>
      <c r="QD424"/>
      <c r="QE424"/>
      <c r="QF424"/>
      <c r="QG424"/>
      <c r="QH424"/>
      <c r="QI424"/>
      <c r="QJ424"/>
      <c r="QK424"/>
      <c r="QL424"/>
      <c r="QM424"/>
      <c r="QN424"/>
      <c r="QO424"/>
      <c r="QP424"/>
      <c r="QQ424"/>
      <c r="QR424"/>
      <c r="QS424"/>
      <c r="QT424"/>
      <c r="QU424"/>
      <c r="QV424"/>
      <c r="QW424"/>
      <c r="QX424"/>
      <c r="QY424"/>
      <c r="QZ424"/>
      <c r="RA424"/>
      <c r="RB424"/>
      <c r="RC424"/>
      <c r="RD424"/>
      <c r="RE424"/>
      <c r="RF424"/>
      <c r="RG424"/>
      <c r="RH424"/>
      <c r="RI424"/>
      <c r="RJ424"/>
      <c r="RK424"/>
      <c r="RL424"/>
      <c r="RM424"/>
      <c r="RN424"/>
      <c r="RO424"/>
      <c r="RP424"/>
      <c r="RQ424"/>
      <c r="RR424"/>
      <c r="RS424"/>
      <c r="RT424"/>
      <c r="RU424"/>
      <c r="RV424"/>
      <c r="RW424"/>
      <c r="RX424"/>
      <c r="RY424"/>
      <c r="RZ424"/>
      <c r="SA424"/>
      <c r="SB424"/>
      <c r="SC424"/>
      <c r="SD424"/>
      <c r="SE424"/>
      <c r="SF424"/>
      <c r="SG424"/>
      <c r="SH424"/>
      <c r="SI424"/>
      <c r="SJ424"/>
      <c r="SK424"/>
      <c r="SL424"/>
      <c r="SM424"/>
      <c r="SN424"/>
      <c r="SO424"/>
      <c r="SP424"/>
      <c r="SQ424"/>
      <c r="SR424"/>
      <c r="SS424"/>
      <c r="ST424"/>
      <c r="SU424"/>
      <c r="SV424"/>
      <c r="SW424"/>
      <c r="SX424"/>
      <c r="SY424"/>
      <c r="SZ424"/>
      <c r="TA424"/>
      <c r="TB424"/>
      <c r="TC424"/>
      <c r="TD424"/>
      <c r="TE424"/>
      <c r="TF424"/>
      <c r="TG424"/>
      <c r="TH424"/>
      <c r="TI424"/>
      <c r="TJ424"/>
      <c r="TK424"/>
      <c r="TL424"/>
      <c r="TM424"/>
      <c r="TN424"/>
      <c r="TO424"/>
      <c r="TP424"/>
      <c r="TQ424"/>
      <c r="TR424"/>
      <c r="TS424"/>
      <c r="TT424"/>
      <c r="TU424"/>
      <c r="TV424"/>
      <c r="TW424"/>
      <c r="TX424"/>
      <c r="TY424"/>
      <c r="TZ424"/>
      <c r="UA424"/>
      <c r="UB424"/>
      <c r="UC424"/>
      <c r="UD424"/>
      <c r="UE424"/>
      <c r="UF424"/>
      <c r="UG424"/>
      <c r="UH424"/>
      <c r="UI424"/>
      <c r="UJ424"/>
      <c r="UK424"/>
      <c r="UL424"/>
      <c r="UM424"/>
      <c r="UN424"/>
      <c r="UO424"/>
      <c r="UP424"/>
      <c r="UQ424"/>
      <c r="UR424"/>
      <c r="US424"/>
      <c r="UT424"/>
      <c r="UU424"/>
      <c r="UV424"/>
      <c r="UW424"/>
      <c r="UX424"/>
      <c r="UY424"/>
      <c r="UZ424"/>
      <c r="VA424"/>
      <c r="VB424"/>
      <c r="VC424"/>
      <c r="VD424"/>
      <c r="VE424"/>
      <c r="VF424"/>
      <c r="VG424"/>
      <c r="VH424"/>
      <c r="VI424"/>
      <c r="VJ424"/>
      <c r="VK424"/>
      <c r="VL424"/>
      <c r="VM424"/>
      <c r="VN424"/>
      <c r="VO424"/>
      <c r="VP424"/>
      <c r="VQ424"/>
      <c r="VR424"/>
      <c r="VS424"/>
      <c r="VT424"/>
      <c r="VU424"/>
      <c r="VV424"/>
      <c r="VW424"/>
      <c r="VX424"/>
      <c r="VY424"/>
      <c r="VZ424"/>
      <c r="WA424"/>
      <c r="WB424"/>
      <c r="WC424"/>
      <c r="WD424"/>
      <c r="WE424"/>
      <c r="WF424"/>
      <c r="WG424"/>
      <c r="WH424"/>
      <c r="WI424"/>
      <c r="WJ424"/>
      <c r="WK424"/>
      <c r="WL424"/>
      <c r="WM424"/>
      <c r="WN424"/>
      <c r="WO424"/>
      <c r="WP424"/>
      <c r="WQ424"/>
      <c r="WR424"/>
      <c r="WS424"/>
      <c r="WT424"/>
      <c r="WU424"/>
      <c r="WV424"/>
      <c r="WW424"/>
      <c r="WX424"/>
      <c r="WY424"/>
      <c r="WZ424"/>
      <c r="XA424"/>
      <c r="XB424"/>
      <c r="XC424"/>
      <c r="XD424"/>
      <c r="XE424"/>
      <c r="XF424"/>
      <c r="XG424"/>
      <c r="XH424"/>
      <c r="XI424"/>
      <c r="XJ424"/>
      <c r="XK424"/>
      <c r="XL424"/>
      <c r="XM424"/>
      <c r="XN424"/>
      <c r="XO424"/>
      <c r="XP424"/>
      <c r="XQ424"/>
      <c r="XR424"/>
      <c r="XS424"/>
      <c r="XT424"/>
      <c r="XU424"/>
      <c r="XV424"/>
      <c r="XW424"/>
      <c r="XX424"/>
      <c r="XY424"/>
      <c r="XZ424"/>
      <c r="YA424"/>
      <c r="YB424"/>
      <c r="YC424"/>
      <c r="YD424"/>
      <c r="YE424"/>
      <c r="YF424"/>
      <c r="YG424"/>
      <c r="YH424"/>
      <c r="YI424"/>
      <c r="YJ424"/>
      <c r="YK424"/>
      <c r="YL424"/>
      <c r="YM424"/>
      <c r="YN424"/>
      <c r="YO424"/>
      <c r="YP424"/>
      <c r="YQ424"/>
      <c r="YR424"/>
      <c r="YS424"/>
      <c r="YT424"/>
      <c r="YU424"/>
      <c r="YV424"/>
      <c r="YW424"/>
      <c r="YX424"/>
      <c r="YY424"/>
      <c r="YZ424"/>
      <c r="ZA424"/>
      <c r="ZB424"/>
      <c r="ZC424"/>
      <c r="ZD424"/>
      <c r="ZE424"/>
      <c r="ZF424"/>
      <c r="ZG424"/>
      <c r="ZH424"/>
      <c r="ZI424"/>
      <c r="ZJ424"/>
      <c r="ZK424"/>
      <c r="ZL424"/>
      <c r="ZM424"/>
      <c r="ZN424"/>
      <c r="ZO424"/>
      <c r="ZP424"/>
      <c r="ZQ424"/>
      <c r="ZR424"/>
      <c r="ZS424"/>
      <c r="ZT424"/>
      <c r="ZU424"/>
      <c r="ZV424"/>
      <c r="ZW424"/>
      <c r="ZX424"/>
      <c r="ZY424"/>
      <c r="ZZ424"/>
      <c r="AAA424"/>
      <c r="AAB424"/>
      <c r="AAC424"/>
      <c r="AAD424"/>
      <c r="AAE424"/>
      <c r="AAF424"/>
      <c r="AAG424"/>
      <c r="AAH424"/>
      <c r="AAI424"/>
      <c r="AAJ424"/>
      <c r="AAK424"/>
      <c r="AAL424"/>
      <c r="AAM424"/>
      <c r="AAN424"/>
      <c r="AAO424"/>
      <c r="AAP424"/>
      <c r="AAQ424"/>
      <c r="AAR424"/>
      <c r="AAS424"/>
      <c r="AAT424"/>
      <c r="AAU424"/>
      <c r="AAV424"/>
      <c r="AAW424"/>
      <c r="AAX424"/>
      <c r="AAY424"/>
      <c r="AAZ424"/>
      <c r="ABA424"/>
      <c r="ABB424"/>
      <c r="ABC424"/>
      <c r="ABD424"/>
      <c r="ABE424"/>
      <c r="ABF424"/>
      <c r="ABG424"/>
      <c r="ABH424"/>
      <c r="ABI424"/>
      <c r="ABJ424"/>
      <c r="ABK424"/>
      <c r="ABL424"/>
      <c r="ABM424"/>
      <c r="ABN424"/>
      <c r="ABO424"/>
      <c r="ABP424"/>
      <c r="ABQ424"/>
      <c r="ABR424"/>
      <c r="ABS424"/>
      <c r="ABT424"/>
      <c r="ABU424"/>
      <c r="ABV424"/>
      <c r="ABW424"/>
      <c r="ABX424"/>
      <c r="ABY424"/>
      <c r="ABZ424"/>
      <c r="ACA424"/>
      <c r="ACB424"/>
      <c r="ACC424"/>
      <c r="ACD424"/>
      <c r="ACE424"/>
      <c r="ACF424"/>
      <c r="ACG424"/>
      <c r="ACH424"/>
      <c r="ACI424"/>
      <c r="ACJ424"/>
      <c r="ACK424"/>
      <c r="ACL424"/>
      <c r="ACM424"/>
      <c r="ACN424"/>
      <c r="ACO424"/>
      <c r="ACP424"/>
      <c r="ACQ424"/>
      <c r="ACR424"/>
      <c r="ACS424"/>
      <c r="ACT424"/>
      <c r="ACU424"/>
      <c r="ACV424"/>
      <c r="ACW424"/>
      <c r="ACX424"/>
      <c r="ACY424"/>
      <c r="ACZ424"/>
      <c r="ADA424"/>
      <c r="ADB424"/>
      <c r="ADC424"/>
      <c r="ADD424"/>
      <c r="ADE424"/>
      <c r="ADF424"/>
      <c r="ADG424"/>
      <c r="ADH424"/>
      <c r="ADI424"/>
      <c r="ADJ424"/>
      <c r="ADK424"/>
      <c r="ADL424"/>
      <c r="ADM424"/>
      <c r="ADN424"/>
      <c r="ADO424"/>
      <c r="ADP424"/>
      <c r="ADQ424"/>
      <c r="ADR424"/>
      <c r="ADS424"/>
      <c r="ADT424"/>
      <c r="ADU424"/>
      <c r="ADV424"/>
      <c r="ADW424"/>
      <c r="ADX424"/>
      <c r="ADY424"/>
      <c r="ADZ424"/>
      <c r="AEA424"/>
      <c r="AEB424"/>
      <c r="AEC424"/>
      <c r="AED424"/>
      <c r="AEE424"/>
      <c r="AEF424"/>
      <c r="AEG424"/>
      <c r="AEH424"/>
      <c r="AEI424"/>
      <c r="AEJ424"/>
      <c r="AEK424"/>
      <c r="AEL424"/>
      <c r="AEM424"/>
      <c r="AEN424"/>
      <c r="AEO424"/>
      <c r="AEP424"/>
      <c r="AEQ424"/>
      <c r="AER424"/>
      <c r="AES424"/>
      <c r="AET424"/>
      <c r="AEU424"/>
      <c r="AEV424"/>
      <c r="AEW424"/>
      <c r="AEX424"/>
      <c r="AEY424"/>
      <c r="AEZ424"/>
      <c r="AFA424"/>
      <c r="AFB424"/>
      <c r="AFC424"/>
      <c r="AFD424"/>
      <c r="AFE424"/>
      <c r="AFF424"/>
      <c r="AFG424"/>
      <c r="AFH424"/>
      <c r="AFI424"/>
      <c r="AFJ424"/>
      <c r="AFK424"/>
      <c r="AFL424"/>
      <c r="AFM424"/>
      <c r="AFN424"/>
      <c r="AFO424"/>
      <c r="AFP424"/>
      <c r="AFQ424"/>
      <c r="AFR424"/>
      <c r="AFS424"/>
      <c r="AFT424"/>
      <c r="AFU424"/>
      <c r="AFV424"/>
      <c r="AFW424"/>
      <c r="AFX424"/>
      <c r="AFY424"/>
      <c r="AFZ424"/>
      <c r="AGA424"/>
      <c r="AGB424"/>
      <c r="AGC424"/>
      <c r="AGD424"/>
      <c r="AGE424"/>
      <c r="AGF424"/>
      <c r="AGG424"/>
      <c r="AGH424"/>
      <c r="AGI424"/>
      <c r="AGJ424"/>
      <c r="AGK424"/>
      <c r="AGL424"/>
      <c r="AGM424"/>
      <c r="AGN424"/>
      <c r="AGO424"/>
      <c r="AGP424"/>
      <c r="AGQ424"/>
      <c r="AGR424"/>
      <c r="AGS424"/>
      <c r="AGT424"/>
      <c r="AGU424"/>
      <c r="AGV424"/>
      <c r="AGW424"/>
      <c r="AGX424"/>
      <c r="AGY424"/>
      <c r="AGZ424"/>
      <c r="AHA424"/>
      <c r="AHB424"/>
      <c r="AHC424"/>
      <c r="AHD424"/>
      <c r="AHE424"/>
      <c r="AHF424"/>
      <c r="AHG424"/>
      <c r="AHH424"/>
      <c r="AHI424"/>
      <c r="AHJ424"/>
      <c r="AHK424"/>
      <c r="AHL424"/>
      <c r="AHM424"/>
      <c r="AHN424"/>
      <c r="AHO424"/>
      <c r="AHP424"/>
      <c r="AHQ424"/>
      <c r="AHR424"/>
      <c r="AHS424"/>
      <c r="AHT424"/>
      <c r="AHU424"/>
      <c r="AHV424"/>
      <c r="AHW424"/>
      <c r="AHX424"/>
      <c r="AHY424"/>
      <c r="AHZ424"/>
      <c r="AIA424"/>
      <c r="AIB424"/>
      <c r="AIC424"/>
      <c r="AID424"/>
      <c r="AIE424"/>
      <c r="AIF424"/>
      <c r="AIG424"/>
      <c r="AIH424"/>
      <c r="AII424"/>
      <c r="AIJ424"/>
      <c r="AIK424"/>
      <c r="AIL424"/>
      <c r="AIM424"/>
      <c r="AIN424"/>
      <c r="AIO424"/>
      <c r="AIP424"/>
      <c r="AIQ424"/>
      <c r="AIR424"/>
      <c r="AIS424"/>
      <c r="AIT424"/>
      <c r="AIU424"/>
      <c r="AIV424"/>
      <c r="AIW424"/>
      <c r="AIX424"/>
      <c r="AIY424"/>
      <c r="AIZ424"/>
      <c r="AJA424"/>
      <c r="AJB424"/>
      <c r="AJC424"/>
      <c r="AJD424"/>
      <c r="AJE424"/>
      <c r="AJF424"/>
      <c r="AJG424"/>
      <c r="AJH424"/>
      <c r="AJI424"/>
      <c r="AJJ424"/>
      <c r="AJK424"/>
      <c r="AJL424"/>
      <c r="AJM424"/>
      <c r="AJN424"/>
      <c r="AJO424"/>
      <c r="AJP424"/>
      <c r="AJQ424"/>
      <c r="AJR424"/>
      <c r="AJS424"/>
      <c r="AJT424"/>
      <c r="AJU424"/>
      <c r="AJV424"/>
      <c r="AJW424"/>
      <c r="AJX424"/>
      <c r="AJY424"/>
      <c r="AJZ424"/>
      <c r="AKA424"/>
      <c r="AKB424"/>
      <c r="AKC424"/>
      <c r="AKD424"/>
      <c r="AKE424"/>
      <c r="AKF424"/>
      <c r="AKG424"/>
      <c r="AKH424"/>
      <c r="AKI424"/>
      <c r="AKJ424"/>
      <c r="AKK424"/>
      <c r="AKL424"/>
      <c r="AKM424"/>
      <c r="AKN424"/>
      <c r="AKO424"/>
      <c r="AKP424"/>
      <c r="AKQ424"/>
      <c r="AKR424"/>
      <c r="AKS424"/>
      <c r="AKT424"/>
      <c r="AKU424"/>
      <c r="AKV424"/>
      <c r="AKW424"/>
      <c r="AKX424"/>
      <c r="AKY424"/>
      <c r="AKZ424"/>
      <c r="ALA424"/>
      <c r="ALB424"/>
      <c r="ALC424"/>
      <c r="ALD424"/>
      <c r="ALE424"/>
      <c r="ALF424"/>
      <c r="ALG424"/>
      <c r="ALH424"/>
      <c r="ALI424"/>
      <c r="ALJ424"/>
      <c r="ALK424"/>
      <c r="ALL424"/>
      <c r="ALM424"/>
      <c r="ALN424"/>
      <c r="ALO424"/>
      <c r="ALP424"/>
      <c r="ALQ424"/>
      <c r="ALR424"/>
      <c r="ALS424"/>
      <c r="ALT424"/>
      <c r="ALU424"/>
      <c r="ALV424"/>
      <c r="ALW424"/>
      <c r="ALX424"/>
      <c r="ALY424"/>
      <c r="ALZ424"/>
      <c r="AMA424"/>
      <c r="AMB424"/>
      <c r="AMC424"/>
      <c r="AMD424"/>
      <c r="AME424"/>
      <c r="AMF424"/>
      <c r="AMG424"/>
      <c r="AMH424"/>
      <c r="AMI424"/>
      <c r="AMJ424"/>
      <c r="AMK424"/>
      <c r="AML424"/>
      <c r="AMM424"/>
      <c r="AMN424"/>
      <c r="AMO424"/>
      <c r="AMP424"/>
      <c r="AMQ424"/>
      <c r="AMR424"/>
      <c r="AMS424"/>
      <c r="AMT424"/>
      <c r="AMU424"/>
      <c r="AMV424"/>
      <c r="AMW424"/>
      <c r="AMX424"/>
      <c r="AMY424"/>
      <c r="AMZ424"/>
      <c r="ANA424"/>
      <c r="ANB424"/>
    </row>
    <row r="425" spans="1:1042" x14ac:dyDescent="0.25">
      <c r="K425" s="35"/>
      <c r="L425" s="53"/>
      <c r="M425"/>
      <c r="N425" s="53"/>
      <c r="O425" s="60"/>
      <c r="P425" s="60"/>
      <c r="Q425" s="60"/>
      <c r="R425" s="21"/>
      <c r="S425" s="23"/>
      <c r="T425" s="30"/>
      <c r="U425" s="80"/>
      <c r="V425" s="80"/>
      <c r="W425" s="80"/>
      <c r="X425" s="45"/>
      <c r="Y425" s="45"/>
      <c r="Z425" s="44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MR425"/>
      <c r="MS425"/>
      <c r="MT425"/>
      <c r="MU425"/>
      <c r="MV425"/>
      <c r="MW425"/>
      <c r="MX425"/>
      <c r="MY425"/>
      <c r="MZ425"/>
      <c r="NA425"/>
      <c r="NB425"/>
      <c r="NC425"/>
      <c r="ND425"/>
      <c r="NE425"/>
      <c r="NF425"/>
      <c r="NG425"/>
      <c r="NH425"/>
      <c r="NI425"/>
      <c r="NJ425"/>
      <c r="NK425"/>
      <c r="NL425"/>
      <c r="NM425"/>
      <c r="NN425"/>
      <c r="NO425"/>
      <c r="NP425"/>
      <c r="NQ425"/>
      <c r="NR425"/>
      <c r="NS425"/>
      <c r="NT425"/>
      <c r="NU425"/>
      <c r="NV425"/>
      <c r="NW425"/>
      <c r="NX425"/>
      <c r="NY425"/>
      <c r="NZ425"/>
      <c r="OA425"/>
      <c r="OB425"/>
      <c r="OC425"/>
      <c r="OD425"/>
      <c r="OE425"/>
      <c r="OF425"/>
      <c r="OG425"/>
      <c r="OH425"/>
      <c r="OI425"/>
      <c r="OJ425"/>
      <c r="OK425"/>
      <c r="OL425"/>
      <c r="OM425"/>
      <c r="ON425"/>
      <c r="OO425"/>
      <c r="OP425"/>
      <c r="OQ425"/>
      <c r="OR425"/>
      <c r="OS425"/>
      <c r="OT425"/>
      <c r="OU425"/>
      <c r="OV425"/>
      <c r="OW425"/>
      <c r="OX425"/>
      <c r="OY425"/>
      <c r="OZ425"/>
      <c r="PA425"/>
      <c r="PB425"/>
      <c r="PC425"/>
      <c r="PD425"/>
      <c r="PE425"/>
      <c r="PF425"/>
      <c r="PG425"/>
      <c r="PH425"/>
      <c r="PI425"/>
      <c r="PJ425"/>
      <c r="PK425"/>
      <c r="PL425"/>
      <c r="PM425"/>
      <c r="PN425"/>
      <c r="PO425"/>
      <c r="PP425"/>
      <c r="PQ425"/>
      <c r="PR425"/>
      <c r="PS425"/>
      <c r="PT425"/>
      <c r="PU425"/>
      <c r="PV425"/>
      <c r="PW425"/>
      <c r="PX425"/>
      <c r="PY425"/>
      <c r="PZ425"/>
      <c r="QA425"/>
      <c r="QB425"/>
      <c r="QC425"/>
      <c r="QD425"/>
      <c r="QE425"/>
      <c r="QF425"/>
      <c r="QG425"/>
      <c r="QH425"/>
      <c r="QI425"/>
      <c r="QJ425"/>
      <c r="QK425"/>
      <c r="QL425"/>
      <c r="QM425"/>
      <c r="QN425"/>
      <c r="QO425"/>
      <c r="QP425"/>
      <c r="QQ425"/>
      <c r="QR425"/>
      <c r="QS425"/>
      <c r="QT425"/>
      <c r="QU425"/>
      <c r="QV425"/>
      <c r="QW425"/>
      <c r="QX425"/>
      <c r="QY425"/>
      <c r="QZ425"/>
      <c r="RA425"/>
      <c r="RB425"/>
      <c r="RC425"/>
      <c r="RD425"/>
      <c r="RE425"/>
      <c r="RF425"/>
      <c r="RG425"/>
      <c r="RH425"/>
      <c r="RI425"/>
      <c r="RJ425"/>
      <c r="RK425"/>
      <c r="RL425"/>
      <c r="RM425"/>
      <c r="RN425"/>
      <c r="RO425"/>
      <c r="RP425"/>
      <c r="RQ425"/>
      <c r="RR425"/>
      <c r="RS425"/>
      <c r="RT425"/>
      <c r="RU425"/>
      <c r="RV425"/>
      <c r="RW425"/>
      <c r="RX425"/>
      <c r="RY425"/>
      <c r="RZ425"/>
      <c r="SA425"/>
      <c r="SB425"/>
      <c r="SC425"/>
      <c r="SD425"/>
      <c r="SE425"/>
      <c r="SF425"/>
      <c r="SG425"/>
      <c r="SH425"/>
      <c r="SI425"/>
      <c r="SJ425"/>
      <c r="SK425"/>
      <c r="SL425"/>
      <c r="SM425"/>
      <c r="SN425"/>
      <c r="SO425"/>
      <c r="SP425"/>
      <c r="SQ425"/>
      <c r="SR425"/>
      <c r="SS425"/>
      <c r="ST425"/>
      <c r="SU425"/>
      <c r="SV425"/>
      <c r="SW425"/>
      <c r="SX425"/>
      <c r="SY425"/>
      <c r="SZ425"/>
      <c r="TA425"/>
      <c r="TB425"/>
      <c r="TC425"/>
      <c r="TD425"/>
      <c r="TE425"/>
      <c r="TF425"/>
      <c r="TG425"/>
      <c r="TH425"/>
      <c r="TI425"/>
      <c r="TJ425"/>
      <c r="TK425"/>
      <c r="TL425"/>
      <c r="TM425"/>
      <c r="TN425"/>
      <c r="TO425"/>
      <c r="TP425"/>
      <c r="TQ425"/>
      <c r="TR425"/>
      <c r="TS425"/>
      <c r="TT425"/>
      <c r="TU425"/>
      <c r="TV425"/>
      <c r="TW425"/>
      <c r="TX425"/>
      <c r="TY425"/>
      <c r="TZ425"/>
      <c r="UA425"/>
      <c r="UB425"/>
      <c r="UC425"/>
      <c r="UD425"/>
      <c r="UE425"/>
      <c r="UF425"/>
      <c r="UG425"/>
      <c r="UH425"/>
      <c r="UI425"/>
      <c r="UJ425"/>
      <c r="UK425"/>
      <c r="UL425"/>
      <c r="UM425"/>
      <c r="UN425"/>
      <c r="UO425"/>
      <c r="UP425"/>
      <c r="UQ425"/>
      <c r="UR425"/>
      <c r="US425"/>
      <c r="UT425"/>
      <c r="UU425"/>
      <c r="UV425"/>
      <c r="UW425"/>
      <c r="UX425"/>
      <c r="UY425"/>
      <c r="UZ425"/>
      <c r="VA425"/>
      <c r="VB425"/>
      <c r="VC425"/>
      <c r="VD425"/>
      <c r="VE425"/>
      <c r="VF425"/>
      <c r="VG425"/>
      <c r="VH425"/>
      <c r="VI425"/>
      <c r="VJ425"/>
      <c r="VK425"/>
      <c r="VL425"/>
      <c r="VM425"/>
      <c r="VN425"/>
      <c r="VO425"/>
      <c r="VP425"/>
      <c r="VQ425"/>
      <c r="VR425"/>
      <c r="VS425"/>
      <c r="VT425"/>
      <c r="VU425"/>
      <c r="VV425"/>
      <c r="VW425"/>
      <c r="VX425"/>
      <c r="VY425"/>
      <c r="VZ425"/>
      <c r="WA425"/>
      <c r="WB425"/>
      <c r="WC425"/>
      <c r="WD425"/>
      <c r="WE425"/>
      <c r="WF425"/>
      <c r="WG425"/>
      <c r="WH425"/>
      <c r="WI425"/>
      <c r="WJ425"/>
      <c r="WK425"/>
      <c r="WL425"/>
      <c r="WM425"/>
      <c r="WN425"/>
      <c r="WO425"/>
      <c r="WP425"/>
      <c r="WQ425"/>
      <c r="WR425"/>
      <c r="WS425"/>
      <c r="WT425"/>
      <c r="WU425"/>
      <c r="WV425"/>
      <c r="WW425"/>
      <c r="WX425"/>
      <c r="WY425"/>
      <c r="WZ425"/>
      <c r="XA425"/>
      <c r="XB425"/>
      <c r="XC425"/>
      <c r="XD425"/>
      <c r="XE425"/>
      <c r="XF425"/>
      <c r="XG425"/>
      <c r="XH425"/>
      <c r="XI425"/>
      <c r="XJ425"/>
      <c r="XK425"/>
      <c r="XL425"/>
      <c r="XM425"/>
      <c r="XN425"/>
      <c r="XO425"/>
      <c r="XP425"/>
      <c r="XQ425"/>
      <c r="XR425"/>
      <c r="XS425"/>
      <c r="XT425"/>
      <c r="XU425"/>
      <c r="XV425"/>
      <c r="XW425"/>
      <c r="XX425"/>
      <c r="XY425"/>
      <c r="XZ425"/>
      <c r="YA425"/>
      <c r="YB425"/>
      <c r="YC425"/>
      <c r="YD425"/>
      <c r="YE425"/>
      <c r="YF425"/>
      <c r="YG425"/>
      <c r="YH425"/>
      <c r="YI425"/>
      <c r="YJ425"/>
      <c r="YK425"/>
      <c r="YL425"/>
      <c r="YM425"/>
      <c r="YN425"/>
      <c r="YO425"/>
      <c r="YP425"/>
      <c r="YQ425"/>
      <c r="YR425"/>
      <c r="YS425"/>
      <c r="YT425"/>
      <c r="YU425"/>
      <c r="YV425"/>
      <c r="YW425"/>
      <c r="YX425"/>
      <c r="YY425"/>
      <c r="YZ425"/>
      <c r="ZA425"/>
      <c r="ZB425"/>
      <c r="ZC425"/>
      <c r="ZD425"/>
      <c r="ZE425"/>
      <c r="ZF425"/>
      <c r="ZG425"/>
      <c r="ZH425"/>
      <c r="ZI425"/>
      <c r="ZJ425"/>
      <c r="ZK425"/>
      <c r="ZL425"/>
      <c r="ZM425"/>
      <c r="ZN425"/>
      <c r="ZO425"/>
      <c r="ZP425"/>
      <c r="ZQ425"/>
      <c r="ZR425"/>
      <c r="ZS425"/>
      <c r="ZT425"/>
      <c r="ZU425"/>
      <c r="ZV425"/>
      <c r="ZW425"/>
      <c r="ZX425"/>
      <c r="ZY425"/>
      <c r="ZZ425"/>
      <c r="AAA425"/>
      <c r="AAB425"/>
      <c r="AAC425"/>
      <c r="AAD425"/>
      <c r="AAE425"/>
      <c r="AAF425"/>
      <c r="AAG425"/>
      <c r="AAH425"/>
      <c r="AAI425"/>
      <c r="AAJ425"/>
      <c r="AAK425"/>
      <c r="AAL425"/>
      <c r="AAM425"/>
      <c r="AAN425"/>
      <c r="AAO425"/>
      <c r="AAP425"/>
      <c r="AAQ425"/>
      <c r="AAR425"/>
      <c r="AAS425"/>
      <c r="AAT425"/>
      <c r="AAU425"/>
      <c r="AAV425"/>
      <c r="AAW425"/>
      <c r="AAX425"/>
      <c r="AAY425"/>
      <c r="AAZ425"/>
      <c r="ABA425"/>
      <c r="ABB425"/>
      <c r="ABC425"/>
      <c r="ABD425"/>
      <c r="ABE425"/>
      <c r="ABF425"/>
      <c r="ABG425"/>
      <c r="ABH425"/>
      <c r="ABI425"/>
      <c r="ABJ425"/>
      <c r="ABK425"/>
      <c r="ABL425"/>
      <c r="ABM425"/>
      <c r="ABN425"/>
      <c r="ABO425"/>
      <c r="ABP425"/>
      <c r="ABQ425"/>
      <c r="ABR425"/>
      <c r="ABS425"/>
      <c r="ABT425"/>
      <c r="ABU425"/>
      <c r="ABV425"/>
      <c r="ABW425"/>
      <c r="ABX425"/>
      <c r="ABY425"/>
      <c r="ABZ425"/>
      <c r="ACA425"/>
      <c r="ACB425"/>
      <c r="ACC425"/>
      <c r="ACD425"/>
      <c r="ACE425"/>
      <c r="ACF425"/>
      <c r="ACG425"/>
      <c r="ACH425"/>
      <c r="ACI425"/>
      <c r="ACJ425"/>
      <c r="ACK425"/>
      <c r="ACL425"/>
      <c r="ACM425"/>
      <c r="ACN425"/>
      <c r="ACO425"/>
      <c r="ACP425"/>
      <c r="ACQ425"/>
      <c r="ACR425"/>
      <c r="ACS425"/>
      <c r="ACT425"/>
      <c r="ACU425"/>
      <c r="ACV425"/>
      <c r="ACW425"/>
      <c r="ACX425"/>
      <c r="ACY425"/>
      <c r="ACZ425"/>
      <c r="ADA425"/>
      <c r="ADB425"/>
      <c r="ADC425"/>
      <c r="ADD425"/>
      <c r="ADE425"/>
      <c r="ADF425"/>
      <c r="ADG425"/>
      <c r="ADH425"/>
      <c r="ADI425"/>
      <c r="ADJ425"/>
      <c r="ADK425"/>
      <c r="ADL425"/>
      <c r="ADM425"/>
      <c r="ADN425"/>
      <c r="ADO425"/>
      <c r="ADP425"/>
      <c r="ADQ425"/>
      <c r="ADR425"/>
      <c r="ADS425"/>
      <c r="ADT425"/>
      <c r="ADU425"/>
      <c r="ADV425"/>
      <c r="ADW425"/>
      <c r="ADX425"/>
      <c r="ADY425"/>
      <c r="ADZ425"/>
      <c r="AEA425"/>
      <c r="AEB425"/>
      <c r="AEC425"/>
      <c r="AED425"/>
      <c r="AEE425"/>
      <c r="AEF425"/>
      <c r="AEG425"/>
      <c r="AEH425"/>
      <c r="AEI425"/>
      <c r="AEJ425"/>
      <c r="AEK425"/>
      <c r="AEL425"/>
      <c r="AEM425"/>
      <c r="AEN425"/>
      <c r="AEO425"/>
      <c r="AEP425"/>
      <c r="AEQ425"/>
      <c r="AER425"/>
      <c r="AES425"/>
      <c r="AET425"/>
      <c r="AEU425"/>
      <c r="AEV425"/>
      <c r="AEW425"/>
      <c r="AEX425"/>
      <c r="AEY425"/>
      <c r="AEZ425"/>
      <c r="AFA425"/>
      <c r="AFB425"/>
      <c r="AFC425"/>
      <c r="AFD425"/>
      <c r="AFE425"/>
      <c r="AFF425"/>
      <c r="AFG425"/>
      <c r="AFH425"/>
      <c r="AFI425"/>
      <c r="AFJ425"/>
      <c r="AFK425"/>
      <c r="AFL425"/>
      <c r="AFM425"/>
      <c r="AFN425"/>
      <c r="AFO425"/>
      <c r="AFP425"/>
      <c r="AFQ425"/>
      <c r="AFR425"/>
      <c r="AFS425"/>
      <c r="AFT425"/>
      <c r="AFU425"/>
      <c r="AFV425"/>
      <c r="AFW425"/>
      <c r="AFX425"/>
      <c r="AFY425"/>
      <c r="AFZ425"/>
      <c r="AGA425"/>
      <c r="AGB425"/>
      <c r="AGC425"/>
      <c r="AGD425"/>
      <c r="AGE425"/>
      <c r="AGF425"/>
      <c r="AGG425"/>
      <c r="AGH425"/>
      <c r="AGI425"/>
      <c r="AGJ425"/>
      <c r="AGK425"/>
      <c r="AGL425"/>
      <c r="AGM425"/>
      <c r="AGN425"/>
      <c r="AGO425"/>
      <c r="AGP425"/>
      <c r="AGQ425"/>
      <c r="AGR425"/>
      <c r="AGS425"/>
      <c r="AGT425"/>
      <c r="AGU425"/>
      <c r="AGV425"/>
      <c r="AGW425"/>
      <c r="AGX425"/>
      <c r="AGY425"/>
      <c r="AGZ425"/>
      <c r="AHA425"/>
      <c r="AHB425"/>
      <c r="AHC425"/>
      <c r="AHD425"/>
      <c r="AHE425"/>
      <c r="AHF425"/>
      <c r="AHG425"/>
      <c r="AHH425"/>
      <c r="AHI425"/>
      <c r="AHJ425"/>
      <c r="AHK425"/>
      <c r="AHL425"/>
      <c r="AHM425"/>
      <c r="AHN425"/>
      <c r="AHO425"/>
      <c r="AHP425"/>
      <c r="AHQ425"/>
      <c r="AHR425"/>
      <c r="AHS425"/>
      <c r="AHT425"/>
      <c r="AHU425"/>
      <c r="AHV425"/>
      <c r="AHW425"/>
      <c r="AHX425"/>
      <c r="AHY425"/>
      <c r="AHZ425"/>
      <c r="AIA425"/>
      <c r="AIB425"/>
      <c r="AIC425"/>
      <c r="AID425"/>
      <c r="AIE425"/>
      <c r="AIF425"/>
      <c r="AIG425"/>
      <c r="AIH425"/>
      <c r="AII425"/>
      <c r="AIJ425"/>
      <c r="AIK425"/>
      <c r="AIL425"/>
      <c r="AIM425"/>
      <c r="AIN425"/>
      <c r="AIO425"/>
      <c r="AIP425"/>
      <c r="AIQ425"/>
      <c r="AIR425"/>
      <c r="AIS425"/>
      <c r="AIT425"/>
      <c r="AIU425"/>
      <c r="AIV425"/>
      <c r="AIW425"/>
      <c r="AIX425"/>
      <c r="AIY425"/>
      <c r="AIZ425"/>
      <c r="AJA425"/>
      <c r="AJB425"/>
      <c r="AJC425"/>
      <c r="AJD425"/>
      <c r="AJE425"/>
      <c r="AJF425"/>
      <c r="AJG425"/>
      <c r="AJH425"/>
      <c r="AJI425"/>
      <c r="AJJ425"/>
      <c r="AJK425"/>
      <c r="AJL425"/>
      <c r="AJM425"/>
      <c r="AJN425"/>
      <c r="AJO425"/>
      <c r="AJP425"/>
      <c r="AJQ425"/>
      <c r="AJR425"/>
      <c r="AJS425"/>
      <c r="AJT425"/>
      <c r="AJU425"/>
      <c r="AJV425"/>
      <c r="AJW425"/>
      <c r="AJX425"/>
      <c r="AJY425"/>
      <c r="AJZ425"/>
      <c r="AKA425"/>
      <c r="AKB425"/>
      <c r="AKC425"/>
      <c r="AKD425"/>
      <c r="AKE425"/>
      <c r="AKF425"/>
      <c r="AKG425"/>
      <c r="AKH425"/>
      <c r="AKI425"/>
      <c r="AKJ425"/>
      <c r="AKK425"/>
      <c r="AKL425"/>
      <c r="AKM425"/>
      <c r="AKN425"/>
      <c r="AKO425"/>
      <c r="AKP425"/>
      <c r="AKQ425"/>
      <c r="AKR425"/>
      <c r="AKS425"/>
      <c r="AKT425"/>
      <c r="AKU425"/>
      <c r="AKV425"/>
      <c r="AKW425"/>
      <c r="AKX425"/>
      <c r="AKY425"/>
      <c r="AKZ425"/>
      <c r="ALA425"/>
      <c r="ALB425"/>
      <c r="ALC425"/>
      <c r="ALD425"/>
      <c r="ALE425"/>
      <c r="ALF425"/>
      <c r="ALG425"/>
      <c r="ALH425"/>
      <c r="ALI425"/>
      <c r="ALJ425"/>
      <c r="ALK425"/>
      <c r="ALL425"/>
      <c r="ALM425"/>
      <c r="ALN425"/>
      <c r="ALO425"/>
      <c r="ALP425"/>
      <c r="ALQ425"/>
      <c r="ALR425"/>
      <c r="ALS425"/>
      <c r="ALT425"/>
      <c r="ALU425"/>
      <c r="ALV425"/>
      <c r="ALW425"/>
      <c r="ALX425"/>
      <c r="ALY425"/>
      <c r="ALZ425"/>
      <c r="AMA425"/>
      <c r="AMB425"/>
      <c r="AMC425"/>
      <c r="AMD425"/>
      <c r="AME425"/>
      <c r="AMF425"/>
      <c r="AMG425"/>
      <c r="AMH425"/>
      <c r="AMI425"/>
      <c r="AMJ425"/>
      <c r="AMK425"/>
      <c r="AML425"/>
      <c r="AMM425"/>
      <c r="AMN425"/>
      <c r="AMO425"/>
      <c r="AMP425"/>
      <c r="AMQ425"/>
      <c r="AMR425"/>
      <c r="AMS425"/>
      <c r="AMT425"/>
      <c r="AMU425"/>
      <c r="AMV425"/>
      <c r="AMW425"/>
      <c r="AMX425"/>
      <c r="AMY425"/>
      <c r="AMZ425"/>
      <c r="ANA425"/>
      <c r="ANB425"/>
    </row>
    <row r="426" spans="1:1042" x14ac:dyDescent="0.25">
      <c r="K426" s="35"/>
      <c r="L426" s="53"/>
      <c r="M426"/>
      <c r="N426" s="53"/>
      <c r="O426" s="60"/>
      <c r="P426" s="60"/>
      <c r="Q426" s="60"/>
      <c r="R426" s="21"/>
      <c r="S426" s="23"/>
      <c r="T426" s="30"/>
      <c r="U426" s="80"/>
      <c r="V426" s="80"/>
      <c r="W426" s="80"/>
      <c r="X426" s="45"/>
      <c r="Y426" s="45"/>
      <c r="Z426" s="44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  <c r="LT426"/>
      <c r="LU426"/>
      <c r="LV426"/>
      <c r="LW426"/>
      <c r="LX426"/>
      <c r="LY426"/>
      <c r="LZ426"/>
      <c r="MA426"/>
      <c r="MB426"/>
      <c r="MC426"/>
      <c r="MD426"/>
      <c r="ME426"/>
      <c r="MF426"/>
      <c r="MG426"/>
      <c r="MH426"/>
      <c r="MI426"/>
      <c r="MJ426"/>
      <c r="MK426"/>
      <c r="ML426"/>
      <c r="MM426"/>
      <c r="MN426"/>
      <c r="MO426"/>
      <c r="MP426"/>
      <c r="MQ426"/>
      <c r="MR426"/>
      <c r="MS426"/>
      <c r="MT426"/>
      <c r="MU426"/>
      <c r="MV426"/>
      <c r="MW426"/>
      <c r="MX426"/>
      <c r="MY426"/>
      <c r="MZ426"/>
      <c r="NA426"/>
      <c r="NB426"/>
      <c r="NC426"/>
      <c r="ND426"/>
      <c r="NE426"/>
      <c r="NF426"/>
      <c r="NG426"/>
      <c r="NH426"/>
      <c r="NI426"/>
      <c r="NJ426"/>
      <c r="NK426"/>
      <c r="NL426"/>
      <c r="NM426"/>
      <c r="NN426"/>
      <c r="NO426"/>
      <c r="NP426"/>
      <c r="NQ426"/>
      <c r="NR426"/>
      <c r="NS426"/>
      <c r="NT426"/>
      <c r="NU426"/>
      <c r="NV426"/>
      <c r="NW426"/>
      <c r="NX426"/>
      <c r="NY426"/>
      <c r="NZ426"/>
      <c r="OA426"/>
      <c r="OB426"/>
      <c r="OC426"/>
      <c r="OD426"/>
      <c r="OE426"/>
      <c r="OF426"/>
      <c r="OG426"/>
      <c r="OH426"/>
      <c r="OI426"/>
      <c r="OJ426"/>
      <c r="OK426"/>
      <c r="OL426"/>
      <c r="OM426"/>
      <c r="ON426"/>
      <c r="OO426"/>
      <c r="OP426"/>
      <c r="OQ426"/>
      <c r="OR426"/>
      <c r="OS426"/>
      <c r="OT426"/>
      <c r="OU426"/>
      <c r="OV426"/>
      <c r="OW426"/>
      <c r="OX426"/>
      <c r="OY426"/>
      <c r="OZ426"/>
      <c r="PA426"/>
      <c r="PB426"/>
      <c r="PC426"/>
      <c r="PD426"/>
      <c r="PE426"/>
      <c r="PF426"/>
      <c r="PG426"/>
      <c r="PH426"/>
      <c r="PI426"/>
      <c r="PJ426"/>
      <c r="PK426"/>
      <c r="PL426"/>
      <c r="PM426"/>
      <c r="PN426"/>
      <c r="PO426"/>
      <c r="PP426"/>
      <c r="PQ426"/>
      <c r="PR426"/>
      <c r="PS426"/>
      <c r="PT426"/>
      <c r="PU426"/>
      <c r="PV426"/>
      <c r="PW426"/>
      <c r="PX426"/>
      <c r="PY426"/>
      <c r="PZ426"/>
      <c r="QA426"/>
      <c r="QB426"/>
      <c r="QC426"/>
      <c r="QD426"/>
      <c r="QE426"/>
      <c r="QF426"/>
      <c r="QG426"/>
      <c r="QH426"/>
      <c r="QI426"/>
      <c r="QJ426"/>
      <c r="QK426"/>
      <c r="QL426"/>
      <c r="QM426"/>
      <c r="QN426"/>
      <c r="QO426"/>
      <c r="QP426"/>
      <c r="QQ426"/>
      <c r="QR426"/>
      <c r="QS426"/>
      <c r="QT426"/>
      <c r="QU426"/>
      <c r="QV426"/>
      <c r="QW426"/>
      <c r="QX426"/>
      <c r="QY426"/>
      <c r="QZ426"/>
      <c r="RA426"/>
      <c r="RB426"/>
      <c r="RC426"/>
      <c r="RD426"/>
      <c r="RE426"/>
      <c r="RF426"/>
      <c r="RG426"/>
      <c r="RH426"/>
      <c r="RI426"/>
      <c r="RJ426"/>
      <c r="RK426"/>
      <c r="RL426"/>
      <c r="RM426"/>
      <c r="RN426"/>
      <c r="RO426"/>
      <c r="RP426"/>
      <c r="RQ426"/>
      <c r="RR426"/>
      <c r="RS426"/>
      <c r="RT426"/>
      <c r="RU426"/>
      <c r="RV426"/>
      <c r="RW426"/>
      <c r="RX426"/>
      <c r="RY426"/>
      <c r="RZ426"/>
      <c r="SA426"/>
      <c r="SB426"/>
      <c r="SC426"/>
      <c r="SD426"/>
      <c r="SE426"/>
      <c r="SF426"/>
      <c r="SG426"/>
      <c r="SH426"/>
      <c r="SI426"/>
      <c r="SJ426"/>
      <c r="SK426"/>
      <c r="SL426"/>
      <c r="SM426"/>
      <c r="SN426"/>
      <c r="SO426"/>
      <c r="SP426"/>
      <c r="SQ426"/>
      <c r="SR426"/>
      <c r="SS426"/>
      <c r="ST426"/>
      <c r="SU426"/>
      <c r="SV426"/>
      <c r="SW426"/>
      <c r="SX426"/>
      <c r="SY426"/>
      <c r="SZ426"/>
      <c r="TA426"/>
      <c r="TB426"/>
      <c r="TC426"/>
      <c r="TD426"/>
      <c r="TE426"/>
      <c r="TF426"/>
      <c r="TG426"/>
      <c r="TH426"/>
      <c r="TI426"/>
      <c r="TJ426"/>
      <c r="TK426"/>
      <c r="TL426"/>
      <c r="TM426"/>
      <c r="TN426"/>
      <c r="TO426"/>
      <c r="TP426"/>
      <c r="TQ426"/>
      <c r="TR426"/>
      <c r="TS426"/>
      <c r="TT426"/>
      <c r="TU426"/>
      <c r="TV426"/>
      <c r="TW426"/>
      <c r="TX426"/>
      <c r="TY426"/>
      <c r="TZ426"/>
      <c r="UA426"/>
      <c r="UB426"/>
      <c r="UC426"/>
      <c r="UD426"/>
      <c r="UE426"/>
      <c r="UF426"/>
      <c r="UG426"/>
      <c r="UH426"/>
      <c r="UI426"/>
      <c r="UJ426"/>
      <c r="UK426"/>
      <c r="UL426"/>
      <c r="UM426"/>
      <c r="UN426"/>
      <c r="UO426"/>
      <c r="UP426"/>
      <c r="UQ426"/>
      <c r="UR426"/>
      <c r="US426"/>
      <c r="UT426"/>
      <c r="UU426"/>
      <c r="UV426"/>
      <c r="UW426"/>
      <c r="UX426"/>
      <c r="UY426"/>
      <c r="UZ426"/>
      <c r="VA426"/>
      <c r="VB426"/>
      <c r="VC426"/>
      <c r="VD426"/>
      <c r="VE426"/>
      <c r="VF426"/>
      <c r="VG426"/>
      <c r="VH426"/>
      <c r="VI426"/>
      <c r="VJ426"/>
      <c r="VK426"/>
      <c r="VL426"/>
      <c r="VM426"/>
      <c r="VN426"/>
      <c r="VO426"/>
      <c r="VP426"/>
      <c r="VQ426"/>
      <c r="VR426"/>
      <c r="VS426"/>
      <c r="VT426"/>
      <c r="VU426"/>
      <c r="VV426"/>
      <c r="VW426"/>
      <c r="VX426"/>
      <c r="VY426"/>
      <c r="VZ426"/>
      <c r="WA426"/>
      <c r="WB426"/>
      <c r="WC426"/>
      <c r="WD426"/>
      <c r="WE426"/>
      <c r="WF426"/>
      <c r="WG426"/>
      <c r="WH426"/>
      <c r="WI426"/>
      <c r="WJ426"/>
      <c r="WK426"/>
      <c r="WL426"/>
      <c r="WM426"/>
      <c r="WN426"/>
      <c r="WO426"/>
      <c r="WP426"/>
      <c r="WQ426"/>
      <c r="WR426"/>
      <c r="WS426"/>
      <c r="WT426"/>
      <c r="WU426"/>
      <c r="WV426"/>
      <c r="WW426"/>
      <c r="WX426"/>
      <c r="WY426"/>
      <c r="WZ426"/>
      <c r="XA426"/>
      <c r="XB426"/>
      <c r="XC426"/>
      <c r="XD426"/>
      <c r="XE426"/>
      <c r="XF426"/>
      <c r="XG426"/>
      <c r="XH426"/>
      <c r="XI426"/>
      <c r="XJ426"/>
      <c r="XK426"/>
      <c r="XL426"/>
      <c r="XM426"/>
      <c r="XN426"/>
      <c r="XO426"/>
      <c r="XP426"/>
      <c r="XQ426"/>
      <c r="XR426"/>
      <c r="XS426"/>
      <c r="XT426"/>
      <c r="XU426"/>
      <c r="XV426"/>
      <c r="XW426"/>
      <c r="XX426"/>
      <c r="XY426"/>
      <c r="XZ426"/>
      <c r="YA426"/>
      <c r="YB426"/>
      <c r="YC426"/>
      <c r="YD426"/>
      <c r="YE426"/>
      <c r="YF426"/>
      <c r="YG426"/>
      <c r="YH426"/>
      <c r="YI426"/>
      <c r="YJ426"/>
      <c r="YK426"/>
      <c r="YL426"/>
      <c r="YM426"/>
      <c r="YN426"/>
      <c r="YO426"/>
      <c r="YP426"/>
      <c r="YQ426"/>
      <c r="YR426"/>
      <c r="YS426"/>
      <c r="YT426"/>
      <c r="YU426"/>
      <c r="YV426"/>
      <c r="YW426"/>
      <c r="YX426"/>
      <c r="YY426"/>
      <c r="YZ426"/>
      <c r="ZA426"/>
      <c r="ZB426"/>
      <c r="ZC426"/>
      <c r="ZD426"/>
      <c r="ZE426"/>
      <c r="ZF426"/>
      <c r="ZG426"/>
      <c r="ZH426"/>
      <c r="ZI426"/>
      <c r="ZJ426"/>
      <c r="ZK426"/>
      <c r="ZL426"/>
      <c r="ZM426"/>
      <c r="ZN426"/>
      <c r="ZO426"/>
      <c r="ZP426"/>
      <c r="ZQ426"/>
      <c r="ZR426"/>
      <c r="ZS426"/>
      <c r="ZT426"/>
      <c r="ZU426"/>
      <c r="ZV426"/>
      <c r="ZW426"/>
      <c r="ZX426"/>
      <c r="ZY426"/>
      <c r="ZZ426"/>
      <c r="AAA426"/>
      <c r="AAB426"/>
      <c r="AAC426"/>
      <c r="AAD426"/>
      <c r="AAE426"/>
      <c r="AAF426"/>
      <c r="AAG426"/>
      <c r="AAH426"/>
      <c r="AAI426"/>
      <c r="AAJ426"/>
      <c r="AAK426"/>
      <c r="AAL426"/>
      <c r="AAM426"/>
      <c r="AAN426"/>
      <c r="AAO426"/>
      <c r="AAP426"/>
      <c r="AAQ426"/>
      <c r="AAR426"/>
      <c r="AAS426"/>
      <c r="AAT426"/>
      <c r="AAU426"/>
      <c r="AAV426"/>
      <c r="AAW426"/>
      <c r="AAX426"/>
      <c r="AAY426"/>
      <c r="AAZ426"/>
      <c r="ABA426"/>
      <c r="ABB426"/>
      <c r="ABC426"/>
      <c r="ABD426"/>
      <c r="ABE426"/>
      <c r="ABF426"/>
      <c r="ABG426"/>
      <c r="ABH426"/>
      <c r="ABI426"/>
      <c r="ABJ426"/>
      <c r="ABK426"/>
      <c r="ABL426"/>
      <c r="ABM426"/>
      <c r="ABN426"/>
      <c r="ABO426"/>
      <c r="ABP426"/>
      <c r="ABQ426"/>
      <c r="ABR426"/>
      <c r="ABS426"/>
      <c r="ABT426"/>
      <c r="ABU426"/>
      <c r="ABV426"/>
      <c r="ABW426"/>
      <c r="ABX426"/>
      <c r="ABY426"/>
      <c r="ABZ426"/>
      <c r="ACA426"/>
      <c r="ACB426"/>
      <c r="ACC426"/>
      <c r="ACD426"/>
      <c r="ACE426"/>
      <c r="ACF426"/>
      <c r="ACG426"/>
      <c r="ACH426"/>
      <c r="ACI426"/>
      <c r="ACJ426"/>
      <c r="ACK426"/>
      <c r="ACL426"/>
      <c r="ACM426"/>
      <c r="ACN426"/>
      <c r="ACO426"/>
      <c r="ACP426"/>
      <c r="ACQ426"/>
      <c r="ACR426"/>
      <c r="ACS426"/>
      <c r="ACT426"/>
      <c r="ACU426"/>
      <c r="ACV426"/>
      <c r="ACW426"/>
      <c r="ACX426"/>
      <c r="ACY426"/>
      <c r="ACZ426"/>
      <c r="ADA426"/>
      <c r="ADB426"/>
      <c r="ADC426"/>
      <c r="ADD426"/>
      <c r="ADE426"/>
      <c r="ADF426"/>
      <c r="ADG426"/>
      <c r="ADH426"/>
      <c r="ADI426"/>
      <c r="ADJ426"/>
      <c r="ADK426"/>
      <c r="ADL426"/>
      <c r="ADM426"/>
      <c r="ADN426"/>
      <c r="ADO426"/>
      <c r="ADP426"/>
      <c r="ADQ426"/>
      <c r="ADR426"/>
      <c r="ADS426"/>
      <c r="ADT426"/>
      <c r="ADU426"/>
      <c r="ADV426"/>
      <c r="ADW426"/>
      <c r="ADX426"/>
      <c r="ADY426"/>
      <c r="ADZ426"/>
      <c r="AEA426"/>
      <c r="AEB426"/>
      <c r="AEC426"/>
      <c r="AED426"/>
      <c r="AEE426"/>
      <c r="AEF426"/>
      <c r="AEG426"/>
      <c r="AEH426"/>
      <c r="AEI426"/>
      <c r="AEJ426"/>
      <c r="AEK426"/>
      <c r="AEL426"/>
      <c r="AEM426"/>
      <c r="AEN426"/>
      <c r="AEO426"/>
      <c r="AEP426"/>
      <c r="AEQ426"/>
      <c r="AER426"/>
      <c r="AES426"/>
      <c r="AET426"/>
      <c r="AEU426"/>
      <c r="AEV426"/>
      <c r="AEW426"/>
      <c r="AEX426"/>
      <c r="AEY426"/>
      <c r="AEZ426"/>
      <c r="AFA426"/>
      <c r="AFB426"/>
      <c r="AFC426"/>
      <c r="AFD426"/>
      <c r="AFE426"/>
      <c r="AFF426"/>
      <c r="AFG426"/>
      <c r="AFH426"/>
      <c r="AFI426"/>
      <c r="AFJ426"/>
      <c r="AFK426"/>
      <c r="AFL426"/>
      <c r="AFM426"/>
      <c r="AFN426"/>
      <c r="AFO426"/>
      <c r="AFP426"/>
      <c r="AFQ426"/>
      <c r="AFR426"/>
      <c r="AFS426"/>
      <c r="AFT426"/>
      <c r="AFU426"/>
      <c r="AFV426"/>
      <c r="AFW426"/>
      <c r="AFX426"/>
      <c r="AFY426"/>
      <c r="AFZ426"/>
      <c r="AGA426"/>
      <c r="AGB426"/>
      <c r="AGC426"/>
      <c r="AGD426"/>
      <c r="AGE426"/>
      <c r="AGF426"/>
      <c r="AGG426"/>
      <c r="AGH426"/>
      <c r="AGI426"/>
      <c r="AGJ426"/>
      <c r="AGK426"/>
      <c r="AGL426"/>
      <c r="AGM426"/>
      <c r="AGN426"/>
      <c r="AGO426"/>
      <c r="AGP426"/>
      <c r="AGQ426"/>
      <c r="AGR426"/>
      <c r="AGS426"/>
      <c r="AGT426"/>
      <c r="AGU426"/>
      <c r="AGV426"/>
      <c r="AGW426"/>
      <c r="AGX426"/>
      <c r="AGY426"/>
      <c r="AGZ426"/>
      <c r="AHA426"/>
      <c r="AHB426"/>
      <c r="AHC426"/>
      <c r="AHD426"/>
      <c r="AHE426"/>
      <c r="AHF426"/>
      <c r="AHG426"/>
      <c r="AHH426"/>
      <c r="AHI426"/>
      <c r="AHJ426"/>
      <c r="AHK426"/>
      <c r="AHL426"/>
      <c r="AHM426"/>
      <c r="AHN426"/>
      <c r="AHO426"/>
      <c r="AHP426"/>
      <c r="AHQ426"/>
      <c r="AHR426"/>
      <c r="AHS426"/>
      <c r="AHT426"/>
      <c r="AHU426"/>
      <c r="AHV426"/>
      <c r="AHW426"/>
      <c r="AHX426"/>
      <c r="AHY426"/>
      <c r="AHZ426"/>
      <c r="AIA426"/>
      <c r="AIB426"/>
      <c r="AIC426"/>
      <c r="AID426"/>
      <c r="AIE426"/>
      <c r="AIF426"/>
      <c r="AIG426"/>
      <c r="AIH426"/>
      <c r="AII426"/>
      <c r="AIJ426"/>
      <c r="AIK426"/>
      <c r="AIL426"/>
      <c r="AIM426"/>
      <c r="AIN426"/>
      <c r="AIO426"/>
      <c r="AIP426"/>
      <c r="AIQ426"/>
      <c r="AIR426"/>
      <c r="AIS426"/>
      <c r="AIT426"/>
      <c r="AIU426"/>
      <c r="AIV426"/>
      <c r="AIW426"/>
      <c r="AIX426"/>
      <c r="AIY426"/>
      <c r="AIZ426"/>
      <c r="AJA426"/>
      <c r="AJB426"/>
      <c r="AJC426"/>
      <c r="AJD426"/>
      <c r="AJE426"/>
      <c r="AJF426"/>
      <c r="AJG426"/>
      <c r="AJH426"/>
      <c r="AJI426"/>
      <c r="AJJ426"/>
      <c r="AJK426"/>
      <c r="AJL426"/>
      <c r="AJM426"/>
      <c r="AJN426"/>
      <c r="AJO426"/>
      <c r="AJP426"/>
      <c r="AJQ426"/>
      <c r="AJR426"/>
      <c r="AJS426"/>
      <c r="AJT426"/>
      <c r="AJU426"/>
      <c r="AJV426"/>
      <c r="AJW426"/>
      <c r="AJX426"/>
      <c r="AJY426"/>
      <c r="AJZ426"/>
      <c r="AKA426"/>
      <c r="AKB426"/>
      <c r="AKC426"/>
      <c r="AKD426"/>
      <c r="AKE426"/>
      <c r="AKF426"/>
      <c r="AKG426"/>
      <c r="AKH426"/>
      <c r="AKI426"/>
      <c r="AKJ426"/>
      <c r="AKK426"/>
      <c r="AKL426"/>
      <c r="AKM426"/>
      <c r="AKN426"/>
      <c r="AKO426"/>
      <c r="AKP426"/>
      <c r="AKQ426"/>
      <c r="AKR426"/>
      <c r="AKS426"/>
      <c r="AKT426"/>
      <c r="AKU426"/>
      <c r="AKV426"/>
      <c r="AKW426"/>
      <c r="AKX426"/>
      <c r="AKY426"/>
      <c r="AKZ426"/>
      <c r="ALA426"/>
      <c r="ALB426"/>
      <c r="ALC426"/>
      <c r="ALD426"/>
      <c r="ALE426"/>
      <c r="ALF426"/>
      <c r="ALG426"/>
      <c r="ALH426"/>
      <c r="ALI426"/>
      <c r="ALJ426"/>
      <c r="ALK426"/>
      <c r="ALL426"/>
      <c r="ALM426"/>
      <c r="ALN426"/>
      <c r="ALO426"/>
      <c r="ALP426"/>
      <c r="ALQ426"/>
      <c r="ALR426"/>
      <c r="ALS426"/>
      <c r="ALT426"/>
      <c r="ALU426"/>
      <c r="ALV426"/>
      <c r="ALW426"/>
      <c r="ALX426"/>
      <c r="ALY426"/>
      <c r="ALZ426"/>
      <c r="AMA426"/>
      <c r="AMB426"/>
      <c r="AMC426"/>
      <c r="AMD426"/>
      <c r="AME426"/>
      <c r="AMF426"/>
      <c r="AMG426"/>
      <c r="AMH426"/>
      <c r="AMI426"/>
      <c r="AMJ426"/>
      <c r="AMK426"/>
      <c r="AML426"/>
      <c r="AMM426"/>
      <c r="AMN426"/>
      <c r="AMO426"/>
      <c r="AMP426"/>
      <c r="AMQ426"/>
      <c r="AMR426"/>
      <c r="AMS426"/>
      <c r="AMT426"/>
      <c r="AMU426"/>
      <c r="AMV426"/>
      <c r="AMW426"/>
      <c r="AMX426"/>
      <c r="AMY426"/>
      <c r="AMZ426"/>
      <c r="ANA426"/>
      <c r="ANB426"/>
    </row>
    <row r="427" spans="1:1042" x14ac:dyDescent="0.25">
      <c r="K427" s="35"/>
      <c r="L427" s="53"/>
      <c r="M427"/>
      <c r="N427" s="53"/>
      <c r="O427" s="60"/>
      <c r="P427" s="60"/>
      <c r="Q427" s="60"/>
      <c r="R427" s="21"/>
      <c r="S427" s="23"/>
      <c r="T427" s="30"/>
      <c r="U427" s="80"/>
      <c r="V427" s="80"/>
      <c r="W427" s="80"/>
      <c r="X427" s="45"/>
      <c r="Y427" s="45"/>
      <c r="Z427" s="44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  <c r="LT427"/>
      <c r="LU427"/>
      <c r="LV427"/>
      <c r="LW427"/>
      <c r="LX427"/>
      <c r="LY427"/>
      <c r="LZ427"/>
      <c r="MA427"/>
      <c r="MB427"/>
      <c r="MC427"/>
      <c r="MD427"/>
      <c r="ME427"/>
      <c r="MF427"/>
      <c r="MG427"/>
      <c r="MH427"/>
      <c r="MI427"/>
      <c r="MJ427"/>
      <c r="MK427"/>
      <c r="ML427"/>
      <c r="MM427"/>
      <c r="MN427"/>
      <c r="MO427"/>
      <c r="MP427"/>
      <c r="MQ427"/>
      <c r="MR427"/>
      <c r="MS427"/>
      <c r="MT427"/>
      <c r="MU427"/>
      <c r="MV427"/>
      <c r="MW427"/>
      <c r="MX427"/>
      <c r="MY427"/>
      <c r="MZ427"/>
      <c r="NA427"/>
      <c r="NB427"/>
      <c r="NC427"/>
      <c r="ND427"/>
      <c r="NE427"/>
      <c r="NF427"/>
      <c r="NG427"/>
      <c r="NH427"/>
      <c r="NI427"/>
      <c r="NJ427"/>
      <c r="NK427"/>
      <c r="NL427"/>
      <c r="NM427"/>
      <c r="NN427"/>
      <c r="NO427"/>
      <c r="NP427"/>
      <c r="NQ427"/>
      <c r="NR427"/>
      <c r="NS427"/>
      <c r="NT427"/>
      <c r="NU427"/>
      <c r="NV427"/>
      <c r="NW427"/>
      <c r="NX427"/>
      <c r="NY427"/>
      <c r="NZ427"/>
      <c r="OA427"/>
      <c r="OB427"/>
      <c r="OC427"/>
      <c r="OD427"/>
      <c r="OE427"/>
      <c r="OF427"/>
      <c r="OG427"/>
      <c r="OH427"/>
      <c r="OI427"/>
      <c r="OJ427"/>
      <c r="OK427"/>
      <c r="OL427"/>
      <c r="OM427"/>
      <c r="ON427"/>
      <c r="OO427"/>
      <c r="OP427"/>
      <c r="OQ427"/>
      <c r="OR427"/>
      <c r="OS427"/>
      <c r="OT427"/>
      <c r="OU427"/>
      <c r="OV427"/>
      <c r="OW427"/>
      <c r="OX427"/>
      <c r="OY427"/>
      <c r="OZ427"/>
      <c r="PA427"/>
      <c r="PB427"/>
      <c r="PC427"/>
      <c r="PD427"/>
      <c r="PE427"/>
      <c r="PF427"/>
      <c r="PG427"/>
      <c r="PH427"/>
      <c r="PI427"/>
      <c r="PJ427"/>
      <c r="PK427"/>
      <c r="PL427"/>
      <c r="PM427"/>
      <c r="PN427"/>
      <c r="PO427"/>
      <c r="PP427"/>
      <c r="PQ427"/>
      <c r="PR427"/>
      <c r="PS427"/>
      <c r="PT427"/>
      <c r="PU427"/>
      <c r="PV427"/>
      <c r="PW427"/>
      <c r="PX427"/>
      <c r="PY427"/>
      <c r="PZ427"/>
      <c r="QA427"/>
      <c r="QB427"/>
      <c r="QC427"/>
      <c r="QD427"/>
      <c r="QE427"/>
      <c r="QF427"/>
      <c r="QG427"/>
      <c r="QH427"/>
      <c r="QI427"/>
      <c r="QJ427"/>
      <c r="QK427"/>
      <c r="QL427"/>
      <c r="QM427"/>
      <c r="QN427"/>
      <c r="QO427"/>
      <c r="QP427"/>
      <c r="QQ427"/>
      <c r="QR427"/>
      <c r="QS427"/>
      <c r="QT427"/>
      <c r="QU427"/>
      <c r="QV427"/>
      <c r="QW427"/>
      <c r="QX427"/>
      <c r="QY427"/>
      <c r="QZ427"/>
      <c r="RA427"/>
      <c r="RB427"/>
      <c r="RC427"/>
      <c r="RD427"/>
      <c r="RE427"/>
      <c r="RF427"/>
      <c r="RG427"/>
      <c r="RH427"/>
      <c r="RI427"/>
      <c r="RJ427"/>
      <c r="RK427"/>
      <c r="RL427"/>
      <c r="RM427"/>
      <c r="RN427"/>
      <c r="RO427"/>
      <c r="RP427"/>
      <c r="RQ427"/>
      <c r="RR427"/>
      <c r="RS427"/>
      <c r="RT427"/>
      <c r="RU427"/>
      <c r="RV427"/>
      <c r="RW427"/>
      <c r="RX427"/>
      <c r="RY427"/>
      <c r="RZ427"/>
      <c r="SA427"/>
      <c r="SB427"/>
      <c r="SC427"/>
      <c r="SD427"/>
      <c r="SE427"/>
      <c r="SF427"/>
      <c r="SG427"/>
      <c r="SH427"/>
      <c r="SI427"/>
      <c r="SJ427"/>
      <c r="SK427"/>
      <c r="SL427"/>
      <c r="SM427"/>
      <c r="SN427"/>
      <c r="SO427"/>
      <c r="SP427"/>
      <c r="SQ427"/>
      <c r="SR427"/>
      <c r="SS427"/>
      <c r="ST427"/>
      <c r="SU427"/>
      <c r="SV427"/>
      <c r="SW427"/>
      <c r="SX427"/>
      <c r="SY427"/>
      <c r="SZ427"/>
      <c r="TA427"/>
      <c r="TB427"/>
      <c r="TC427"/>
      <c r="TD427"/>
      <c r="TE427"/>
      <c r="TF427"/>
      <c r="TG427"/>
      <c r="TH427"/>
      <c r="TI427"/>
      <c r="TJ427"/>
      <c r="TK427"/>
      <c r="TL427"/>
      <c r="TM427"/>
      <c r="TN427"/>
      <c r="TO427"/>
      <c r="TP427"/>
      <c r="TQ427"/>
      <c r="TR427"/>
      <c r="TS427"/>
      <c r="TT427"/>
      <c r="TU427"/>
      <c r="TV427"/>
      <c r="TW427"/>
      <c r="TX427"/>
      <c r="TY427"/>
      <c r="TZ427"/>
      <c r="UA427"/>
      <c r="UB427"/>
      <c r="UC427"/>
      <c r="UD427"/>
      <c r="UE427"/>
      <c r="UF427"/>
      <c r="UG427"/>
      <c r="UH427"/>
      <c r="UI427"/>
      <c r="UJ427"/>
      <c r="UK427"/>
      <c r="UL427"/>
      <c r="UM427"/>
      <c r="UN427"/>
      <c r="UO427"/>
      <c r="UP427"/>
      <c r="UQ427"/>
      <c r="UR427"/>
      <c r="US427"/>
      <c r="UT427"/>
      <c r="UU427"/>
      <c r="UV427"/>
      <c r="UW427"/>
      <c r="UX427"/>
      <c r="UY427"/>
      <c r="UZ427"/>
      <c r="VA427"/>
      <c r="VB427"/>
      <c r="VC427"/>
      <c r="VD427"/>
      <c r="VE427"/>
      <c r="VF427"/>
      <c r="VG427"/>
      <c r="VH427"/>
      <c r="VI427"/>
      <c r="VJ427"/>
      <c r="VK427"/>
      <c r="VL427"/>
      <c r="VM427"/>
      <c r="VN427"/>
      <c r="VO427"/>
      <c r="VP427"/>
      <c r="VQ427"/>
      <c r="VR427"/>
      <c r="VS427"/>
      <c r="VT427"/>
      <c r="VU427"/>
      <c r="VV427"/>
      <c r="VW427"/>
      <c r="VX427"/>
      <c r="VY427"/>
      <c r="VZ427"/>
      <c r="WA427"/>
      <c r="WB427"/>
      <c r="WC427"/>
      <c r="WD427"/>
      <c r="WE427"/>
      <c r="WF427"/>
      <c r="WG427"/>
      <c r="WH427"/>
      <c r="WI427"/>
      <c r="WJ427"/>
      <c r="WK427"/>
      <c r="WL427"/>
      <c r="WM427"/>
      <c r="WN427"/>
      <c r="WO427"/>
      <c r="WP427"/>
      <c r="WQ427"/>
      <c r="WR427"/>
      <c r="WS427"/>
      <c r="WT427"/>
      <c r="WU427"/>
      <c r="WV427"/>
      <c r="WW427"/>
      <c r="WX427"/>
      <c r="WY427"/>
      <c r="WZ427"/>
      <c r="XA427"/>
      <c r="XB427"/>
      <c r="XC427"/>
      <c r="XD427"/>
      <c r="XE427"/>
      <c r="XF427"/>
      <c r="XG427"/>
      <c r="XH427"/>
      <c r="XI427"/>
      <c r="XJ427"/>
      <c r="XK427"/>
      <c r="XL427"/>
      <c r="XM427"/>
      <c r="XN427"/>
      <c r="XO427"/>
      <c r="XP427"/>
      <c r="XQ427"/>
      <c r="XR427"/>
      <c r="XS427"/>
      <c r="XT427"/>
      <c r="XU427"/>
      <c r="XV427"/>
      <c r="XW427"/>
      <c r="XX427"/>
      <c r="XY427"/>
      <c r="XZ427"/>
      <c r="YA427"/>
      <c r="YB427"/>
      <c r="YC427"/>
      <c r="YD427"/>
      <c r="YE427"/>
      <c r="YF427"/>
      <c r="YG427"/>
      <c r="YH427"/>
      <c r="YI427"/>
      <c r="YJ427"/>
      <c r="YK427"/>
      <c r="YL427"/>
      <c r="YM427"/>
      <c r="YN427"/>
      <c r="YO427"/>
      <c r="YP427"/>
      <c r="YQ427"/>
      <c r="YR427"/>
      <c r="YS427"/>
      <c r="YT427"/>
      <c r="YU427"/>
      <c r="YV427"/>
      <c r="YW427"/>
      <c r="YX427"/>
      <c r="YY427"/>
      <c r="YZ427"/>
      <c r="ZA427"/>
      <c r="ZB427"/>
      <c r="ZC427"/>
      <c r="ZD427"/>
      <c r="ZE427"/>
      <c r="ZF427"/>
      <c r="ZG427"/>
      <c r="ZH427"/>
      <c r="ZI427"/>
      <c r="ZJ427"/>
      <c r="ZK427"/>
      <c r="ZL427"/>
      <c r="ZM427"/>
      <c r="ZN427"/>
      <c r="ZO427"/>
      <c r="ZP427"/>
      <c r="ZQ427"/>
      <c r="ZR427"/>
      <c r="ZS427"/>
      <c r="ZT427"/>
      <c r="ZU427"/>
      <c r="ZV427"/>
      <c r="ZW427"/>
      <c r="ZX427"/>
      <c r="ZY427"/>
      <c r="ZZ427"/>
      <c r="AAA427"/>
      <c r="AAB427"/>
      <c r="AAC427"/>
      <c r="AAD427"/>
      <c r="AAE427"/>
      <c r="AAF427"/>
      <c r="AAG427"/>
      <c r="AAH427"/>
      <c r="AAI427"/>
      <c r="AAJ427"/>
      <c r="AAK427"/>
      <c r="AAL427"/>
      <c r="AAM427"/>
      <c r="AAN427"/>
      <c r="AAO427"/>
      <c r="AAP427"/>
      <c r="AAQ427"/>
      <c r="AAR427"/>
      <c r="AAS427"/>
      <c r="AAT427"/>
      <c r="AAU427"/>
      <c r="AAV427"/>
      <c r="AAW427"/>
      <c r="AAX427"/>
      <c r="AAY427"/>
      <c r="AAZ427"/>
      <c r="ABA427"/>
      <c r="ABB427"/>
      <c r="ABC427"/>
      <c r="ABD427"/>
      <c r="ABE427"/>
      <c r="ABF427"/>
      <c r="ABG427"/>
      <c r="ABH427"/>
      <c r="ABI427"/>
      <c r="ABJ427"/>
      <c r="ABK427"/>
      <c r="ABL427"/>
      <c r="ABM427"/>
      <c r="ABN427"/>
      <c r="ABO427"/>
      <c r="ABP427"/>
      <c r="ABQ427"/>
      <c r="ABR427"/>
      <c r="ABS427"/>
      <c r="ABT427"/>
      <c r="ABU427"/>
      <c r="ABV427"/>
      <c r="ABW427"/>
      <c r="ABX427"/>
      <c r="ABY427"/>
      <c r="ABZ427"/>
      <c r="ACA427"/>
      <c r="ACB427"/>
      <c r="ACC427"/>
      <c r="ACD427"/>
      <c r="ACE427"/>
      <c r="ACF427"/>
      <c r="ACG427"/>
      <c r="ACH427"/>
      <c r="ACI427"/>
      <c r="ACJ427"/>
      <c r="ACK427"/>
      <c r="ACL427"/>
      <c r="ACM427"/>
      <c r="ACN427"/>
      <c r="ACO427"/>
      <c r="ACP427"/>
      <c r="ACQ427"/>
      <c r="ACR427"/>
      <c r="ACS427"/>
      <c r="ACT427"/>
      <c r="ACU427"/>
      <c r="ACV427"/>
      <c r="ACW427"/>
      <c r="ACX427"/>
      <c r="ACY427"/>
      <c r="ACZ427"/>
      <c r="ADA427"/>
      <c r="ADB427"/>
      <c r="ADC427"/>
      <c r="ADD427"/>
      <c r="ADE427"/>
      <c r="ADF427"/>
      <c r="ADG427"/>
      <c r="ADH427"/>
      <c r="ADI427"/>
      <c r="ADJ427"/>
      <c r="ADK427"/>
      <c r="ADL427"/>
      <c r="ADM427"/>
      <c r="ADN427"/>
      <c r="ADO427"/>
      <c r="ADP427"/>
      <c r="ADQ427"/>
      <c r="ADR427"/>
      <c r="ADS427"/>
      <c r="ADT427"/>
      <c r="ADU427"/>
      <c r="ADV427"/>
      <c r="ADW427"/>
      <c r="ADX427"/>
      <c r="ADY427"/>
      <c r="ADZ427"/>
      <c r="AEA427"/>
      <c r="AEB427"/>
      <c r="AEC427"/>
      <c r="AED427"/>
      <c r="AEE427"/>
      <c r="AEF427"/>
      <c r="AEG427"/>
      <c r="AEH427"/>
      <c r="AEI427"/>
      <c r="AEJ427"/>
      <c r="AEK427"/>
      <c r="AEL427"/>
      <c r="AEM427"/>
      <c r="AEN427"/>
      <c r="AEO427"/>
      <c r="AEP427"/>
      <c r="AEQ427"/>
      <c r="AER427"/>
      <c r="AES427"/>
      <c r="AET427"/>
      <c r="AEU427"/>
      <c r="AEV427"/>
      <c r="AEW427"/>
      <c r="AEX427"/>
      <c r="AEY427"/>
      <c r="AEZ427"/>
      <c r="AFA427"/>
      <c r="AFB427"/>
      <c r="AFC427"/>
      <c r="AFD427"/>
      <c r="AFE427"/>
      <c r="AFF427"/>
      <c r="AFG427"/>
      <c r="AFH427"/>
      <c r="AFI427"/>
      <c r="AFJ427"/>
      <c r="AFK427"/>
      <c r="AFL427"/>
      <c r="AFM427"/>
      <c r="AFN427"/>
      <c r="AFO427"/>
      <c r="AFP427"/>
      <c r="AFQ427"/>
      <c r="AFR427"/>
      <c r="AFS427"/>
      <c r="AFT427"/>
      <c r="AFU427"/>
      <c r="AFV427"/>
      <c r="AFW427"/>
      <c r="AFX427"/>
      <c r="AFY427"/>
      <c r="AFZ427"/>
      <c r="AGA427"/>
      <c r="AGB427"/>
      <c r="AGC427"/>
      <c r="AGD427"/>
      <c r="AGE427"/>
      <c r="AGF427"/>
      <c r="AGG427"/>
      <c r="AGH427"/>
      <c r="AGI427"/>
      <c r="AGJ427"/>
      <c r="AGK427"/>
      <c r="AGL427"/>
      <c r="AGM427"/>
      <c r="AGN427"/>
      <c r="AGO427"/>
      <c r="AGP427"/>
      <c r="AGQ427"/>
      <c r="AGR427"/>
      <c r="AGS427"/>
      <c r="AGT427"/>
      <c r="AGU427"/>
      <c r="AGV427"/>
      <c r="AGW427"/>
      <c r="AGX427"/>
      <c r="AGY427"/>
      <c r="AGZ427"/>
      <c r="AHA427"/>
      <c r="AHB427"/>
      <c r="AHC427"/>
      <c r="AHD427"/>
      <c r="AHE427"/>
      <c r="AHF427"/>
      <c r="AHG427"/>
      <c r="AHH427"/>
      <c r="AHI427"/>
      <c r="AHJ427"/>
      <c r="AHK427"/>
      <c r="AHL427"/>
      <c r="AHM427"/>
      <c r="AHN427"/>
      <c r="AHO427"/>
      <c r="AHP427"/>
      <c r="AHQ427"/>
      <c r="AHR427"/>
      <c r="AHS427"/>
      <c r="AHT427"/>
      <c r="AHU427"/>
      <c r="AHV427"/>
      <c r="AHW427"/>
      <c r="AHX427"/>
      <c r="AHY427"/>
      <c r="AHZ427"/>
      <c r="AIA427"/>
      <c r="AIB427"/>
      <c r="AIC427"/>
      <c r="AID427"/>
      <c r="AIE427"/>
      <c r="AIF427"/>
      <c r="AIG427"/>
      <c r="AIH427"/>
      <c r="AII427"/>
      <c r="AIJ427"/>
      <c r="AIK427"/>
      <c r="AIL427"/>
      <c r="AIM427"/>
      <c r="AIN427"/>
      <c r="AIO427"/>
      <c r="AIP427"/>
      <c r="AIQ427"/>
      <c r="AIR427"/>
      <c r="AIS427"/>
      <c r="AIT427"/>
      <c r="AIU427"/>
      <c r="AIV427"/>
      <c r="AIW427"/>
      <c r="AIX427"/>
      <c r="AIY427"/>
      <c r="AIZ427"/>
      <c r="AJA427"/>
      <c r="AJB427"/>
      <c r="AJC427"/>
      <c r="AJD427"/>
      <c r="AJE427"/>
      <c r="AJF427"/>
      <c r="AJG427"/>
      <c r="AJH427"/>
      <c r="AJI427"/>
      <c r="AJJ427"/>
      <c r="AJK427"/>
      <c r="AJL427"/>
      <c r="AJM427"/>
      <c r="AJN427"/>
      <c r="AJO427"/>
      <c r="AJP427"/>
      <c r="AJQ427"/>
      <c r="AJR427"/>
      <c r="AJS427"/>
      <c r="AJT427"/>
      <c r="AJU427"/>
      <c r="AJV427"/>
      <c r="AJW427"/>
      <c r="AJX427"/>
      <c r="AJY427"/>
      <c r="AJZ427"/>
      <c r="AKA427"/>
      <c r="AKB427"/>
      <c r="AKC427"/>
      <c r="AKD427"/>
      <c r="AKE427"/>
      <c r="AKF427"/>
      <c r="AKG427"/>
      <c r="AKH427"/>
      <c r="AKI427"/>
      <c r="AKJ427"/>
      <c r="AKK427"/>
      <c r="AKL427"/>
      <c r="AKM427"/>
      <c r="AKN427"/>
      <c r="AKO427"/>
      <c r="AKP427"/>
      <c r="AKQ427"/>
      <c r="AKR427"/>
      <c r="AKS427"/>
      <c r="AKT427"/>
      <c r="AKU427"/>
      <c r="AKV427"/>
      <c r="AKW427"/>
      <c r="AKX427"/>
      <c r="AKY427"/>
      <c r="AKZ427"/>
      <c r="ALA427"/>
      <c r="ALB427"/>
      <c r="ALC427"/>
      <c r="ALD427"/>
      <c r="ALE427"/>
      <c r="ALF427"/>
      <c r="ALG427"/>
      <c r="ALH427"/>
      <c r="ALI427"/>
      <c r="ALJ427"/>
      <c r="ALK427"/>
      <c r="ALL427"/>
      <c r="ALM427"/>
      <c r="ALN427"/>
      <c r="ALO427"/>
      <c r="ALP427"/>
      <c r="ALQ427"/>
      <c r="ALR427"/>
      <c r="ALS427"/>
      <c r="ALT427"/>
      <c r="ALU427"/>
      <c r="ALV427"/>
      <c r="ALW427"/>
      <c r="ALX427"/>
      <c r="ALY427"/>
      <c r="ALZ427"/>
      <c r="AMA427"/>
      <c r="AMB427"/>
      <c r="AMC427"/>
      <c r="AMD427"/>
      <c r="AME427"/>
      <c r="AMF427"/>
      <c r="AMG427"/>
      <c r="AMH427"/>
      <c r="AMI427"/>
      <c r="AMJ427"/>
      <c r="AMK427"/>
      <c r="AML427"/>
      <c r="AMM427"/>
      <c r="AMN427"/>
      <c r="AMO427"/>
      <c r="AMP427"/>
      <c r="AMQ427"/>
      <c r="AMR427"/>
      <c r="AMS427"/>
      <c r="AMT427"/>
      <c r="AMU427"/>
      <c r="AMV427"/>
      <c r="AMW427"/>
      <c r="AMX427"/>
      <c r="AMY427"/>
      <c r="AMZ427"/>
      <c r="ANA427"/>
      <c r="ANB427"/>
    </row>
  </sheetData>
  <sortState xmlns:xlrd2="http://schemas.microsoft.com/office/spreadsheetml/2017/richdata2" ref="K3:AMZ317">
    <sortCondition ref="M3:M317"/>
    <sortCondition ref="R3:R317"/>
  </sortState>
  <dataValidations count="4">
    <dataValidation type="list" allowBlank="1" showErrorMessage="1" sqref="M398" xr:uid="{00000000-0002-0000-0000-000000000000}">
      <formula1>Brand</formula1>
    </dataValidation>
    <dataValidation type="list" allowBlank="1" showInputMessage="1" showErrorMessage="1" sqref="S398 S400:S414 S420" xr:uid="{00000000-0002-0000-0000-000001000000}">
      <formula1>Gallons</formula1>
    </dataValidation>
    <dataValidation type="list" allowBlank="1" showInputMessage="1" showErrorMessage="1" sqref="Z398 M420:Q420 M399:M413" xr:uid="{00000000-0002-0000-0000-000002000000}">
      <formula1>Brand</formula1>
    </dataValidation>
    <dataValidation type="list" allowBlank="1" showInputMessage="1" showErrorMessage="1" sqref="T420:W420 T399:U409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T398:U398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2:A393"/>
  <sheetViews>
    <sheetView topLeftCell="A71" workbookViewId="0">
      <selection activeCell="D40" sqref="D40"/>
    </sheetView>
  </sheetViews>
  <sheetFormatPr defaultRowHeight="15" x14ac:dyDescent="0.25"/>
  <sheetData>
    <row r="32" spans="1:1" x14ac:dyDescent="0.25">
      <c r="A32" s="125" t="str">
        <f>"2,     "&amp;'2017 03 15'!C59&amp;",   """&amp;'2017 03 15'!P59&amp;""""</f>
        <v>2,     A. O. Smith,   "HPTS-50 2**  (50 gal, JA13)"</v>
      </c>
    </row>
    <row r="33" spans="1:1" x14ac:dyDescent="0.25">
      <c r="A33" s="125" t="str">
        <f>"2,     "&amp;'2017 03 15'!C60&amp;",   """&amp;'2017 03 15'!P60&amp;""""</f>
        <v>2,     A. O. Smith,   "HPS10-50H45DV 2**  (50 gal, JA13)"</v>
      </c>
    </row>
    <row r="34" spans="1:1" x14ac:dyDescent="0.25">
      <c r="A34" s="125" t="str">
        <f>"2,     "&amp;'2017 03 15'!C61&amp;",   """&amp;'2017 03 15'!P61&amp;""""</f>
        <v>2,     A. O. Smith,   "HPTS-66 2**  (66 gal, JA13)"</v>
      </c>
    </row>
    <row r="35" spans="1:1" x14ac:dyDescent="0.25">
      <c r="A35" s="125" t="str">
        <f>"2,     "&amp;'2017 03 15'!C62&amp;",   """&amp;'2017 03 15'!P62&amp;""""</f>
        <v>2,     A. O. Smith,   "HPS10-66H45DV 2**  (66 gal, JA13)"</v>
      </c>
    </row>
    <row r="36" spans="1:1" x14ac:dyDescent="0.25">
      <c r="A36" s="125" t="str">
        <f>"2,     "&amp;'2017 03 15'!C63&amp;",   """&amp;'2017 03 15'!P63&amp;""""</f>
        <v>2,     A. O. Smith,   "HPTS-80 2**  (80 gal, JA13)"</v>
      </c>
    </row>
    <row r="37" spans="1:1" x14ac:dyDescent="0.25">
      <c r="A37" s="125" t="str">
        <f>"2,     "&amp;'2017 03 15'!C64&amp;",   """&amp;'2017 03 15'!P64&amp;""""</f>
        <v>2,     A. O. Smith,   "HPS10-80H45DV 2**  (80 gal, JA13)"</v>
      </c>
    </row>
    <row r="38" spans="1:1" x14ac:dyDescent="0.25">
      <c r="A38" s="125" t="str">
        <f>"2,     "&amp;'2017 03 15'!C65&amp;",   """&amp;'2017 03 15'!P65&amp;""""</f>
        <v>2,     A. O. Smith,   "FPTU 50 120  (50 gal)"</v>
      </c>
    </row>
    <row r="39" spans="1:1" x14ac:dyDescent="0.25">
      <c r="A39" s="125" t="str">
        <f>"2,     "&amp;'2017 03 15'!C66&amp;",   """&amp;'2017 03 15'!P66&amp;""""</f>
        <v>2,     A. O. Smith,   "FPTU 66 120  (66 gal)"</v>
      </c>
    </row>
    <row r="40" spans="1:1" x14ac:dyDescent="0.25">
      <c r="A40" s="125" t="str">
        <f>"2,     "&amp;'2017 03 15'!C67&amp;",   """&amp;'2017 03 15'!P67&amp;""""</f>
        <v>2,     A. O. Smith,   "FPTU 80 120  (80 gal)"</v>
      </c>
    </row>
    <row r="41" spans="1:1" x14ac:dyDescent="0.25">
      <c r="A41" s="125" t="str">
        <f>"2,     "&amp;'2017 03 15'!C68&amp;",   """&amp;'2017 03 15'!P68&amp;""""</f>
        <v>2,     A. O. Smith,   "HHPT 80 102  (80 gal)"</v>
      </c>
    </row>
    <row r="42" spans="1:1" x14ac:dyDescent="0.25">
      <c r="A42" s="125" t="str">
        <f>"2,     "&amp;'2017 03 15'!C69&amp;",   """&amp;'2017 03 15'!P69&amp;""""</f>
        <v>2,     A. O. Smith,   "HP10-50H45DV  (50 gal)"</v>
      </c>
    </row>
    <row r="43" spans="1:1" x14ac:dyDescent="0.25">
      <c r="A43" s="125" t="str">
        <f>"2,     "&amp;'2017 03 15'!C70&amp;",   """&amp;'2017 03 15'!P70&amp;""""</f>
        <v>2,     A. O. Smith,   "HP10-80H45DV  (80 gal)"</v>
      </c>
    </row>
    <row r="44" spans="1:1" x14ac:dyDescent="0.25">
      <c r="A44" s="125" t="str">
        <f>"2,     "&amp;'2017 03 15'!C71&amp;",   """&amp;'2017 03 15'!P71&amp;""""</f>
        <v>2,     A. O. Smith,   "HP1050H45DVDR 130  (50 gal, JA13)"</v>
      </c>
    </row>
    <row r="45" spans="1:1" x14ac:dyDescent="0.25">
      <c r="A45" s="125" t="str">
        <f>"2,     "&amp;'2017 03 15'!C72&amp;",   """&amp;'2017 03 15'!P72&amp;""""</f>
        <v>2,     A. O. Smith,   "HP1080H45DVDR 130  (80 gal, JA13)"</v>
      </c>
    </row>
    <row r="46" spans="1:1" x14ac:dyDescent="0.25">
      <c r="A46" s="125" t="str">
        <f>"2,     "&amp;'2017 03 15'!C73&amp;",   """&amp;'2017 03 15'!P73&amp;""""</f>
        <v>2,     A. O. Smith,   "HPTU 50 120  (50 gal)"</v>
      </c>
    </row>
    <row r="47" spans="1:1" x14ac:dyDescent="0.25">
      <c r="A47" s="125" t="str">
        <f>"2,     "&amp;'2017 03 15'!C74&amp;",   """&amp;'2017 03 15'!P74&amp;""""</f>
        <v>2,     A. O. Smith,   "HPTU 50N 120  (50 gal)"</v>
      </c>
    </row>
    <row r="48" spans="1:1" x14ac:dyDescent="0.25">
      <c r="A48" s="125" t="str">
        <f>"2,     "&amp;'2017 03 15'!C75&amp;",   """&amp;'2017 03 15'!P75&amp;""""</f>
        <v>2,     A. O. Smith,   "HPTU-50DR 130  (50 gal, JA13)"</v>
      </c>
    </row>
    <row r="49" spans="1:1" x14ac:dyDescent="0.25">
      <c r="A49" s="125" t="str">
        <f>"2,     "&amp;'2017 03 15'!C76&amp;",   """&amp;'2017 03 15'!P76&amp;""""</f>
        <v>2,     A. O. Smith,   "HPTU 66 120  (66 gal)"</v>
      </c>
    </row>
    <row r="50" spans="1:1" x14ac:dyDescent="0.25">
      <c r="A50" s="125" t="str">
        <f>"2,     "&amp;'2017 03 15'!C77&amp;",   """&amp;'2017 03 15'!P77&amp;""""</f>
        <v>2,     A. O. Smith,   "HPTU 66N 120  (66 gal)"</v>
      </c>
    </row>
    <row r="51" spans="1:1" x14ac:dyDescent="0.25">
      <c r="A51" s="125" t="str">
        <f>"2,     "&amp;'2017 03 15'!C78&amp;",   """&amp;'2017 03 15'!P78&amp;""""</f>
        <v>2,     A. O. Smith,   "HPTU-66DR 130  (66 gal, JA13)"</v>
      </c>
    </row>
    <row r="52" spans="1:1" x14ac:dyDescent="0.25">
      <c r="A52" s="125" t="str">
        <f>"2,     "&amp;'2017 03 15'!C79&amp;",   """&amp;'2017 03 15'!P79&amp;""""</f>
        <v>2,     A. O. Smith,   "HPTU 80 120  (80 gal)"</v>
      </c>
    </row>
    <row r="53" spans="1:1" x14ac:dyDescent="0.25">
      <c r="A53" s="125" t="str">
        <f>"2,     "&amp;'2017 03 15'!C80&amp;",   """&amp;'2017 03 15'!P80&amp;""""</f>
        <v>2,     A. O. Smith,   "HPTU 80N 120  (80 gal)"</v>
      </c>
    </row>
    <row r="54" spans="1:1" x14ac:dyDescent="0.25">
      <c r="A54" s="125" t="str">
        <f>"2,     "&amp;'2017 03 15'!C81&amp;",   """&amp;'2017 03 15'!P81&amp;""""</f>
        <v>2,     A. O. Smith,   "HPTU-80DR 130  (80 gal, JA13)"</v>
      </c>
    </row>
    <row r="55" spans="1:1" x14ac:dyDescent="0.25">
      <c r="A55" s="125" t="str">
        <f>"2,     "&amp;'2017 03 15'!C82&amp;",   """&amp;'2017 03 15'!P82&amp;""""</f>
        <v>2,     A. O. Smith,   "PHPT 60  (60 gal)"</v>
      </c>
    </row>
    <row r="56" spans="1:1" x14ac:dyDescent="0.25">
      <c r="A56" s="125" t="str">
        <f>"2,     "&amp;'2017 03 15'!C83&amp;",   """&amp;'2017 03 15'!P83&amp;""""</f>
        <v>2,     A. O. Smith,   "PHPT 80  (80 gal)"</v>
      </c>
    </row>
    <row r="57" spans="1:1" x14ac:dyDescent="0.25">
      <c r="A57" s="125" t="str">
        <f>"2,     "&amp;'2017 03 15'!C84&amp;",   """&amp;'2017 03 15'!P84&amp;""""</f>
        <v>2,     American,   "HPS10250H045DV 2**  (50 gal, JA13)"</v>
      </c>
    </row>
    <row r="58" spans="1:1" x14ac:dyDescent="0.25">
      <c r="A58" s="125" t="str">
        <f>"2,     "&amp;'2017 03 15'!C85&amp;",   """&amp;'2017 03 15'!P85&amp;""""</f>
        <v>2,     American,   "HPS10266H045DV 2**  (66 gal, JA13)"</v>
      </c>
    </row>
    <row r="59" spans="1:1" x14ac:dyDescent="0.25">
      <c r="A59" s="125" t="str">
        <f>"2,     "&amp;'2017 03 15'!C86&amp;",   """&amp;'2017 03 15'!P86&amp;""""</f>
        <v>2,     American,   "HPS10280H045DV 2**  (80 gal, JA13)"</v>
      </c>
    </row>
    <row r="60" spans="1:1" x14ac:dyDescent="0.25">
      <c r="A60" s="125" t="str">
        <f>"2,     "&amp;'2017 03 15'!C87&amp;",   """&amp;'2017 03 15'!P87&amp;""""</f>
        <v>2,     American,   "HPE10260H045DV  (60 gal)"</v>
      </c>
    </row>
    <row r="61" spans="1:1" x14ac:dyDescent="0.25">
      <c r="A61" s="125" t="str">
        <f>"2,     "&amp;'2017 03 15'!C88&amp;",   """&amp;'2017 03 15'!P88&amp;""""</f>
        <v>2,     American,   "HPE10280H045DV  (80 gal)"</v>
      </c>
    </row>
    <row r="62" spans="1:1" x14ac:dyDescent="0.25">
      <c r="A62" s="125" t="str">
        <f>"2,     "&amp;'2017 03 15'!C89&amp;",   """&amp;'2017 03 15'!P89&amp;""""</f>
        <v>2,     American,   "HPE6280H045DV 102  (80 gal)"</v>
      </c>
    </row>
    <row r="63" spans="1:1" x14ac:dyDescent="0.25">
      <c r="A63" s="125" t="str">
        <f>"2,     "&amp;'2017 03 15'!C90&amp;",   """&amp;'2017 03 15'!P90&amp;""""</f>
        <v>2,     American,   "HPHE10250H045DV 120  (50 gal)"</v>
      </c>
    </row>
    <row r="64" spans="1:1" x14ac:dyDescent="0.25">
      <c r="A64" s="125" t="str">
        <f>"2,     "&amp;'2017 03 15'!C91&amp;",   """&amp;'2017 03 15'!P91&amp;""""</f>
        <v>2,     American,   "HPHE10250H045DVN 120  (50 gal)"</v>
      </c>
    </row>
    <row r="65" spans="1:1" x14ac:dyDescent="0.25">
      <c r="A65" s="125" t="str">
        <f>"2,     "&amp;'2017 03 15'!C92&amp;",   """&amp;'2017 03 15'!P92&amp;""""</f>
        <v>2,     American,   "HPHE10250H045DVDR 130  (50 gal, JA13)"</v>
      </c>
    </row>
    <row r="66" spans="1:1" x14ac:dyDescent="0.25">
      <c r="A66" s="125" t="str">
        <f>"2,     "&amp;'2017 03 15'!C93&amp;",   """&amp;'2017 03 15'!P93&amp;""""</f>
        <v>2,     American,   "HPHE10266H045DV 120  (66 gal)"</v>
      </c>
    </row>
    <row r="67" spans="1:1" x14ac:dyDescent="0.25">
      <c r="A67" s="125" t="str">
        <f>"2,     "&amp;'2017 03 15'!C94&amp;",   """&amp;'2017 03 15'!P94&amp;""""</f>
        <v>2,     American,   "HPHE10266H045DVN 120  (66 gal)"</v>
      </c>
    </row>
    <row r="68" spans="1:1" x14ac:dyDescent="0.25">
      <c r="A68" s="125" t="str">
        <f>"2,     "&amp;'2017 03 15'!C95&amp;",   """&amp;'2017 03 15'!P95&amp;""""</f>
        <v>2,     American,   "HPHE10266H045DVDR 130  (66 gal, JA13)"</v>
      </c>
    </row>
    <row r="69" spans="1:1" x14ac:dyDescent="0.25">
      <c r="A69" s="125" t="str">
        <f>"2,     "&amp;'2017 03 15'!C96&amp;",   """&amp;'2017 03 15'!P96&amp;""""</f>
        <v>2,     American,   "HPHE10280H045DV 120  (80 gal)"</v>
      </c>
    </row>
    <row r="70" spans="1:1" x14ac:dyDescent="0.25">
      <c r="A70" s="125" t="str">
        <f>"2,     "&amp;'2017 03 15'!C97&amp;",   """&amp;'2017 03 15'!P97&amp;""""</f>
        <v>2,     American,   "HPHE10280H045DVN 120  (80 gal)"</v>
      </c>
    </row>
    <row r="71" spans="1:1" x14ac:dyDescent="0.25">
      <c r="A71" s="125" t="str">
        <f>"2,     "&amp;'2017 03 15'!C98&amp;",   """&amp;'2017 03 15'!P98&amp;""""</f>
        <v>2,     American,   "HPHE10280H045DVDR 130  (80 gal, JA13)"</v>
      </c>
    </row>
    <row r="72" spans="1:1" x14ac:dyDescent="0.25">
      <c r="A72" s="125" t="str">
        <f>"2,     "&amp;'2017 03 15'!C99&amp;",   """&amp;'2017 03 15'!P99&amp;""""</f>
        <v>2,     American,   "HPHE6250H045DV  (50 gal)"</v>
      </c>
    </row>
    <row r="73" spans="1:1" x14ac:dyDescent="0.25">
      <c r="A73" s="125" t="str">
        <f>"2,     "&amp;'2017 03 15'!C100&amp;",   """&amp;'2017 03 15'!P100&amp;""""</f>
        <v>2,     American,   "HPHE6266H045DV 120  (66 gal)"</v>
      </c>
    </row>
    <row r="74" spans="1:1" x14ac:dyDescent="0.25">
      <c r="A74" s="125" t="str">
        <f>"2,     "&amp;'2017 03 15'!C101&amp;",   """&amp;'2017 03 15'!P101&amp;""""</f>
        <v>2,     American,   "HPHE6280H045DV 120  (80 gal)"</v>
      </c>
    </row>
    <row r="75" spans="1:1" x14ac:dyDescent="0.25">
      <c r="A75" s="125" t="str">
        <f>"2,     "&amp;'2017 03 15'!C102&amp;",   """&amp;'2017 03 15'!P102&amp;""""</f>
        <v>2,     American,   "HPHE650H045DV 120  (50 gal)"</v>
      </c>
    </row>
    <row r="76" spans="1:1" x14ac:dyDescent="0.25">
      <c r="A76" s="125" t="str">
        <f>"2,     "&amp;'2017 03 15'!C103&amp;",   """&amp;'2017 03 15'!P103&amp;""""</f>
        <v>2,     AquaThermAire,   "CHT2021-36A  (54 gal)"</v>
      </c>
    </row>
    <row r="77" spans="1:1" x14ac:dyDescent="0.25">
      <c r="A77" s="125" t="str">
        <f>"2,     "&amp;'2017 03 15'!C104&amp;",   """&amp;'2017 03 15'!P104&amp;""""</f>
        <v>2,     AquaThermAire,   "CHT2021-36C  (54 gal)"</v>
      </c>
    </row>
    <row r="78" spans="1:1" x14ac:dyDescent="0.25">
      <c r="A78" s="125" t="str">
        <f>"2,     "&amp;'2017 03 15'!C105&amp;",   """&amp;'2017 03 15'!P105&amp;""""</f>
        <v>2,     AquaThermAire,   "CHT2021-48A  (54 gal)"</v>
      </c>
    </row>
    <row r="79" spans="1:1" x14ac:dyDescent="0.25">
      <c r="A79" s="125" t="str">
        <f>"2,     "&amp;'2017 03 15'!C106&amp;",   """&amp;'2017 03 15'!P106&amp;""""</f>
        <v>2,     AquaThermAire,   "CHT2021-48C  (54 gal)"</v>
      </c>
    </row>
    <row r="80" spans="1:1" x14ac:dyDescent="0.25">
      <c r="A80" s="125" t="str">
        <f>"2,     "&amp;'2017 03 15'!C107&amp;",   """&amp;'2017 03 15'!P107&amp;""""</f>
        <v>2,     Bradford White,   "RE2H50S*-*****  (50 gal)"</v>
      </c>
    </row>
    <row r="81" spans="1:1" x14ac:dyDescent="0.25">
      <c r="A81" s="125" t="str">
        <f>"2,     "&amp;'2017 03 15'!C108&amp;",   """&amp;'2017 03 15'!P108&amp;""""</f>
        <v>2,     Bradford White,   "RE2H65T*-*****  (65 gal)"</v>
      </c>
    </row>
    <row r="82" spans="1:1" x14ac:dyDescent="0.25">
      <c r="A82" s="125" t="str">
        <f>"2,     "&amp;'2017 03 15'!C109&amp;",   """&amp;'2017 03 15'!P109&amp;""""</f>
        <v>2,     Bradford White,   "RE2H80T*-*****  (80 gal)"</v>
      </c>
    </row>
    <row r="83" spans="1:1" x14ac:dyDescent="0.25">
      <c r="A83" s="125" t="str">
        <f>"2,     "&amp;'2017 03 15'!C110&amp;",   """&amp;'2017 03 15'!P110&amp;""""</f>
        <v>2,     Bradford White,   "RE2H50R10B-1NCWT  (50 gal)"</v>
      </c>
    </row>
    <row r="84" spans="1:1" x14ac:dyDescent="0.25">
      <c r="A84" s="125" t="str">
        <f>"2,     "&amp;'2017 03 15'!C111&amp;",   """&amp;'2017 03 15'!P111&amp;""""</f>
        <v>2,     Bradford White,   "RE2H65T10-1NCWT  (65 gal)"</v>
      </c>
    </row>
    <row r="85" spans="1:1" x14ac:dyDescent="0.25">
      <c r="A85" s="125" t="str">
        <f>"2,     "&amp;'2017 03 15'!C112&amp;",   """&amp;'2017 03 15'!P112&amp;""""</f>
        <v>2,     Bradford White,   "RE2H80R10B-1NCWT  (80 gal)"</v>
      </c>
    </row>
    <row r="86" spans="1:1" x14ac:dyDescent="0.25">
      <c r="A86" s="125" t="str">
        <f>"2,     "&amp;'2017 03 15'!C113&amp;",   """&amp;'2017 03 15'!P113&amp;""""</f>
        <v>2,     Bradford White,   "RE2H50S6-1NCWT  (50 gal)"</v>
      </c>
    </row>
    <row r="87" spans="1:1" x14ac:dyDescent="0.25">
      <c r="A87" s="125" t="str">
        <f>"2,     "&amp;'2017 03 15'!C114&amp;",   """&amp;'2017 03 15'!P114&amp;""""</f>
        <v>2,     Bradford White,   "RE2H65T6-1NCWT  (65 gal)"</v>
      </c>
    </row>
    <row r="88" spans="1:1" x14ac:dyDescent="0.25">
      <c r="A88" s="125" t="str">
        <f>"2,     "&amp;'2017 03 15'!C115&amp;",   """&amp;'2017 03 15'!P115&amp;""""</f>
        <v>2,     Bradford White,   "RE2H80T6-1NCWT  (80 gal)"</v>
      </c>
    </row>
    <row r="89" spans="1:1" x14ac:dyDescent="0.25">
      <c r="A89" s="125" t="str">
        <f>"2,     "&amp;'2017 03 15'!C116&amp;",   """&amp;'2017 03 15'!P116&amp;""""</f>
        <v>2,     Direct Energy,   "ECEPH40 T2 RH375-15  (40 gal)"</v>
      </c>
    </row>
    <row r="90" spans="1:1" x14ac:dyDescent="0.25">
      <c r="A90" s="125" t="str">
        <f>"2,     "&amp;'2017 03 15'!C117&amp;",   """&amp;'2017 03 15'!P117&amp;""""</f>
        <v>2,     Direct Energy,   "ECEPH50 T2 RH375-15  (50 gal)"</v>
      </c>
    </row>
    <row r="91" spans="1:1" x14ac:dyDescent="0.25">
      <c r="A91" s="125" t="str">
        <f>"2,     "&amp;'2017 03 15'!C118&amp;",   """&amp;'2017 03 15'!P118&amp;""""</f>
        <v>2,     Direct Energy,   "ECEPH65 T2 RH375-15  (65 gal)"</v>
      </c>
    </row>
    <row r="92" spans="1:1" x14ac:dyDescent="0.25">
      <c r="A92" s="125" t="str">
        <f>"2,     "&amp;'2017 03 15'!C119&amp;",   """&amp;'2017 03 15'!P119&amp;""""</f>
        <v>2,     Direct Energy,   "ECEPH80 T2 RH375-15  (80 gal)"</v>
      </c>
    </row>
    <row r="93" spans="1:1" x14ac:dyDescent="0.25">
      <c r="A93" s="125" t="str">
        <f>"2,     "&amp;'2017 03 15'!C120&amp;",   """&amp;'2017 03 15'!P120&amp;""""</f>
        <v>2,     Direct Energy,   "ECEPH40 T2 RH375-30  (40 gal)"</v>
      </c>
    </row>
    <row r="94" spans="1:1" x14ac:dyDescent="0.25">
      <c r="A94" s="125" t="str">
        <f>"2,     "&amp;'2017 03 15'!C121&amp;",   """&amp;'2017 03 15'!P121&amp;""""</f>
        <v>2,     Direct Energy,   "ECEPH50 T2 RH375-30  (50 gal)"</v>
      </c>
    </row>
    <row r="95" spans="1:1" x14ac:dyDescent="0.25">
      <c r="A95" s="125" t="str">
        <f>"2,     "&amp;'2017 03 15'!C122&amp;",   """&amp;'2017 03 15'!P122&amp;""""</f>
        <v>2,     Direct Energy,   "ECEPH65 T2 RH375-30  (65 gal)"</v>
      </c>
    </row>
    <row r="96" spans="1:1" x14ac:dyDescent="0.25">
      <c r="A96" s="125" t="str">
        <f>"2,     "&amp;'2017 03 15'!C123&amp;",   """&amp;'2017 03 15'!P123&amp;""""</f>
        <v>2,     Direct Energy,   "ECEPH80 T2 RH375-30  (80 gal)"</v>
      </c>
    </row>
    <row r="97" spans="1:1" x14ac:dyDescent="0.25">
      <c r="A97" s="125" t="str">
        <f>"2,     "&amp;'2017 03 15'!C124&amp;",   """&amp;'2017 03 15'!P124&amp;""""</f>
        <v>2,     Direct Energy,   "ECEPH40 T2 RH375-SO  (40 gal)"</v>
      </c>
    </row>
    <row r="98" spans="1:1" x14ac:dyDescent="0.25">
      <c r="A98" s="125" t="str">
        <f>"2,     "&amp;'2017 03 15'!C125&amp;",   """&amp;'2017 03 15'!P125&amp;""""</f>
        <v>2,     Direct Energy,   "ECEPH50 T2 RH375-SO  (50 gal)"</v>
      </c>
    </row>
    <row r="99" spans="1:1" x14ac:dyDescent="0.25">
      <c r="A99" s="125" t="str">
        <f>"2,     "&amp;'2017 03 15'!C126&amp;",   """&amp;'2017 03 15'!P126&amp;""""</f>
        <v>2,     Direct Energy,   "ECEPH65 T2 RH375-SO  (65 gal)"</v>
      </c>
    </row>
    <row r="100" spans="1:1" x14ac:dyDescent="0.25">
      <c r="A100" s="125" t="str">
        <f>"2,     "&amp;'2017 03 15'!C127&amp;",   """&amp;'2017 03 15'!P127&amp;""""</f>
        <v>2,     Direct Energy,   "ECEPH80 T2 RH375-SO  (80 gal)"</v>
      </c>
    </row>
    <row r="101" spans="1:1" x14ac:dyDescent="0.25">
      <c r="A101" s="125" t="str">
        <f>"2,     "&amp;'2017 03 15'!C128&amp;",   """&amp;'2017 03 15'!P128&amp;""""</f>
        <v>2,     Direct Energy,   "ECE H40 T2 RH310BM  (40 gal)"</v>
      </c>
    </row>
    <row r="102" spans="1:1" x14ac:dyDescent="0.25">
      <c r="A102" s="125" t="str">
        <f>"2,     "&amp;'2017 03 15'!C129&amp;",   """&amp;'2017 03 15'!P129&amp;""""</f>
        <v>2,     Direct Energy,   "ECE H50 T2 RH310BM  (50 gal)"</v>
      </c>
    </row>
    <row r="103" spans="1:1" x14ac:dyDescent="0.25">
      <c r="A103" s="125" t="str">
        <f>"2,     "&amp;'2017 03 15'!C130&amp;",   """&amp;'2017 03 15'!P130&amp;""""</f>
        <v>2,     Direct Energy,   "ECE H65 T2 RH310BM  (65 gal)"</v>
      </c>
    </row>
    <row r="104" spans="1:1" x14ac:dyDescent="0.25">
      <c r="A104" s="125" t="str">
        <f>"2,     "&amp;'2017 03 15'!C131&amp;",   """&amp;'2017 03 15'!P131&amp;""""</f>
        <v>2,     Direct Energy,   "ECE H80 T2 RH310BM  (80 gal)"</v>
      </c>
    </row>
    <row r="105" spans="1:1" x14ac:dyDescent="0.25">
      <c r="A105" s="125" t="str">
        <f>"2,     "&amp;'2017 03 15'!C132&amp;",   """&amp;'2017 03 15'!P132&amp;""""</f>
        <v>2,     EcoSense,   "HB50ES  (50 gal)"</v>
      </c>
    </row>
    <row r="106" spans="1:1" x14ac:dyDescent="0.25">
      <c r="A106" s="125" t="str">
        <f>"2,     "&amp;'2017 03 15'!C133&amp;",   """&amp;'2017 03 15'!P133&amp;""""</f>
        <v>2,     GE,   "BEH50DCEJSB  (50 gal)"</v>
      </c>
    </row>
    <row r="107" spans="1:1" x14ac:dyDescent="0.25">
      <c r="A107" s="125" t="str">
        <f>"2,     "&amp;'2017 03 15'!C134&amp;",   """&amp;'2017 03 15'!P134&amp;""""</f>
        <v>2,     GE,   "BEH80DCEJSB  (80 gal)"</v>
      </c>
    </row>
    <row r="108" spans="1:1" x14ac:dyDescent="0.25">
      <c r="A108" s="125" t="str">
        <f>"2,     "&amp;'2017 03 15'!C135&amp;",   """&amp;'2017 03 15'!P135&amp;""""</f>
        <v>2,     GE,   "GEH50DEEJSC  (50 gal)"</v>
      </c>
    </row>
    <row r="109" spans="1:1" x14ac:dyDescent="0.25">
      <c r="A109" s="125" t="str">
        <f>"2,     "&amp;'2017 03 15'!C136&amp;",   """&amp;'2017 03 15'!P136&amp;""""</f>
        <v>2,     GE,   "GEH50DEEJXXX  (50 gal)"</v>
      </c>
    </row>
    <row r="110" spans="1:1" x14ac:dyDescent="0.25">
      <c r="A110" s="125" t="str">
        <f>"2,     "&amp;'2017 03 15'!C137&amp;",   """&amp;'2017 03 15'!P137&amp;""""</f>
        <v>2,     GE,   "GEH50DFEJSR  (50 gal)"</v>
      </c>
    </row>
    <row r="111" spans="1:1" x14ac:dyDescent="0.25">
      <c r="A111" s="125" t="str">
        <f>"2,     "&amp;'2017 03 15'!C138&amp;",   """&amp;'2017 03 15'!P138&amp;""""</f>
        <v>2,     GE,   "GEH50DHEKSC  (50 gal)"</v>
      </c>
    </row>
    <row r="112" spans="1:1" x14ac:dyDescent="0.25">
      <c r="A112" s="125" t="str">
        <f>"2,     "&amp;'2017 03 15'!C139&amp;",   """&amp;'2017 03 15'!P139&amp;""""</f>
        <v>2,     GE,   "GEH80DEEJSC  (80 gal)"</v>
      </c>
    </row>
    <row r="113" spans="1:1" x14ac:dyDescent="0.25">
      <c r="A113" s="125" t="str">
        <f>"2,     "&amp;'2017 03 15'!C140&amp;",   """&amp;'2017 03 15'!P140&amp;""""</f>
        <v>2,     GE,   "GEH80DFEJSR  (80 gal)"</v>
      </c>
    </row>
    <row r="114" spans="1:1" x14ac:dyDescent="0.25">
      <c r="A114" s="125" t="str">
        <f>"2,     "&amp;'2017 03 15'!C141&amp;",   """&amp;'2017 03 15'!P141&amp;""""</f>
        <v>2,     GE,   "GEH80DHEKSC  (80 gal)"</v>
      </c>
    </row>
    <row r="115" spans="1:1" x14ac:dyDescent="0.25">
      <c r="A115" s="125" t="str">
        <f>"2,     "&amp;'2017 03 15'!C142&amp;",   """&amp;'2017 03 15'!P142&amp;""""</f>
        <v>2,     Kenmore,   "153.32116  (60 gal)"</v>
      </c>
    </row>
    <row r="116" spans="1:1" x14ac:dyDescent="0.25">
      <c r="A116" s="125" t="str">
        <f>"2,     "&amp;'2017 03 15'!C143&amp;",   """&amp;'2017 03 15'!P143&amp;""""</f>
        <v>2,     Kenmore,   "153.32118  (80 gal)"</v>
      </c>
    </row>
    <row r="117" spans="1:1" x14ac:dyDescent="0.25">
      <c r="A117" s="125" t="str">
        <f>"2,     "&amp;'2017 03 15'!C144&amp;",   """&amp;'2017 03 15'!P144&amp;""""</f>
        <v>2,     Kenmore,   "153.5925  (50 gal)"</v>
      </c>
    </row>
    <row r="118" spans="1:1" x14ac:dyDescent="0.25">
      <c r="A118" s="125" t="str">
        <f>"2,     "&amp;'2017 03 15'!C145&amp;",   """&amp;'2017 03 15'!P145&amp;""""</f>
        <v>2,     Kenmore,   "153.5926  (66 gal)"</v>
      </c>
    </row>
    <row r="119" spans="1:1" x14ac:dyDescent="0.25">
      <c r="A119" s="125" t="str">
        <f>"2,     "&amp;'2017 03 15'!C146&amp;",   """&amp;'2017 03 15'!P146&amp;""""</f>
        <v>2,     Kenmore,   "153.5928  (80 gal)"</v>
      </c>
    </row>
    <row r="120" spans="1:1" x14ac:dyDescent="0.25">
      <c r="A120" s="125" t="str">
        <f>"2,     "&amp;'2017 03 15'!C147&amp;",   """&amp;'2017 03 15'!P147&amp;""""</f>
        <v>2,     Lochinvar,   "HPSA050KD 2**  (50 gal, JA13)"</v>
      </c>
    </row>
    <row r="121" spans="1:1" x14ac:dyDescent="0.25">
      <c r="A121" s="125" t="str">
        <f>"2,     "&amp;'2017 03 15'!C148&amp;",   """&amp;'2017 03 15'!P148&amp;""""</f>
        <v>2,     Lochinvar,   "HPSA065KD 2**  (66 gal, JA13)"</v>
      </c>
    </row>
    <row r="122" spans="1:1" x14ac:dyDescent="0.25">
      <c r="A122" s="125" t="str">
        <f>"2,     "&amp;'2017 03 15'!C149&amp;",   """&amp;'2017 03 15'!P149&amp;""""</f>
        <v>2,     Lochinvar,   "HPSA080KD 2**  (80 gal, JA13)"</v>
      </c>
    </row>
    <row r="123" spans="1:1" x14ac:dyDescent="0.25">
      <c r="A123" s="125" t="str">
        <f>"2,     "&amp;'2017 03 15'!C150&amp;",   """&amp;'2017 03 15'!P150&amp;""""</f>
        <v>2,     Lochinvar,   "HPA051KD 120  (50 gal)"</v>
      </c>
    </row>
    <row r="124" spans="1:1" x14ac:dyDescent="0.25">
      <c r="A124" s="125" t="str">
        <f>"2,     "&amp;'2017 03 15'!C151&amp;",   """&amp;'2017 03 15'!P151&amp;""""</f>
        <v>2,     Lochinvar,   "HPA052KD 120  (50 gal)"</v>
      </c>
    </row>
    <row r="125" spans="1:1" x14ac:dyDescent="0.25">
      <c r="A125" s="125" t="str">
        <f>"2,     "&amp;'2017 03 15'!C152&amp;",   """&amp;'2017 03 15'!P152&amp;""""</f>
        <v>2,     Lochinvar,   "HPA067KD 120  (66 gal)"</v>
      </c>
    </row>
    <row r="126" spans="1:1" x14ac:dyDescent="0.25">
      <c r="A126" s="125" t="str">
        <f>"2,     "&amp;'2017 03 15'!C153&amp;",   """&amp;'2017 03 15'!P153&amp;""""</f>
        <v>2,     Lochinvar,   "HPA068KD 120  (66 gal)"</v>
      </c>
    </row>
    <row r="127" spans="1:1" x14ac:dyDescent="0.25">
      <c r="A127" s="125" t="str">
        <f>"2,     "&amp;'2017 03 15'!C154&amp;",   """&amp;'2017 03 15'!P154&amp;""""</f>
        <v>2,     Lochinvar,   "HPA081KD 120  (80 gal)"</v>
      </c>
    </row>
    <row r="128" spans="1:1" x14ac:dyDescent="0.25">
      <c r="A128" s="125" t="str">
        <f>"2,     "&amp;'2017 03 15'!C155&amp;",   """&amp;'2017 03 15'!P155&amp;""""</f>
        <v>2,     Lochinvar,   "HPA082KD 120  (80 gal)"</v>
      </c>
    </row>
    <row r="129" spans="1:1" x14ac:dyDescent="0.25">
      <c r="A129" s="125" t="str">
        <f>"2,     "&amp;'2017 03 15'!C156&amp;",   """&amp;'2017 03 15'!P156&amp;""""</f>
        <v>2,     Reliance,   "10-50-DHPTS 2**  (50 gal, JA13)"</v>
      </c>
    </row>
    <row r="130" spans="1:1" x14ac:dyDescent="0.25">
      <c r="A130" s="125" t="str">
        <f>"2,     "&amp;'2017 03 15'!C157&amp;",   """&amp;'2017 03 15'!P157&amp;""""</f>
        <v>2,     Reliance,   "10-66-DHPTS 2**  (66 gal, JA13)"</v>
      </c>
    </row>
    <row r="131" spans="1:1" x14ac:dyDescent="0.25">
      <c r="A131" s="125" t="str">
        <f>"2,     "&amp;'2017 03 15'!C158&amp;",   """&amp;'2017 03 15'!P158&amp;""""</f>
        <v>2,     Reliance,   "10-80-DHPTS 2**  (80 gal, JA13)"</v>
      </c>
    </row>
    <row r="132" spans="1:1" x14ac:dyDescent="0.25">
      <c r="A132" s="125" t="str">
        <f>"2,     "&amp;'2017 03 15'!C159&amp;",   """&amp;'2017 03 15'!P159&amp;""""</f>
        <v>2,     Reliance,   "10 50 DHPHT 120  (50 gal)"</v>
      </c>
    </row>
    <row r="133" spans="1:1" x14ac:dyDescent="0.25">
      <c r="A133" s="125" t="str">
        <f>"2,     "&amp;'2017 03 15'!C160&amp;",   """&amp;'2017 03 15'!P160&amp;""""</f>
        <v>2,     Reliance,   "10 50 DHPHTNE 120  (50 gal)"</v>
      </c>
    </row>
    <row r="134" spans="1:1" x14ac:dyDescent="0.25">
      <c r="A134" s="125" t="str">
        <f>"2,     "&amp;'2017 03 15'!C161&amp;",   """&amp;'2017 03 15'!P161&amp;""""</f>
        <v>2,     Reliance,   "10-50-DHPHTDR 130  (50 gal, JA13)"</v>
      </c>
    </row>
    <row r="135" spans="1:1" x14ac:dyDescent="0.25">
      <c r="A135" s="125" t="str">
        <f>"2,     "&amp;'2017 03 15'!C162&amp;",   """&amp;'2017 03 15'!P162&amp;""""</f>
        <v>2,     Reliance,   "10 60 DHPT  (60 gal)"</v>
      </c>
    </row>
    <row r="136" spans="1:1" x14ac:dyDescent="0.25">
      <c r="A136" s="125" t="str">
        <f>"2,     "&amp;'2017 03 15'!C163&amp;",   """&amp;'2017 03 15'!P163&amp;""""</f>
        <v>2,     Reliance,   "10 66 DHPHT 120  (66 gal)"</v>
      </c>
    </row>
    <row r="137" spans="1:1" x14ac:dyDescent="0.25">
      <c r="A137" s="125" t="str">
        <f>"2,     "&amp;'2017 03 15'!C164&amp;",   """&amp;'2017 03 15'!P164&amp;""""</f>
        <v>2,     Reliance,   "10 66 DHPHTN 120  (66 gal)"</v>
      </c>
    </row>
    <row r="138" spans="1:1" x14ac:dyDescent="0.25">
      <c r="A138" s="125" t="str">
        <f>"2,     "&amp;'2017 03 15'!C165&amp;",   """&amp;'2017 03 15'!P165&amp;""""</f>
        <v>2,     Reliance,   "10-66-DHPHTDR 130  (66 gal, JA13)"</v>
      </c>
    </row>
    <row r="139" spans="1:1" x14ac:dyDescent="0.25">
      <c r="A139" s="125" t="str">
        <f>"2,     "&amp;'2017 03 15'!C166&amp;",   """&amp;'2017 03 15'!P166&amp;""""</f>
        <v>2,     Reliance,   "10 80 DHPHT 120  (80 gal)"</v>
      </c>
    </row>
    <row r="140" spans="1:1" x14ac:dyDescent="0.25">
      <c r="A140" s="125" t="str">
        <f>"2,     "&amp;'2017 03 15'!C167&amp;",   """&amp;'2017 03 15'!P167&amp;""""</f>
        <v>2,     Reliance,   "10 80 DHPHTNE 120  (80 gal)"</v>
      </c>
    </row>
    <row r="141" spans="1:1" x14ac:dyDescent="0.25">
      <c r="A141" s="125" t="str">
        <f>"2,     "&amp;'2017 03 15'!C168&amp;",   """&amp;'2017 03 15'!P168&amp;""""</f>
        <v>2,     Reliance,   "10-80-DHPHTDR 130  (80 gal, JA13)"</v>
      </c>
    </row>
    <row r="142" spans="1:1" x14ac:dyDescent="0.25">
      <c r="A142" s="125" t="str">
        <f>"2,     "&amp;'2017 03 15'!C169&amp;",   """&amp;'2017 03 15'!P169&amp;""""</f>
        <v>2,     Reliance,   "10 80 DHPT  (80 gal)"</v>
      </c>
    </row>
    <row r="143" spans="1:1" x14ac:dyDescent="0.25">
      <c r="A143" s="125" t="str">
        <f>"2,     "&amp;'2017 03 15'!C170&amp;",   """&amp;'2017 03 15'!P170&amp;""""</f>
        <v>2,     Reliance,   "6 50 DHPHT 120  (50 gal)"</v>
      </c>
    </row>
    <row r="144" spans="1:1" x14ac:dyDescent="0.25">
      <c r="A144" s="125" t="str">
        <f>"2,     "&amp;'2017 03 15'!C171&amp;",   """&amp;'2017 03 15'!P171&amp;""""</f>
        <v>2,     Reliance,   "6 66 DHPHT 120  (66 gal)"</v>
      </c>
    </row>
    <row r="145" spans="1:1" x14ac:dyDescent="0.25">
      <c r="A145" s="125" t="str">
        <f>"2,     "&amp;'2017 03 15'!C172&amp;",   """&amp;'2017 03 15'!P172&amp;""""</f>
        <v>2,     Reliance,   "6 80 DHPHT 120  (80 gal)"</v>
      </c>
    </row>
    <row r="146" spans="1:1" x14ac:dyDescent="0.25">
      <c r="A146" s="125" t="str">
        <f>"2,     "&amp;'2017 03 15'!C173&amp;",   """&amp;'2017 03 15'!P173&amp;""""</f>
        <v>2,     Reliance,   "6 80 DHPT 102  (80 gal)"</v>
      </c>
    </row>
    <row r="147" spans="1:1" x14ac:dyDescent="0.25">
      <c r="A147" s="125" t="str">
        <f>"2,     "&amp;'2017 03 15'!C174&amp;",   """&amp;'2017 03 15'!P174&amp;""""</f>
        <v>2,     Rheem,   "HPLD40-1RH  (40 gal)"</v>
      </c>
    </row>
    <row r="148" spans="1:1" x14ac:dyDescent="0.25">
      <c r="A148" s="125" t="str">
        <f>"2,     "&amp;'2017 03 15'!C175&amp;",   """&amp;'2017 03 15'!P175&amp;""""</f>
        <v>2,     Rheem,   "HPLD50-1RH  (50 gal)"</v>
      </c>
    </row>
    <row r="149" spans="1:1" x14ac:dyDescent="0.25">
      <c r="A149" s="125" t="str">
        <f>"2,     "&amp;'2017 03 15'!C176&amp;",   """&amp;'2017 03 15'!P176&amp;""""</f>
        <v>2,     Rheem,   "HPLD65-1RH  (65 gal)"</v>
      </c>
    </row>
    <row r="150" spans="1:1" x14ac:dyDescent="0.25">
      <c r="A150" s="125" t="str">
        <f>"2,     "&amp;'2017 03 15'!C177&amp;",   """&amp;'2017 03 15'!P177&amp;""""</f>
        <v>2,     Rheem,   "HPLD80-1RH  (80 gal)"</v>
      </c>
    </row>
    <row r="151" spans="1:1" x14ac:dyDescent="0.25">
      <c r="A151" s="125" t="str">
        <f>"2,     "&amp;'2017 03 15'!C178&amp;",   """&amp;'2017 03 15'!P178&amp;""""</f>
        <v>2,     Rheem,   "PROPH40 T2 RH375-15  (40 gal, JA13)"</v>
      </c>
    </row>
    <row r="152" spans="1:1" x14ac:dyDescent="0.25">
      <c r="A152" s="125" t="str">
        <f>"2,     "&amp;'2017 03 15'!C179&amp;",   """&amp;'2017 03 15'!P179&amp;""""</f>
        <v>2,     Rheem,   "PROPH50 T2 RH375-15  (50 gal, JA13)"</v>
      </c>
    </row>
    <row r="153" spans="1:1" x14ac:dyDescent="0.25">
      <c r="A153" s="125" t="str">
        <f>"2,     "&amp;'2017 03 15'!C180&amp;",   """&amp;'2017 03 15'!P180&amp;""""</f>
        <v>2,     Rheem,   "PROPH65 T2 RH375-15  (65 gal, JA13)"</v>
      </c>
    </row>
    <row r="154" spans="1:1" x14ac:dyDescent="0.25">
      <c r="A154" s="125" t="str">
        <f>"2,     "&amp;'2017 03 15'!C181&amp;",   """&amp;'2017 03 15'!P181&amp;""""</f>
        <v>2,     Rheem,   "PROPH80 T2 RH375-15  (80 gal, JA13)"</v>
      </c>
    </row>
    <row r="155" spans="1:1" x14ac:dyDescent="0.25">
      <c r="A155" s="125" t="str">
        <f>"2,     "&amp;'2017 03 15'!C182&amp;",   """&amp;'2017 03 15'!P182&amp;""""</f>
        <v>2,     Rheem,   "PROPH40 T2 RH375-30  (40 gal, JA13)"</v>
      </c>
    </row>
    <row r="156" spans="1:1" x14ac:dyDescent="0.25">
      <c r="A156" s="125" t="str">
        <f>"2,     "&amp;'2017 03 15'!C183&amp;",   """&amp;'2017 03 15'!P183&amp;""""</f>
        <v>2,     Rheem,   "PROPH50 T2 RH375-30  (50 gal, JA13)"</v>
      </c>
    </row>
    <row r="157" spans="1:1" x14ac:dyDescent="0.25">
      <c r="A157" s="125" t="str">
        <f>"2,     "&amp;'2017 03 15'!C184&amp;",   """&amp;'2017 03 15'!P184&amp;""""</f>
        <v>2,     Rheem,   "PROPH65 T2 RH375-30  (65 gal, JA13)"</v>
      </c>
    </row>
    <row r="158" spans="1:1" x14ac:dyDescent="0.25">
      <c r="A158" s="125" t="str">
        <f>"2,     "&amp;'2017 03 15'!C185&amp;",   """&amp;'2017 03 15'!P185&amp;""""</f>
        <v>2,     Rheem,   "PROPH80 T2 RH375-30  (80 gal, JA13)"</v>
      </c>
    </row>
    <row r="159" spans="1:1" x14ac:dyDescent="0.25">
      <c r="A159" s="125" t="str">
        <f>"2,     "&amp;'2017 03 15'!C186&amp;",   """&amp;'2017 03 15'!P186&amp;""""</f>
        <v>2,     Rheem,   "PROPH40 T2 RH375-SO  (40 gal, JA13)"</v>
      </c>
    </row>
    <row r="160" spans="1:1" x14ac:dyDescent="0.25">
      <c r="A160" s="125" t="str">
        <f>"2,     "&amp;'2017 03 15'!C187&amp;",   """&amp;'2017 03 15'!P187&amp;""""</f>
        <v>2,     Rheem,   "PROPH50 T2 RH375-SO  (50 gal, JA13)"</v>
      </c>
    </row>
    <row r="161" spans="1:1" x14ac:dyDescent="0.25">
      <c r="A161" s="125" t="str">
        <f>"2,     "&amp;'2017 03 15'!C188&amp;",   """&amp;'2017 03 15'!P188&amp;""""</f>
        <v>2,     Rheem,   "PROPH65 T2 RH375-SO  (65 gal, JA13)"</v>
      </c>
    </row>
    <row r="162" spans="1:1" x14ac:dyDescent="0.25">
      <c r="A162" s="125" t="str">
        <f>"2,     "&amp;'2017 03 15'!C189&amp;",   """&amp;'2017 03 15'!P189&amp;""""</f>
        <v>2,     Rheem,   "PROPH80 T2 RH375-SO  (80 gal, JA13)"</v>
      </c>
    </row>
    <row r="163" spans="1:1" x14ac:dyDescent="0.25">
      <c r="A163" s="125" t="str">
        <f>"2,     "&amp;'2017 03 15'!C190&amp;",   """&amp;'2017 03 15'!P190&amp;""""</f>
        <v>2,     Rheem,   "XE40T10H22U0  (40 gal, JA13)"</v>
      </c>
    </row>
    <row r="164" spans="1:1" x14ac:dyDescent="0.25">
      <c r="A164" s="125" t="str">
        <f>"2,     "&amp;'2017 03 15'!C191&amp;",   """&amp;'2017 03 15'!P191&amp;""""</f>
        <v>2,     Rheem,   "XE50T10H22U0  (50 gal, JA13)"</v>
      </c>
    </row>
    <row r="165" spans="1:1" x14ac:dyDescent="0.25">
      <c r="A165" s="125" t="str">
        <f>"2,     "&amp;'2017 03 15'!C192&amp;",   """&amp;'2017 03 15'!P192&amp;""""</f>
        <v>2,     Rheem,   "XE65T10H22U0  (65 gal, JA13)"</v>
      </c>
    </row>
    <row r="166" spans="1:1" x14ac:dyDescent="0.25">
      <c r="A166" s="125" t="str">
        <f>"2,     "&amp;'2017 03 15'!C193&amp;",   """&amp;'2017 03 15'!P193&amp;""""</f>
        <v>2,     Rheem,   "XE80T10H22U0  (80 gal, JA13)"</v>
      </c>
    </row>
    <row r="167" spans="1:1" x14ac:dyDescent="0.25">
      <c r="A167" s="125" t="str">
        <f>"2,     "&amp;'2017 03 15'!C194&amp;",   """&amp;'2017 03 15'!P194&amp;""""</f>
        <v>2,     Rheem,   "XE40T10H45U0  (40 gal, JA13)"</v>
      </c>
    </row>
    <row r="168" spans="1:1" x14ac:dyDescent="0.25">
      <c r="A168" s="125" t="str">
        <f>"2,     "&amp;'2017 03 15'!C195&amp;",   """&amp;'2017 03 15'!P195&amp;""""</f>
        <v>2,     Rheem,   "XE50T10H45U0  (50 gal, JA13)"</v>
      </c>
    </row>
    <row r="169" spans="1:1" x14ac:dyDescent="0.25">
      <c r="A169" s="125" t="str">
        <f>"2,     "&amp;'2017 03 15'!C196&amp;",   """&amp;'2017 03 15'!P196&amp;""""</f>
        <v>2,     Rheem,   "XE65T10H45U0  (65 gal, JA13)"</v>
      </c>
    </row>
    <row r="170" spans="1:1" x14ac:dyDescent="0.25">
      <c r="A170" s="125" t="str">
        <f>"2,     "&amp;'2017 03 15'!C197&amp;",   """&amp;'2017 03 15'!P197&amp;""""</f>
        <v>2,     Rheem,   "XE80T10H45U0  (80 gal, JA13)"</v>
      </c>
    </row>
    <row r="171" spans="1:1" x14ac:dyDescent="0.25">
      <c r="A171" s="125" t="str">
        <f>"2,     "&amp;'2017 03 15'!C198&amp;",   """&amp;'2017 03 15'!P198&amp;""""</f>
        <v>2,     Rheem,   "XE40T10HS45U0  (40 gal, JA13)"</v>
      </c>
    </row>
    <row r="172" spans="1:1" x14ac:dyDescent="0.25">
      <c r="A172" s="125" t="str">
        <f>"2,     "&amp;'2017 03 15'!C199&amp;",   """&amp;'2017 03 15'!P199&amp;""""</f>
        <v>2,     Rheem,   "XE50T10HS45U0  (50 gal, JA13)"</v>
      </c>
    </row>
    <row r="173" spans="1:1" x14ac:dyDescent="0.25">
      <c r="A173" s="125" t="str">
        <f>"2,     "&amp;'2017 03 15'!C200&amp;",   """&amp;'2017 03 15'!P200&amp;""""</f>
        <v>2,     Rheem,   "XE65T10HS45U0  (65 gal, JA13)"</v>
      </c>
    </row>
    <row r="174" spans="1:1" x14ac:dyDescent="0.25">
      <c r="A174" s="125" t="str">
        <f>"2,     "&amp;'2017 03 15'!C201&amp;",   """&amp;'2017 03 15'!P201&amp;""""</f>
        <v>2,     Rheem,   "XE80T10HS45U0  (80 gal, JA13)"</v>
      </c>
    </row>
    <row r="175" spans="1:1" x14ac:dyDescent="0.25">
      <c r="A175" s="125" t="str">
        <f>"2,     "&amp;'2017 03 15'!C202&amp;",   """&amp;'2017 03 15'!P202&amp;""""</f>
        <v>2,     Rheem,   "PRO H40 T2 RH310BM  (40 gal, JA13)"</v>
      </c>
    </row>
    <row r="176" spans="1:1" x14ac:dyDescent="0.25">
      <c r="A176" s="125" t="str">
        <f>"2,     "&amp;'2017 03 15'!C203&amp;",   """&amp;'2017 03 15'!P203&amp;""""</f>
        <v>2,     Rheem,   "PRO H50 T2 RH310BM  (50 gal, JA13)"</v>
      </c>
    </row>
    <row r="177" spans="1:1" x14ac:dyDescent="0.25">
      <c r="A177" s="125" t="str">
        <f>"2,     "&amp;'2017 03 15'!C204&amp;",   """&amp;'2017 03 15'!P204&amp;""""</f>
        <v>2,     Rheem,   "PRO H65 T2 RH310BM  (65 gal, JA13)"</v>
      </c>
    </row>
    <row r="178" spans="1:1" x14ac:dyDescent="0.25">
      <c r="A178" s="125" t="str">
        <f>"2,     "&amp;'2017 03 15'!C205&amp;",   """&amp;'2017 03 15'!P205&amp;""""</f>
        <v>2,     Rheem,   "PRO H80 T2 RH310BM  (80 gal, JA13)"</v>
      </c>
    </row>
    <row r="179" spans="1:1" x14ac:dyDescent="0.25">
      <c r="A179" s="125" t="str">
        <f>"2,     "&amp;'2017 03 15'!C206&amp;",   """&amp;'2017 03 15'!P206&amp;""""</f>
        <v>2,     Rheem,   "PRO H40 T2 RH310UM  (40 gal)"</v>
      </c>
    </row>
    <row r="180" spans="1:1" x14ac:dyDescent="0.25">
      <c r="A180" s="125" t="str">
        <f>"2,     "&amp;'2017 03 15'!C207&amp;",   """&amp;'2017 03 15'!P207&amp;""""</f>
        <v>2,     Rheem,   "PRO H50 T2 RH310UM  (50 gal)"</v>
      </c>
    </row>
    <row r="181" spans="1:1" x14ac:dyDescent="0.25">
      <c r="A181" s="125" t="str">
        <f>"2,     "&amp;'2017 03 15'!C208&amp;",   """&amp;'2017 03 15'!P208&amp;""""</f>
        <v>2,     Rheem,   "PRO H65 T2 RH310UM  (65 gal)"</v>
      </c>
    </row>
    <row r="182" spans="1:1" x14ac:dyDescent="0.25">
      <c r="A182" s="125" t="str">
        <f>"2,     "&amp;'2017 03 15'!C209&amp;",   """&amp;'2017 03 15'!P209&amp;""""</f>
        <v>2,     Rheem,   "PRO H80 T2 RH310UM  (80 gal)"</v>
      </c>
    </row>
    <row r="183" spans="1:1" x14ac:dyDescent="0.25">
      <c r="A183" s="125" t="str">
        <f>"2,     "&amp;'2017 03 15'!C210&amp;",   """&amp;'2017 03 15'!P210&amp;""""</f>
        <v>2,     Rheem,   "HB50RH  (50 gal)"</v>
      </c>
    </row>
    <row r="184" spans="1:1" x14ac:dyDescent="0.25">
      <c r="A184" s="125" t="str">
        <f>"2,     "&amp;'2017 03 15'!C211&amp;",   """&amp;'2017 03 15'!P211&amp;""""</f>
        <v>2,     Rheem,   "PROPH50 T2 RH245  (50 gal)"</v>
      </c>
    </row>
    <row r="185" spans="1:1" x14ac:dyDescent="0.25">
      <c r="A185" s="125" t="str">
        <f>"2,     "&amp;'2017 03 15'!C212&amp;",   """&amp;'2017 03 15'!P212&amp;""""</f>
        <v>2,     Rheem,   "PROPH50 T2 RH350 D  (50 gal)"</v>
      </c>
    </row>
    <row r="186" spans="1:1" x14ac:dyDescent="0.25">
      <c r="A186" s="125" t="str">
        <f>"2,     "&amp;'2017 03 15'!C213&amp;",   """&amp;'2017 03 15'!P213&amp;""""</f>
        <v>2,     Rheem,   "PROPH65 T2 RH350 D  (65 gal)"</v>
      </c>
    </row>
    <row r="187" spans="1:1" x14ac:dyDescent="0.25">
      <c r="A187" s="125" t="str">
        <f>"2,     "&amp;'2017 03 15'!C214&amp;",   """&amp;'2017 03 15'!P214&amp;""""</f>
        <v>2,     Rheem,   "PROPH80 T2 RH245  (80 gal)"</v>
      </c>
    </row>
    <row r="188" spans="1:1" x14ac:dyDescent="0.25">
      <c r="A188" s="125" t="str">
        <f>"2,     "&amp;'2017 03 15'!C215&amp;",   """&amp;'2017 03 15'!P215&amp;""""</f>
        <v>2,     Rheem,   "PROPH80 T2 RH350 D  (80 gal)"</v>
      </c>
    </row>
    <row r="189" spans="1:1" x14ac:dyDescent="0.25">
      <c r="A189" s="125" t="str">
        <f>"2,     "&amp;'2017 03 15'!C216&amp;",   """&amp;'2017 03 15'!P216&amp;""""</f>
        <v>2,     Rheem,   "XE50T10HD50U0  (50 gal)"</v>
      </c>
    </row>
    <row r="190" spans="1:1" x14ac:dyDescent="0.25">
      <c r="A190" s="125" t="str">
        <f>"2,     "&amp;'2017 03 15'!C217&amp;",   """&amp;'2017 03 15'!P217&amp;""""</f>
        <v>2,     Rheem,   "XE50T12EH45U0  (50 gal)"</v>
      </c>
    </row>
    <row r="191" spans="1:1" x14ac:dyDescent="0.25">
      <c r="A191" s="125" t="str">
        <f>"2,     "&amp;'2017 03 15'!C218&amp;",   """&amp;'2017 03 15'!P218&amp;""""</f>
        <v>2,     Rheem,   "XE50T12EH45U0W  (50 gal)"</v>
      </c>
    </row>
    <row r="192" spans="1:1" x14ac:dyDescent="0.25">
      <c r="A192" s="125" t="str">
        <f>"2,     "&amp;'2017 03 15'!C219&amp;",   """&amp;'2017 03 15'!P219&amp;""""</f>
        <v>2,     Rheem,   "XE65T10HD50U0  (65 gal)"</v>
      </c>
    </row>
    <row r="193" spans="1:1" x14ac:dyDescent="0.25">
      <c r="A193" s="125" t="str">
        <f>"2,     "&amp;'2017 03 15'!C220&amp;",   """&amp;'2017 03 15'!P220&amp;""""</f>
        <v>2,     Rheem,   "XE80T10HD50U0  (80 gal)"</v>
      </c>
    </row>
    <row r="194" spans="1:1" x14ac:dyDescent="0.25">
      <c r="A194" s="125" t="str">
        <f>"2,     "&amp;'2017 03 15'!C221&amp;",   """&amp;'2017 03 15'!P221&amp;""""</f>
        <v>2,     Rheem,   "XE80T12EH45U0  (80 gal)"</v>
      </c>
    </row>
    <row r="195" spans="1:1" x14ac:dyDescent="0.25">
      <c r="A195" s="125" t="str">
        <f>"2,     "&amp;'2017 03 15'!C222&amp;",   """&amp;'2017 03 15'!P222&amp;""""</f>
        <v>2,     Rheem,   "XE80T12EH45U0W  (80 gal)"</v>
      </c>
    </row>
    <row r="196" spans="1:1" x14ac:dyDescent="0.25">
      <c r="A196" s="125" t="str">
        <f>"2,     "&amp;'2017 03 15'!C223&amp;",   """&amp;'2017 03 15'!P223&amp;""""</f>
        <v>2,     Rheem,   "PROPH50 T2 RH350 DC  (50 gal)"</v>
      </c>
    </row>
    <row r="197" spans="1:1" x14ac:dyDescent="0.25">
      <c r="A197" s="125" t="str">
        <f>"2,     "&amp;'2017 03 15'!C224&amp;",   """&amp;'2017 03 15'!P224&amp;""""</f>
        <v>2,     Rheem,   "PROPH65 T2 RH350 DC  (65 gal)"</v>
      </c>
    </row>
    <row r="198" spans="1:1" x14ac:dyDescent="0.25">
      <c r="A198" s="125" t="str">
        <f>"2,     "&amp;'2017 03 15'!C225&amp;",   """&amp;'2017 03 15'!P225&amp;""""</f>
        <v>2,     Rheem,   "PROPH80 T2 RH350 DC  (80 gal)"</v>
      </c>
    </row>
    <row r="199" spans="1:1" x14ac:dyDescent="0.25">
      <c r="A199" s="125" t="str">
        <f>"2,     "&amp;'2017 03 15'!C226&amp;",   """&amp;'2017 03 15'!P226&amp;""""</f>
        <v>2,     Rheem,   "HPLD50  (50 gal)"</v>
      </c>
    </row>
    <row r="200" spans="1:1" x14ac:dyDescent="0.25">
      <c r="A200" s="125" t="str">
        <f>"2,     "&amp;'2017 03 15'!C227&amp;",   """&amp;'2017 03 15'!P227&amp;""""</f>
        <v>2,     Rheem,   "HPLD65  (65 gal)"</v>
      </c>
    </row>
    <row r="201" spans="1:1" x14ac:dyDescent="0.25">
      <c r="A201" s="125" t="str">
        <f>"2,     "&amp;'2017 03 15'!C228&amp;",   """&amp;'2017 03 15'!P228&amp;""""</f>
        <v>2,     Rheem,   "HPLD80  (80 gal)"</v>
      </c>
    </row>
    <row r="202" spans="1:1" x14ac:dyDescent="0.25">
      <c r="A202" s="125" t="str">
        <f>"2,     "&amp;'2017 03 15'!C229&amp;",   """&amp;'2017 03 15'!P229&amp;""""</f>
        <v>2,     Rheem,   "XE50T10HD22U0  (50 gal)"</v>
      </c>
    </row>
    <row r="203" spans="1:1" x14ac:dyDescent="0.25">
      <c r="A203" s="125" t="str">
        <f>"2,     "&amp;'2017 03 15'!C230&amp;",   """&amp;'2017 03 15'!P230&amp;""""</f>
        <v>2,     Rheem,   "XE50T10HD50U1  (50 gal)"</v>
      </c>
    </row>
    <row r="204" spans="1:1" x14ac:dyDescent="0.25">
      <c r="A204" s="125" t="str">
        <f>"2,     "&amp;'2017 03 15'!C231&amp;",   """&amp;'2017 03 15'!P231&amp;""""</f>
        <v>2,     Rheem,   "XE65T10HD22U0  (65 gal)"</v>
      </c>
    </row>
    <row r="205" spans="1:1" x14ac:dyDescent="0.25">
      <c r="A205" s="125" t="str">
        <f>"2,     "&amp;'2017 03 15'!C232&amp;",   """&amp;'2017 03 15'!P232&amp;""""</f>
        <v>2,     Rheem,   "XE65T10HD50U1  (65 gal)"</v>
      </c>
    </row>
    <row r="206" spans="1:1" x14ac:dyDescent="0.25">
      <c r="A206" s="125" t="str">
        <f>"2,     "&amp;'2017 03 15'!C233&amp;",   """&amp;'2017 03 15'!P233&amp;""""</f>
        <v>2,     Rheem,   "XE80T10HD22U0  (80 gal)"</v>
      </c>
    </row>
    <row r="207" spans="1:1" x14ac:dyDescent="0.25">
      <c r="A207" s="125" t="str">
        <f>"2,     "&amp;'2017 03 15'!C234&amp;",   """&amp;'2017 03 15'!P234&amp;""""</f>
        <v>2,     Rheem,   "XE80T10HD50U1  (80 gal)"</v>
      </c>
    </row>
    <row r="208" spans="1:1" x14ac:dyDescent="0.25">
      <c r="A208" s="125" t="str">
        <f>"2,     "&amp;'2017 03 15'!C235&amp;",   """&amp;'2017 03 15'!P235&amp;""""</f>
        <v>2,     Rheem,   "PROPH50 T2 RH350 D15  (50 gal)"</v>
      </c>
    </row>
    <row r="209" spans="1:1" x14ac:dyDescent="0.25">
      <c r="A209" s="125" t="str">
        <f>"2,     "&amp;'2017 03 15'!C236&amp;",   """&amp;'2017 03 15'!P236&amp;""""</f>
        <v>2,     Rheem,   "PROPH50 T2 RH350 DCB  (50 gal)"</v>
      </c>
    </row>
    <row r="210" spans="1:1" x14ac:dyDescent="0.25">
      <c r="A210" s="125" t="str">
        <f>"2,     "&amp;'2017 03 15'!C237&amp;",   """&amp;'2017 03 15'!P237&amp;""""</f>
        <v>2,     Rheem,   "PROPH65 T2 RH350 D15  (65 gal)"</v>
      </c>
    </row>
    <row r="211" spans="1:1" x14ac:dyDescent="0.25">
      <c r="A211" s="125" t="str">
        <f>"2,     "&amp;'2017 03 15'!C238&amp;",   """&amp;'2017 03 15'!P238&amp;""""</f>
        <v>2,     Rheem,   "PROPH65 T2 RH350 DCB  (65 gal)"</v>
      </c>
    </row>
    <row r="212" spans="1:1" x14ac:dyDescent="0.25">
      <c r="A212" s="125" t="str">
        <f>"2,     "&amp;'2017 03 15'!C239&amp;",   """&amp;'2017 03 15'!P239&amp;""""</f>
        <v>2,     Rheem,   "PROPH80 T2 RH350 D15  (80 gal)"</v>
      </c>
    </row>
    <row r="213" spans="1:1" x14ac:dyDescent="0.25">
      <c r="A213" s="125" t="str">
        <f>"2,     "&amp;'2017 03 15'!C240&amp;",   """&amp;'2017 03 15'!P240&amp;""""</f>
        <v>2,     Rheem,   "PROPH80 T2 RH350 DCB  (80 gal)"</v>
      </c>
    </row>
    <row r="214" spans="1:1" x14ac:dyDescent="0.25">
      <c r="A214" s="125" t="str">
        <f>"2,     "&amp;'2017 03 15'!C241&amp;",   """&amp;'2017 03 15'!P241&amp;""""</f>
        <v>2,     Rheem,   "XE40T10H15U0  (40 gal)"</v>
      </c>
    </row>
    <row r="215" spans="1:1" x14ac:dyDescent="0.25">
      <c r="A215" s="125" t="str">
        <f>"2,     "&amp;'2017 03 15'!C242&amp;",   """&amp;'2017 03 15'!P242&amp;""""</f>
        <v>2,     Rheem,   "XE50T10H15U0  (50 gal)"</v>
      </c>
    </row>
    <row r="216" spans="1:1" x14ac:dyDescent="0.25">
      <c r="A216" s="125" t="str">
        <f>"2,     "&amp;'2017 03 15'!C243&amp;",   """&amp;'2017 03 15'!P243&amp;""""</f>
        <v>2,     Rheem,   "XE40T10HM00U0  (40 gal, JA13)"</v>
      </c>
    </row>
    <row r="217" spans="1:1" x14ac:dyDescent="0.25">
      <c r="A217" s="125" t="str">
        <f>"2,     "&amp;'2017 03 15'!C244&amp;",   """&amp;'2017 03 15'!P244&amp;""""</f>
        <v>2,     Rheem,   "XE40T10HMS00U0  (40 gal, JA13)"</v>
      </c>
    </row>
    <row r="218" spans="1:1" x14ac:dyDescent="0.25">
      <c r="A218" s="125" t="str">
        <f>"2,     "&amp;'2017 03 15'!C245&amp;",   """&amp;'2017 03 15'!P245&amp;""""</f>
        <v>2,     Rheem,   "XE50T10HM00U0  (50 gal, JA13)"</v>
      </c>
    </row>
    <row r="219" spans="1:1" x14ac:dyDescent="0.25">
      <c r="A219" s="125" t="str">
        <f>"2,     "&amp;'2017 03 15'!C246&amp;",   """&amp;'2017 03 15'!P246&amp;""""</f>
        <v>2,     Rheem,   "XE50T10HMS00U0  (50 gal, JA13)"</v>
      </c>
    </row>
    <row r="220" spans="1:1" x14ac:dyDescent="0.25">
      <c r="A220" s="125" t="str">
        <f>"2,     "&amp;'2017 03 15'!C247&amp;",   """&amp;'2017 03 15'!P247&amp;""""</f>
        <v>2,     Rheem,   "XE65T10HM00U0  (65 gal, JA13)"</v>
      </c>
    </row>
    <row r="221" spans="1:1" x14ac:dyDescent="0.25">
      <c r="A221" s="125" t="str">
        <f>"2,     "&amp;'2017 03 15'!C248&amp;",   """&amp;'2017 03 15'!P248&amp;""""</f>
        <v>2,     Rheem,   "XE65T10HMS00U0  (65 gal, JA13)"</v>
      </c>
    </row>
    <row r="222" spans="1:1" x14ac:dyDescent="0.25">
      <c r="A222" s="125" t="str">
        <f>"2,     "&amp;'2017 03 15'!C249&amp;",   """&amp;'2017 03 15'!P249&amp;""""</f>
        <v>2,     Rheem,   "XE80T10HM00U0  (80 gal, JA13)"</v>
      </c>
    </row>
    <row r="223" spans="1:1" x14ac:dyDescent="0.25">
      <c r="A223" s="125" t="str">
        <f>"2,     "&amp;'2017 03 15'!C250&amp;",   """&amp;'2017 03 15'!P250&amp;""""</f>
        <v>2,     Rheem,   "XE80T10HMS00U0  (80 gal, JA13)"</v>
      </c>
    </row>
    <row r="224" spans="1:1" x14ac:dyDescent="0.25">
      <c r="A224" s="125" t="str">
        <f>"2,     "&amp;'2017 03 15'!C251&amp;",   """&amp;'2017 03 15'!P251&amp;""""</f>
        <v>2,     Rheem,   "PROPH40 T0 RH120  (40 gal)"</v>
      </c>
    </row>
    <row r="225" spans="1:1" x14ac:dyDescent="0.25">
      <c r="A225" s="125" t="str">
        <f>"2,     "&amp;'2017 03 15'!C252&amp;",   """&amp;'2017 03 15'!P252&amp;""""</f>
        <v>2,     Rheem,   "PROPH50 T0 RH120  (50 gal)"</v>
      </c>
    </row>
    <row r="226" spans="1:1" x14ac:dyDescent="0.25">
      <c r="A226" s="125" t="str">
        <f>"2,     "&amp;'2017 03 15'!C253&amp;",   """&amp;'2017 03 15'!P253&amp;""""</f>
        <v>2,     Rheem,   "PROPH40 T0 RH120-M  (40 gal, JA13)"</v>
      </c>
    </row>
    <row r="227" spans="1:1" x14ac:dyDescent="0.25">
      <c r="A227" s="125" t="str">
        <f>"2,     "&amp;'2017 03 15'!C254&amp;",   """&amp;'2017 03 15'!P254&amp;""""</f>
        <v>2,     Rheem,   "PROPH40 T0 RH120-MSO  (40 gal, JA13)"</v>
      </c>
    </row>
    <row r="228" spans="1:1" x14ac:dyDescent="0.25">
      <c r="A228" s="125" t="str">
        <f>"2,     "&amp;'2017 03 15'!C255&amp;",   """&amp;'2017 03 15'!P255&amp;""""</f>
        <v>2,     Rheem,   "PROPH50 T0 RH120-M  (50 gal, JA13)"</v>
      </c>
    </row>
    <row r="229" spans="1:1" x14ac:dyDescent="0.25">
      <c r="A229" s="125" t="str">
        <f>"2,     "&amp;'2017 03 15'!C256&amp;",   """&amp;'2017 03 15'!P256&amp;""""</f>
        <v>2,     Rheem,   "PROPH50 T0 RH120-MSO  (50 gal, JA13)"</v>
      </c>
    </row>
    <row r="230" spans="1:1" x14ac:dyDescent="0.25">
      <c r="A230" s="125" t="str">
        <f>"2,     "&amp;'2017 03 15'!C257&amp;",   """&amp;'2017 03 15'!P257&amp;""""</f>
        <v>2,     Rheem,   "PROPH65 T0 RH120-M  (65 gal, JA13)"</v>
      </c>
    </row>
    <row r="231" spans="1:1" x14ac:dyDescent="0.25">
      <c r="A231" s="125" t="str">
        <f>"2,     "&amp;'2017 03 15'!C258&amp;",   """&amp;'2017 03 15'!P258&amp;""""</f>
        <v>2,     Rheem,   "PROPH65 T0 RH120-MSO  (65 gal, JA13)"</v>
      </c>
    </row>
    <row r="232" spans="1:1" x14ac:dyDescent="0.25">
      <c r="A232" s="125" t="str">
        <f>"2,     "&amp;'2017 03 15'!C259&amp;",   """&amp;'2017 03 15'!P259&amp;""""</f>
        <v>2,     Rheem,   "PROPH80 T0 RH120-M  (80 gal, JA13)"</v>
      </c>
    </row>
    <row r="233" spans="1:1" x14ac:dyDescent="0.25">
      <c r="A233" s="125" t="str">
        <f>"2,     "&amp;'2017 03 15'!C260&amp;",   """&amp;'2017 03 15'!P260&amp;""""</f>
        <v>2,     Rheem,   "PROPH80 T0 RH120-MSO  (80 gal, JA13)"</v>
      </c>
    </row>
    <row r="234" spans="1:1" x14ac:dyDescent="0.25">
      <c r="A234" s="125" t="str">
        <f>"2,     "&amp;'2017 03 15'!C261&amp;",   """&amp;'2017 03 15'!P261&amp;""""</f>
        <v>2,     Rheem Canada,   "CPROPH40 T2 RH375-15  (40 gal)"</v>
      </c>
    </row>
    <row r="235" spans="1:1" x14ac:dyDescent="0.25">
      <c r="A235" s="125" t="str">
        <f>"2,     "&amp;'2017 03 15'!C262&amp;",   """&amp;'2017 03 15'!P262&amp;""""</f>
        <v>2,     Rheem Canada,   "CPROPH50 T2 RH375-15  (50 gal)"</v>
      </c>
    </row>
    <row r="236" spans="1:1" x14ac:dyDescent="0.25">
      <c r="A236" s="125" t="str">
        <f>"2,     "&amp;'2017 03 15'!C263&amp;",   """&amp;'2017 03 15'!P263&amp;""""</f>
        <v>2,     Rheem Canada,   "CPROPH65 T2 RH375-15  (65 gal)"</v>
      </c>
    </row>
    <row r="237" spans="1:1" x14ac:dyDescent="0.25">
      <c r="A237" s="125" t="str">
        <f>"2,     "&amp;'2017 03 15'!C264&amp;",   """&amp;'2017 03 15'!P264&amp;""""</f>
        <v>2,     Rheem Canada,   "CPROPH80 T2 RH375-15  (80 gal)"</v>
      </c>
    </row>
    <row r="238" spans="1:1" x14ac:dyDescent="0.25">
      <c r="A238" s="125" t="str">
        <f>"2,     "&amp;'2017 03 15'!C265&amp;",   """&amp;'2017 03 15'!P265&amp;""""</f>
        <v>2,     Rheem Canada,   "CPROPH40 T2 RH375-30  (40 gal)"</v>
      </c>
    </row>
    <row r="239" spans="1:1" x14ac:dyDescent="0.25">
      <c r="A239" s="125" t="str">
        <f>"2,     "&amp;'2017 03 15'!C266&amp;",   """&amp;'2017 03 15'!P266&amp;""""</f>
        <v>2,     Rheem Canada,   "CPROPH50 T2 RH375-30  (50 gal)"</v>
      </c>
    </row>
    <row r="240" spans="1:1" x14ac:dyDescent="0.25">
      <c r="A240" s="125" t="str">
        <f>"2,     "&amp;'2017 03 15'!C267&amp;",   """&amp;'2017 03 15'!P267&amp;""""</f>
        <v>2,     Rheem Canada,   "CPROPH65 T2 RH375-30  (65 gal)"</v>
      </c>
    </row>
    <row r="241" spans="1:1" x14ac:dyDescent="0.25">
      <c r="A241" s="125" t="str">
        <f>"2,     "&amp;'2017 03 15'!C268&amp;",   """&amp;'2017 03 15'!P268&amp;""""</f>
        <v>2,     Rheem Canada,   "CPROPH80 T2 RH375-30  (80 gal)"</v>
      </c>
    </row>
    <row r="242" spans="1:1" x14ac:dyDescent="0.25">
      <c r="A242" s="125" t="str">
        <f>"2,     "&amp;'2017 03 15'!C269&amp;",   """&amp;'2017 03 15'!P269&amp;""""</f>
        <v>2,     Rheem Canada,   "CPROPH40 T2 RH375-SO  (40 gal)"</v>
      </c>
    </row>
    <row r="243" spans="1:1" x14ac:dyDescent="0.25">
      <c r="A243" s="125" t="str">
        <f>"2,     "&amp;'2017 03 15'!C270&amp;",   """&amp;'2017 03 15'!P270&amp;""""</f>
        <v>2,     Rheem Canada,   "CPROPH50 T2 RH375-SO  (50 gal)"</v>
      </c>
    </row>
    <row r="244" spans="1:1" x14ac:dyDescent="0.25">
      <c r="A244" s="125" t="str">
        <f>"2,     "&amp;'2017 03 15'!C271&amp;",   """&amp;'2017 03 15'!P271&amp;""""</f>
        <v>2,     Rheem Canada,   "CPROPH65 T2 RH375-SO  (65 gal)"</v>
      </c>
    </row>
    <row r="245" spans="1:1" x14ac:dyDescent="0.25">
      <c r="A245" s="125" t="str">
        <f>"2,     "&amp;'2017 03 15'!C272&amp;",   """&amp;'2017 03 15'!P272&amp;""""</f>
        <v>2,     Rheem Canada,   "CPROPH80 T2 RH375-SO  (80 gal)"</v>
      </c>
    </row>
    <row r="246" spans="1:1" x14ac:dyDescent="0.25">
      <c r="A246" s="125" t="str">
        <f>"2,     "&amp;'2017 03 15'!C273&amp;",   """&amp;'2017 03 15'!P273&amp;""""</f>
        <v>2,     Rheem Canada,   "CXE40T10H22UO  (40 gal)"</v>
      </c>
    </row>
    <row r="247" spans="1:1" x14ac:dyDescent="0.25">
      <c r="A247" s="125" t="str">
        <f>"2,     "&amp;'2017 03 15'!C274&amp;",   """&amp;'2017 03 15'!P274&amp;""""</f>
        <v>2,     Rheem Canada,   "CXE50T10H22UO  (50 gal)"</v>
      </c>
    </row>
    <row r="248" spans="1:1" x14ac:dyDescent="0.25">
      <c r="A248" s="125" t="str">
        <f>"2,     "&amp;'2017 03 15'!C275&amp;",   """&amp;'2017 03 15'!P275&amp;""""</f>
        <v>2,     Rheem Canada,   "CXE65T10H22UO  (65 gal)"</v>
      </c>
    </row>
    <row r="249" spans="1:1" x14ac:dyDescent="0.25">
      <c r="A249" s="125" t="str">
        <f>"2,     "&amp;'2017 03 15'!C276&amp;",   """&amp;'2017 03 15'!P276&amp;""""</f>
        <v>2,     Rheem Canada,   "CXE80T10H22UO  (80 gal)"</v>
      </c>
    </row>
    <row r="250" spans="1:1" x14ac:dyDescent="0.25">
      <c r="A250" s="125" t="str">
        <f>"2,     "&amp;'2017 03 15'!C277&amp;",   """&amp;'2017 03 15'!P277&amp;""""</f>
        <v>2,     Rheem Canada,   "CXE40T10H45UO  (40 gal)"</v>
      </c>
    </row>
    <row r="251" spans="1:1" x14ac:dyDescent="0.25">
      <c r="A251" s="125" t="str">
        <f>"2,     "&amp;'2017 03 15'!C278&amp;",   """&amp;'2017 03 15'!P278&amp;""""</f>
        <v>2,     Rheem Canada,   "CXE50T10H45UO  (50 gal)"</v>
      </c>
    </row>
    <row r="252" spans="1:1" x14ac:dyDescent="0.25">
      <c r="A252" s="125" t="str">
        <f>"2,     "&amp;'2017 03 15'!C279&amp;",   """&amp;'2017 03 15'!P279&amp;""""</f>
        <v>2,     Rheem Canada,   "CXE65T10H45UO  (65 gal)"</v>
      </c>
    </row>
    <row r="253" spans="1:1" x14ac:dyDescent="0.25">
      <c r="A253" s="125" t="str">
        <f>"2,     "&amp;'2017 03 15'!C280&amp;",   """&amp;'2017 03 15'!P280&amp;""""</f>
        <v>2,     Rheem Canada,   "CXE80T10H45UO  (80 gal)"</v>
      </c>
    </row>
    <row r="254" spans="1:1" x14ac:dyDescent="0.25">
      <c r="A254" s="125" t="str">
        <f>"2,     "&amp;'2017 03 15'!C281&amp;",   """&amp;'2017 03 15'!P281&amp;""""</f>
        <v>2,     Rheem Canada,   "CXE40T10HS45UO  (40 gal)"</v>
      </c>
    </row>
    <row r="255" spans="1:1" x14ac:dyDescent="0.25">
      <c r="A255" s="125" t="str">
        <f>"2,     "&amp;'2017 03 15'!C282&amp;",   """&amp;'2017 03 15'!P282&amp;""""</f>
        <v>2,     Rheem Canada,   "CXE50T10HS45UO  (50 gal)"</v>
      </c>
    </row>
    <row r="256" spans="1:1" x14ac:dyDescent="0.25">
      <c r="A256" s="125" t="str">
        <f>"2,     "&amp;'2017 03 15'!C283&amp;",   """&amp;'2017 03 15'!P283&amp;""""</f>
        <v>2,     Rheem Canada,   "CXE65T10HS45UO  (65 gal)"</v>
      </c>
    </row>
    <row r="257" spans="1:1" x14ac:dyDescent="0.25">
      <c r="A257" s="125" t="str">
        <f>"2,     "&amp;'2017 03 15'!C284&amp;",   """&amp;'2017 03 15'!P284&amp;""""</f>
        <v>2,     Rheem Canada,   "CXE80T10HS45UO  (80 gal)"</v>
      </c>
    </row>
    <row r="258" spans="1:1" x14ac:dyDescent="0.25">
      <c r="A258" s="125" t="str">
        <f>"2,     "&amp;'2017 03 15'!C285&amp;",   """&amp;'2017 03 15'!P285&amp;""""</f>
        <v>2,     Rheem Canada,   "CPRO H40 T2 RH310BM  (40 gal)"</v>
      </c>
    </row>
    <row r="259" spans="1:1" x14ac:dyDescent="0.25">
      <c r="A259" s="125" t="str">
        <f>"2,     "&amp;'2017 03 15'!C286&amp;",   """&amp;'2017 03 15'!P286&amp;""""</f>
        <v>2,     Rheem Canada,   "CPRO H50 T2 RH310BM  (50 gal)"</v>
      </c>
    </row>
    <row r="260" spans="1:1" x14ac:dyDescent="0.25">
      <c r="A260" s="125" t="str">
        <f>"2,     "&amp;'2017 03 15'!C287&amp;",   """&amp;'2017 03 15'!P287&amp;""""</f>
        <v>2,     Rheem Canada,   "CPRO H65 T2 RH310BM  (65 gal)"</v>
      </c>
    </row>
    <row r="261" spans="1:1" x14ac:dyDescent="0.25">
      <c r="A261" s="125" t="str">
        <f>"2,     "&amp;'2017 03 15'!C288&amp;",   """&amp;'2017 03 15'!P288&amp;""""</f>
        <v>2,     Rheem Canada,   "CPRO H80 T2 RH310BM  (80 gal)"</v>
      </c>
    </row>
    <row r="262" spans="1:1" x14ac:dyDescent="0.25">
      <c r="A262" s="125" t="str">
        <f>"2,     "&amp;'2017 03 15'!C289&amp;",   """&amp;'2017 03 15'!P289&amp;""""</f>
        <v>2,     Richmond,   "10E40-HP120  (40 gal)"</v>
      </c>
    </row>
    <row r="263" spans="1:1" x14ac:dyDescent="0.25">
      <c r="A263" s="125" t="str">
        <f>"2,     "&amp;'2017 03 15'!C290&amp;",   """&amp;'2017 03 15'!P290&amp;""""</f>
        <v>2,     Richmond,   "10E50-HP120  (50 gal)"</v>
      </c>
    </row>
    <row r="264" spans="1:1" x14ac:dyDescent="0.25">
      <c r="A264" s="125" t="str">
        <f>"2,     "&amp;'2017 03 15'!C291&amp;",   """&amp;'2017 03 15'!P291&amp;""""</f>
        <v>2,     Richmond,   "10E40-HP120M  (40 gal, JA13)"</v>
      </c>
    </row>
    <row r="265" spans="1:1" x14ac:dyDescent="0.25">
      <c r="A265" s="125" t="str">
        <f>"2,     "&amp;'2017 03 15'!C292&amp;",   """&amp;'2017 03 15'!P292&amp;""""</f>
        <v>2,     Richmond,   "10E40-HP120MS  (40 gal, JA13)"</v>
      </c>
    </row>
    <row r="266" spans="1:1" x14ac:dyDescent="0.25">
      <c r="A266" s="125" t="str">
        <f>"2,     "&amp;'2017 03 15'!C293&amp;",   """&amp;'2017 03 15'!P293&amp;""""</f>
        <v>2,     Richmond,   "10E50-HP120M  (50 gal, JA13)"</v>
      </c>
    </row>
    <row r="267" spans="1:1" x14ac:dyDescent="0.25">
      <c r="A267" s="125" t="str">
        <f>"2,     "&amp;'2017 03 15'!C294&amp;",   """&amp;'2017 03 15'!P294&amp;""""</f>
        <v>2,     Richmond,   "10E50-HP120MS  (50 gal, JA13)"</v>
      </c>
    </row>
    <row r="268" spans="1:1" x14ac:dyDescent="0.25">
      <c r="A268" s="125" t="str">
        <f>"2,     "&amp;'2017 03 15'!C295&amp;",   """&amp;'2017 03 15'!P295&amp;""""</f>
        <v>2,     Richmond,   "10E65-HP120M  (65 gal, JA13)"</v>
      </c>
    </row>
    <row r="269" spans="1:1" x14ac:dyDescent="0.25">
      <c r="A269" s="125" t="str">
        <f>"2,     "&amp;'2017 03 15'!C296&amp;",   """&amp;'2017 03 15'!P296&amp;""""</f>
        <v>2,     Richmond,   "10E65-HP120MS  (65 gal, JA13)"</v>
      </c>
    </row>
    <row r="270" spans="1:1" x14ac:dyDescent="0.25">
      <c r="A270" s="125" t="str">
        <f>"2,     "&amp;'2017 03 15'!C297&amp;",   """&amp;'2017 03 15'!P297&amp;""""</f>
        <v>2,     Richmond,   "10E80-HP120M  (80 gal, JA13)"</v>
      </c>
    </row>
    <row r="271" spans="1:1" x14ac:dyDescent="0.25">
      <c r="A271" s="125" t="str">
        <f>"2,     "&amp;'2017 03 15'!C298&amp;",   """&amp;'2017 03 15'!P298&amp;""""</f>
        <v>2,     Richmond,   "10E80-HP120MS  (80 gal, JA13)"</v>
      </c>
    </row>
    <row r="272" spans="1:1" x14ac:dyDescent="0.25">
      <c r="A272" s="125" t="str">
        <f>"2,     "&amp;'2017 03 15'!C299&amp;",   """&amp;'2017 03 15'!P299&amp;""""</f>
        <v>2,     Richmond,   "10E40-HP515  (40 gal, JA13)"</v>
      </c>
    </row>
    <row r="273" spans="1:1" x14ac:dyDescent="0.25">
      <c r="A273" s="125" t="str">
        <f>"2,     "&amp;'2017 03 15'!C300&amp;",   """&amp;'2017 03 15'!P300&amp;""""</f>
        <v>2,     Richmond,   "10E50-HP515  (50 gal, JA13)"</v>
      </c>
    </row>
    <row r="274" spans="1:1" x14ac:dyDescent="0.25">
      <c r="A274" s="125" t="str">
        <f>"2,     "&amp;'2017 03 15'!C301&amp;",   """&amp;'2017 03 15'!P301&amp;""""</f>
        <v>2,     Richmond,   "10E65-HP515  (65 gal, JA13)"</v>
      </c>
    </row>
    <row r="275" spans="1:1" x14ac:dyDescent="0.25">
      <c r="A275" s="125" t="str">
        <f>"2,     "&amp;'2017 03 15'!C302&amp;",   """&amp;'2017 03 15'!P302&amp;""""</f>
        <v>2,     Richmond,   "10E80-HP515  (80 gal, JA13)"</v>
      </c>
    </row>
    <row r="276" spans="1:1" x14ac:dyDescent="0.25">
      <c r="A276" s="125" t="str">
        <f>"2,     "&amp;'2017 03 15'!C303&amp;",   """&amp;'2017 03 15'!P303&amp;""""</f>
        <v>2,     Richmond,   "10E40-HP530  (40 gal, JA13)"</v>
      </c>
    </row>
    <row r="277" spans="1:1" x14ac:dyDescent="0.25">
      <c r="A277" s="125" t="str">
        <f>"2,     "&amp;'2017 03 15'!C304&amp;",   """&amp;'2017 03 15'!P304&amp;""""</f>
        <v>2,     Richmond,   "10E50-HP530  (50 gal, JA13)"</v>
      </c>
    </row>
    <row r="278" spans="1:1" x14ac:dyDescent="0.25">
      <c r="A278" s="125" t="str">
        <f>"2,     "&amp;'2017 03 15'!C305&amp;",   """&amp;'2017 03 15'!P305&amp;""""</f>
        <v>2,     Richmond,   "10E65-HP530  (65 gal, JA13)"</v>
      </c>
    </row>
    <row r="279" spans="1:1" x14ac:dyDescent="0.25">
      <c r="A279" s="125" t="str">
        <f>"2,     "&amp;'2017 03 15'!C306&amp;",   """&amp;'2017 03 15'!P306&amp;""""</f>
        <v>2,     Richmond,   "10E80-HP530  (80 gal, JA13)"</v>
      </c>
    </row>
    <row r="280" spans="1:1" x14ac:dyDescent="0.25">
      <c r="A280" s="125" t="str">
        <f>"2,     "&amp;'2017 03 15'!C307&amp;",   """&amp;'2017 03 15'!P307&amp;""""</f>
        <v>2,     Richmond,   "10E40-HP5S30  (40 gal, JA13)"</v>
      </c>
    </row>
    <row r="281" spans="1:1" x14ac:dyDescent="0.25">
      <c r="A281" s="125" t="str">
        <f>"2,     "&amp;'2017 03 15'!C308&amp;",   """&amp;'2017 03 15'!P308&amp;""""</f>
        <v>2,     Richmond,   "10E50-HP5S30  (50 gal, JA13)"</v>
      </c>
    </row>
    <row r="282" spans="1:1" x14ac:dyDescent="0.25">
      <c r="A282" s="125" t="str">
        <f>"2,     "&amp;'2017 03 15'!C309&amp;",   """&amp;'2017 03 15'!P309&amp;""""</f>
        <v>2,     Richmond,   "10E65-HP5S30  (65 gal, JA13)"</v>
      </c>
    </row>
    <row r="283" spans="1:1" x14ac:dyDescent="0.25">
      <c r="A283" s="125" t="str">
        <f>"2,     "&amp;'2017 03 15'!C310&amp;",   """&amp;'2017 03 15'!P310&amp;""""</f>
        <v>2,     Richmond,   "10E80-HP5S30  (80 gal, JA13)"</v>
      </c>
    </row>
    <row r="284" spans="1:1" x14ac:dyDescent="0.25">
      <c r="A284" s="125" t="str">
        <f>"2,     "&amp;'2017 03 15'!C311&amp;",   """&amp;'2017 03 15'!P311&amp;""""</f>
        <v>2,     Richmond,   "10E50-HP4D  (50 gal)"</v>
      </c>
    </row>
    <row r="285" spans="1:1" x14ac:dyDescent="0.25">
      <c r="A285" s="125" t="str">
        <f>"2,     "&amp;'2017 03 15'!C312&amp;",   """&amp;'2017 03 15'!P312&amp;""""</f>
        <v>2,     Richmond,   "10E65-HP4D  (65 gal)"</v>
      </c>
    </row>
    <row r="286" spans="1:1" x14ac:dyDescent="0.25">
      <c r="A286" s="125" t="str">
        <f>"2,     "&amp;'2017 03 15'!C313&amp;",   """&amp;'2017 03 15'!P313&amp;""""</f>
        <v>2,     Richmond,   "10E80-HP4D  (80 gal)"</v>
      </c>
    </row>
    <row r="287" spans="1:1" x14ac:dyDescent="0.25">
      <c r="A287" s="125" t="str">
        <f>"2,     "&amp;'2017 03 15'!C314&amp;",   """&amp;'2017 03 15'!P314&amp;""""</f>
        <v>2,     Richmond,   "12E50-HP  (50 gal)"</v>
      </c>
    </row>
    <row r="288" spans="1:1" x14ac:dyDescent="0.25">
      <c r="A288" s="125" t="str">
        <f>"2,     "&amp;'2017 03 15'!C315&amp;",   """&amp;'2017 03 15'!P315&amp;""""</f>
        <v>2,     Richmond,   "12E80-HP  (80 gal)"</v>
      </c>
    </row>
    <row r="289" spans="1:1" x14ac:dyDescent="0.25">
      <c r="A289" s="125" t="str">
        <f>"2,     "&amp;'2017 03 15'!C316&amp;",   """&amp;'2017 03 15'!P316&amp;""""</f>
        <v>2,     Richmond,   "HB50RM  (50 gal)"</v>
      </c>
    </row>
    <row r="290" spans="1:1" x14ac:dyDescent="0.25">
      <c r="A290" s="125" t="str">
        <f>"2,     "&amp;'2017 03 15'!C317&amp;",   """&amp;'2017 03 15'!P317&amp;""""</f>
        <v>2,     Richmond,   "10E50-HP4D15  (50 gal)"</v>
      </c>
    </row>
    <row r="291" spans="1:1" x14ac:dyDescent="0.25">
      <c r="A291" s="125" t="str">
        <f>"2,     "&amp;'2017 03 15'!C318&amp;",   """&amp;'2017 03 15'!P318&amp;""""</f>
        <v>2,     Richmond,   "10E65-HP4D15  (65 gal)"</v>
      </c>
    </row>
    <row r="292" spans="1:1" x14ac:dyDescent="0.25">
      <c r="A292" s="125" t="str">
        <f>"2,     "&amp;'2017 03 15'!C319&amp;",   """&amp;'2017 03 15'!P319&amp;""""</f>
        <v>2,     Richmond,   "10E80-HP4D15  (80 gal)"</v>
      </c>
    </row>
    <row r="293" spans="1:1" x14ac:dyDescent="0.25">
      <c r="A293" s="125" t="str">
        <f>"2,     "&amp;'2017 03 15'!C320&amp;",   """&amp;'2017 03 15'!P320&amp;""""</f>
        <v>2,     Ruud,   "HPLD40-1RU  (40 gal)"</v>
      </c>
    </row>
    <row r="294" spans="1:1" x14ac:dyDescent="0.25">
      <c r="A294" s="125" t="str">
        <f>"2,     "&amp;'2017 03 15'!C321&amp;",   """&amp;'2017 03 15'!P321&amp;""""</f>
        <v>2,     Ruud,   "HPLD50-1RU  (50 gal)"</v>
      </c>
    </row>
    <row r="295" spans="1:1" x14ac:dyDescent="0.25">
      <c r="A295" s="125" t="str">
        <f>"2,     "&amp;'2017 03 15'!C322&amp;",   """&amp;'2017 03 15'!P322&amp;""""</f>
        <v>2,     Ruud,   "HPLD65-1RU  (65 gal)"</v>
      </c>
    </row>
    <row r="296" spans="1:1" x14ac:dyDescent="0.25">
      <c r="A296" s="125" t="str">
        <f>"2,     "&amp;'2017 03 15'!C323&amp;",   """&amp;'2017 03 15'!P323&amp;""""</f>
        <v>2,     Ruud,   "HPLD80-1RU  (80 gal)"</v>
      </c>
    </row>
    <row r="297" spans="1:1" x14ac:dyDescent="0.25">
      <c r="A297" s="125" t="str">
        <f>"2,     "&amp;'2017 03 15'!C324&amp;",   """&amp;'2017 03 15'!P324&amp;""""</f>
        <v>2,     Ruud,   "PROUH40 T2 RU375-15  (40 gal, JA13)"</v>
      </c>
    </row>
    <row r="298" spans="1:1" x14ac:dyDescent="0.25">
      <c r="A298" s="125" t="str">
        <f>"2,     "&amp;'2017 03 15'!C325&amp;",   """&amp;'2017 03 15'!P325&amp;""""</f>
        <v>2,     Ruud,   "PROUH50 T2 RU375-15  (50 gal, JA13)"</v>
      </c>
    </row>
    <row r="299" spans="1:1" x14ac:dyDescent="0.25">
      <c r="A299" s="125" t="str">
        <f>"2,     "&amp;'2017 03 15'!C326&amp;",   """&amp;'2017 03 15'!P326&amp;""""</f>
        <v>2,     Ruud,   "PROUH65 T2 RU375-15  (65 gal, JA13)"</v>
      </c>
    </row>
    <row r="300" spans="1:1" x14ac:dyDescent="0.25">
      <c r="A300" s="125" t="str">
        <f>"2,     "&amp;'2017 03 15'!C327&amp;",   """&amp;'2017 03 15'!P327&amp;""""</f>
        <v>2,     Ruud,   "PROUH80 T2 RU375-15  (80 gal, JA13)"</v>
      </c>
    </row>
    <row r="301" spans="1:1" x14ac:dyDescent="0.25">
      <c r="A301" s="125" t="str">
        <f>"2,     "&amp;'2017 03 15'!C328&amp;",   """&amp;'2017 03 15'!P328&amp;""""</f>
        <v>2,     Ruud,   "PROUH40 T2 RU375-30  (40 gal, JA13)"</v>
      </c>
    </row>
    <row r="302" spans="1:1" x14ac:dyDescent="0.25">
      <c r="A302" s="125" t="str">
        <f>"2,     "&amp;'2017 03 15'!C329&amp;",   """&amp;'2017 03 15'!P329&amp;""""</f>
        <v>2,     Ruud,   "PROUH50 T2 RU375-30  (50 gal, JA13)"</v>
      </c>
    </row>
    <row r="303" spans="1:1" x14ac:dyDescent="0.25">
      <c r="A303" s="125" t="str">
        <f>"2,     "&amp;'2017 03 15'!C330&amp;",   """&amp;'2017 03 15'!P330&amp;""""</f>
        <v>2,     Ruud,   "PROUH65 T2 RU375-30  (65 gal, JA13)"</v>
      </c>
    </row>
    <row r="304" spans="1:1" x14ac:dyDescent="0.25">
      <c r="A304" s="125" t="str">
        <f>"2,     "&amp;'2017 03 15'!C331&amp;",   """&amp;'2017 03 15'!P331&amp;""""</f>
        <v>2,     Ruud,   "PROUH80 T2 RU375-30  (80 gal, JA13)"</v>
      </c>
    </row>
    <row r="305" spans="1:1" x14ac:dyDescent="0.25">
      <c r="A305" s="125" t="str">
        <f>"2,     "&amp;'2017 03 15'!C332&amp;",   """&amp;'2017 03 15'!P332&amp;""""</f>
        <v>2,     Ruud,   "PROUH40 T2 RU375-SO  (40 gal, JA13)"</v>
      </c>
    </row>
    <row r="306" spans="1:1" x14ac:dyDescent="0.25">
      <c r="A306" s="125" t="str">
        <f>"2,     "&amp;'2017 03 15'!C333&amp;",   """&amp;'2017 03 15'!P333&amp;""""</f>
        <v>2,     Ruud,   "PROUH50 T2 RU375-SO  (50 gal, JA13)"</v>
      </c>
    </row>
    <row r="307" spans="1:1" x14ac:dyDescent="0.25">
      <c r="A307" s="125" t="str">
        <f>"2,     "&amp;'2017 03 15'!C334&amp;",   """&amp;'2017 03 15'!P334&amp;""""</f>
        <v>2,     Ruud,   "PROUH65 T2 RU375-SO  (65 gal, JA13)"</v>
      </c>
    </row>
    <row r="308" spans="1:1" x14ac:dyDescent="0.25">
      <c r="A308" s="125" t="str">
        <f>"2,     "&amp;'2017 03 15'!C335&amp;",   """&amp;'2017 03 15'!P335&amp;""""</f>
        <v>2,     Ruud,   "PROUH80 T2 RU375-SO  (80 gal, JA13)"</v>
      </c>
    </row>
    <row r="309" spans="1:1" x14ac:dyDescent="0.25">
      <c r="A309" s="125" t="str">
        <f>"2,     "&amp;'2017 03 15'!C336&amp;",   """&amp;'2017 03 15'!P336&amp;""""</f>
        <v>2,     Ruud,   "PRO H40 T2 RU310BM  (40 gal, JA13)"</v>
      </c>
    </row>
    <row r="310" spans="1:1" x14ac:dyDescent="0.25">
      <c r="A310" s="125" t="str">
        <f>"2,     "&amp;'2017 03 15'!C337&amp;",   """&amp;'2017 03 15'!P337&amp;""""</f>
        <v>2,     Ruud,   "PRO H50 T2 RU310BM  (50 gal, JA13)"</v>
      </c>
    </row>
    <row r="311" spans="1:1" x14ac:dyDescent="0.25">
      <c r="A311" s="125" t="str">
        <f>"2,     "&amp;'2017 03 15'!C338&amp;",   """&amp;'2017 03 15'!P338&amp;""""</f>
        <v>2,     Ruud,   "PRO H65 T2 RU310BM  (65 gal, JA13)"</v>
      </c>
    </row>
    <row r="312" spans="1:1" x14ac:dyDescent="0.25">
      <c r="A312" s="125" t="str">
        <f>"2,     "&amp;'2017 03 15'!C339&amp;",   """&amp;'2017 03 15'!P339&amp;""""</f>
        <v>2,     Ruud,   "PRO H80 T2 RU310BM  (80 gal, JA13)"</v>
      </c>
    </row>
    <row r="313" spans="1:1" x14ac:dyDescent="0.25">
      <c r="A313" s="125" t="str">
        <f>"2,     "&amp;'2017 03 15'!C340&amp;",   """&amp;'2017 03 15'!P340&amp;""""</f>
        <v>2,     Ruud,   "PRO H40 T2 RU310UM  (40 gal)"</v>
      </c>
    </row>
    <row r="314" spans="1:1" x14ac:dyDescent="0.25">
      <c r="A314" s="125" t="str">
        <f>"2,     "&amp;'2017 03 15'!C341&amp;",   """&amp;'2017 03 15'!P341&amp;""""</f>
        <v>2,     Ruud,   "PRO H50 T2 RU310UM  (50 gal)"</v>
      </c>
    </row>
    <row r="315" spans="1:1" x14ac:dyDescent="0.25">
      <c r="A315" s="125" t="str">
        <f>"2,     "&amp;'2017 03 15'!C342&amp;",   """&amp;'2017 03 15'!P342&amp;""""</f>
        <v>2,     Ruud,   "PRO H65 T2 RU310UM  (65 gal)"</v>
      </c>
    </row>
    <row r="316" spans="1:1" x14ac:dyDescent="0.25">
      <c r="A316" s="125" t="str">
        <f>"2,     "&amp;'2017 03 15'!C343&amp;",   """&amp;'2017 03 15'!P343&amp;""""</f>
        <v>2,     Ruud,   "PRO H80 T2 RU310UM  (80 gal)"</v>
      </c>
    </row>
    <row r="317" spans="1:1" x14ac:dyDescent="0.25">
      <c r="A317" s="125" t="str">
        <f>"2,     "&amp;'2017 03 15'!C344&amp;",   """&amp;'2017 03 15'!P344&amp;""""</f>
        <v>2,     Ruud,   "PROUH40 T0 RU120  (40 gal)"</v>
      </c>
    </row>
    <row r="318" spans="1:1" x14ac:dyDescent="0.25">
      <c r="A318" s="125" t="str">
        <f>"2,     "&amp;'2017 03 15'!C345&amp;",   """&amp;'2017 03 15'!P345&amp;""""</f>
        <v>2,     Ruud,   "PROUH50 T0 RU120  (50 gal)"</v>
      </c>
    </row>
    <row r="319" spans="1:1" x14ac:dyDescent="0.25">
      <c r="A319" s="125" t="str">
        <f>"2,     "&amp;'2017 03 15'!C346&amp;",   """&amp;'2017 03 15'!P346&amp;""""</f>
        <v>2,     Ruud,   "PROUH40 T0 RU120-M  (40 gal, JA13)"</v>
      </c>
    </row>
    <row r="320" spans="1:1" x14ac:dyDescent="0.25">
      <c r="A320" s="125" t="str">
        <f>"2,     "&amp;'2017 03 15'!C347&amp;",   """&amp;'2017 03 15'!P347&amp;""""</f>
        <v>2,     Ruud,   "PROUH40 T0 RU120-MSO  (40 gal, JA13)"</v>
      </c>
    </row>
    <row r="321" spans="1:1" x14ac:dyDescent="0.25">
      <c r="A321" s="125" t="str">
        <f>"2,     "&amp;'2017 03 15'!C348&amp;",   """&amp;'2017 03 15'!P348&amp;""""</f>
        <v>2,     Ruud,   "PROUH50 T0 RU120-M  (50 gal, JA13)"</v>
      </c>
    </row>
    <row r="322" spans="1:1" x14ac:dyDescent="0.25">
      <c r="A322" s="125" t="str">
        <f>"2,     "&amp;'2017 03 15'!C349&amp;",   """&amp;'2017 03 15'!P349&amp;""""</f>
        <v>2,     Ruud,   "PROUH50 T0 RU120-MSO  (50 gal, JA13)"</v>
      </c>
    </row>
    <row r="323" spans="1:1" x14ac:dyDescent="0.25">
      <c r="A323" s="125" t="str">
        <f>"2,     "&amp;'2017 03 15'!C350&amp;",   """&amp;'2017 03 15'!P350&amp;""""</f>
        <v>2,     Ruud,   "PROUH65 T0 RU120-M  (65 gal, JA13)"</v>
      </c>
    </row>
    <row r="324" spans="1:1" x14ac:dyDescent="0.25">
      <c r="A324" s="125" t="str">
        <f>"2,     "&amp;'2017 03 15'!C351&amp;",   """&amp;'2017 03 15'!P351&amp;""""</f>
        <v>2,     Ruud,   "PROUH65 T0 RU120-MSO  (65 gal, JA13)"</v>
      </c>
    </row>
    <row r="325" spans="1:1" x14ac:dyDescent="0.25">
      <c r="A325" s="125" t="str">
        <f>"2,     "&amp;'2017 03 15'!C352&amp;",   """&amp;'2017 03 15'!P352&amp;""""</f>
        <v>2,     Ruud,   "PROUH80 T0 RU120-M  (80 gal, JA13)"</v>
      </c>
    </row>
    <row r="326" spans="1:1" x14ac:dyDescent="0.25">
      <c r="A326" s="125" t="str">
        <f>"2,     "&amp;'2017 03 15'!C353&amp;",   """&amp;'2017 03 15'!P353&amp;""""</f>
        <v>2,     Ruud,   "PROUH80 T0 RU120-MSO  (80 gal, JA13)"</v>
      </c>
    </row>
    <row r="327" spans="1:1" x14ac:dyDescent="0.25">
      <c r="A327" s="125" t="str">
        <f>"2,     "&amp;'2017 03 15'!C354&amp;",   """&amp;'2017 03 15'!P354&amp;""""</f>
        <v>2,     Ruud,   "HB50RU  (50 gal)"</v>
      </c>
    </row>
    <row r="328" spans="1:1" x14ac:dyDescent="0.25">
      <c r="A328" s="125" t="str">
        <f>"2,     "&amp;'2017 03 15'!C355&amp;",   """&amp;'2017 03 15'!P355&amp;""""</f>
        <v>2,     Ruud,   "PROUH50 T2 RU245  (50 gal)"</v>
      </c>
    </row>
    <row r="329" spans="1:1" x14ac:dyDescent="0.25">
      <c r="A329" s="125" t="str">
        <f>"2,     "&amp;'2017 03 15'!C356&amp;",   """&amp;'2017 03 15'!P356&amp;""""</f>
        <v>2,     Ruud,   "PROUH50 T2 RU350 D  (50 gal)"</v>
      </c>
    </row>
    <row r="330" spans="1:1" x14ac:dyDescent="0.25">
      <c r="A330" s="125" t="str">
        <f>"2,     "&amp;'2017 03 15'!C357&amp;",   """&amp;'2017 03 15'!P357&amp;""""</f>
        <v>2,     Ruud,   "PROUH65 T2 RU350 D  (65 gal)"</v>
      </c>
    </row>
    <row r="331" spans="1:1" x14ac:dyDescent="0.25">
      <c r="A331" s="125" t="str">
        <f>"2,     "&amp;'2017 03 15'!C358&amp;",   """&amp;'2017 03 15'!P358&amp;""""</f>
        <v>2,     Ruud,   "PROUH80 T2 RU245  (80 gal)"</v>
      </c>
    </row>
    <row r="332" spans="1:1" x14ac:dyDescent="0.25">
      <c r="A332" s="125" t="str">
        <f>"2,     "&amp;'2017 03 15'!C359&amp;",   """&amp;'2017 03 15'!P359&amp;""""</f>
        <v>2,     Ruud,   "PROUH80 T2 RU350 D  (80 gal)"</v>
      </c>
    </row>
    <row r="333" spans="1:1" x14ac:dyDescent="0.25">
      <c r="A333" s="125" t="str">
        <f>"2,     "&amp;'2017 03 15'!C360&amp;",   """&amp;'2017 03 15'!P360&amp;""""</f>
        <v>2,     Ruud,   "PROUH50 T2 RU350 D15  (50 gal)"</v>
      </c>
    </row>
    <row r="334" spans="1:1" x14ac:dyDescent="0.25">
      <c r="A334" s="125" t="str">
        <f>"2,     "&amp;'2017 03 15'!C361&amp;",   """&amp;'2017 03 15'!P361&amp;""""</f>
        <v>2,     Ruud,   "PROUH50 T2 RU350 DCB  (50 gal)"</v>
      </c>
    </row>
    <row r="335" spans="1:1" x14ac:dyDescent="0.25">
      <c r="A335" s="125" t="str">
        <f>"2,     "&amp;'2017 03 15'!C362&amp;",   """&amp;'2017 03 15'!P362&amp;""""</f>
        <v>2,     Ruud,   "PROUH65 T2 RU350 D15  (65 gal)"</v>
      </c>
    </row>
    <row r="336" spans="1:1" x14ac:dyDescent="0.25">
      <c r="A336" s="125" t="str">
        <f>"2,     "&amp;'2017 03 15'!C363&amp;",   """&amp;'2017 03 15'!P363&amp;""""</f>
        <v>2,     Ruud,   "PROUH65 T2 RU350 DCB  (65 gal)"</v>
      </c>
    </row>
    <row r="337" spans="1:1" x14ac:dyDescent="0.25">
      <c r="A337" s="125" t="str">
        <f>"2,     "&amp;'2017 03 15'!C364&amp;",   """&amp;'2017 03 15'!P364&amp;""""</f>
        <v>2,     Ruud,   "PROUH80 T2 RU350 D15  (80 gal)"</v>
      </c>
    </row>
    <row r="338" spans="1:1" x14ac:dyDescent="0.25">
      <c r="A338" s="125" t="str">
        <f>"2,     "&amp;'2017 03 15'!C365&amp;",   """&amp;'2017 03 15'!P365&amp;""""</f>
        <v>2,     Ruud,   "PROUH80 T2 RU350 DCB  (80 gal)"</v>
      </c>
    </row>
    <row r="339" spans="1:1" x14ac:dyDescent="0.25">
      <c r="A339" s="125" t="str">
        <f>"2,     "&amp;'2017 03 15'!C366&amp;",   """&amp;'2017 03 15'!P366&amp;""""</f>
        <v>2,     Sanden,   "GS3-45HPA-US &amp; SAN-43SSAQA  (43 gal)"</v>
      </c>
    </row>
    <row r="340" spans="1:1" x14ac:dyDescent="0.25">
      <c r="A340" s="125" t="str">
        <f>"2,     "&amp;'2017 03 15'!C367&amp;",   """&amp;'2017 03 15'!P367&amp;""""</f>
        <v>2,     Sanden,   "GS3-45HPA-US &amp; GAUS-160QTA  (43 gal)"</v>
      </c>
    </row>
    <row r="341" spans="1:1" x14ac:dyDescent="0.25">
      <c r="A341" s="125" t="str">
        <f>"2,     "&amp;'2017 03 15'!C368&amp;",   """&amp;'2017 03 15'!P368&amp;""""</f>
        <v>2,     Sanden,   "GS3-45HPA-US &amp; SAN-83SSAQA  (83 gal)"</v>
      </c>
    </row>
    <row r="342" spans="1:1" x14ac:dyDescent="0.25">
      <c r="A342" s="125" t="str">
        <f>"2,     "&amp;'2017 03 15'!C369&amp;",   """&amp;'2017 03 15'!P369&amp;""""</f>
        <v>2,     Sanden,   "GS3-45HPA-US &amp; GAUS-315EQTD  (83 gal)"</v>
      </c>
    </row>
    <row r="343" spans="1:1" x14ac:dyDescent="0.25">
      <c r="A343" s="125" t="str">
        <f>"2,     "&amp;'2017 03 15'!C370&amp;",   """&amp;'2017 03 15'!P370&amp;""""</f>
        <v>2,     Sanden,   "GUS-45HPA-US &amp; SAN-83SSAQA  (83 gal)"</v>
      </c>
    </row>
    <row r="344" spans="1:1" x14ac:dyDescent="0.25">
      <c r="A344" s="125" t="str">
        <f>"2,     "&amp;'2017 03 15'!C371&amp;",   """&amp;'2017 03 15'!P371&amp;""""</f>
        <v>2,     Sanden,   "GUS-45HPA-US &amp; GAUS-315EQTD  (83 gal)"</v>
      </c>
    </row>
    <row r="345" spans="1:1" x14ac:dyDescent="0.25">
      <c r="A345" s="125" t="str">
        <f>"2,     "&amp;'2017 03 15'!C372&amp;",   """&amp;'2017 03 15'!P372&amp;""""</f>
        <v>2,     State,   "HPSX-50 DHPT 2**  (50 gal, JA13)"</v>
      </c>
    </row>
    <row r="346" spans="1:1" x14ac:dyDescent="0.25">
      <c r="A346" s="125" t="str">
        <f>"2,     "&amp;'2017 03 15'!C373&amp;",   """&amp;'2017 03 15'!P373&amp;""""</f>
        <v>2,     State,   "HPSX-66-DHPT 2**  (66 gal, JA13)"</v>
      </c>
    </row>
    <row r="347" spans="1:1" x14ac:dyDescent="0.25">
      <c r="A347" s="125" t="str">
        <f>"2,     "&amp;'2017 03 15'!C374&amp;",   """&amp;'2017 03 15'!P374&amp;""""</f>
        <v>2,     State,   "HPSX-80-DHPT 2**  (80 gal, JA13)"</v>
      </c>
    </row>
    <row r="348" spans="1:1" x14ac:dyDescent="0.25">
      <c r="A348" s="125" t="str">
        <f>"2,     "&amp;'2017 03 15'!C375&amp;",   """&amp;'2017 03 15'!P375&amp;""""</f>
        <v>2,     State,   "EP6 80 DHPT 102  (80 gal)"</v>
      </c>
    </row>
    <row r="349" spans="1:1" x14ac:dyDescent="0.25">
      <c r="A349" s="125" t="str">
        <f>"2,     "&amp;'2017 03 15'!C376&amp;",   """&amp;'2017 03 15'!P376&amp;""""</f>
        <v>2,     State,   "EPX 60 DHPT  (60 gal)"</v>
      </c>
    </row>
    <row r="350" spans="1:1" x14ac:dyDescent="0.25">
      <c r="A350" s="125" t="str">
        <f>"2,     "&amp;'2017 03 15'!C377&amp;",   """&amp;'2017 03 15'!P377&amp;""""</f>
        <v>2,     State,   "EPX 80 DHPT  (80 gal)"</v>
      </c>
    </row>
    <row r="351" spans="1:1" x14ac:dyDescent="0.25">
      <c r="A351" s="125" t="str">
        <f>"2,     "&amp;'2017 03 15'!C378&amp;",   """&amp;'2017 03 15'!P378&amp;""""</f>
        <v>2,     State,   "HP6 50 DHPT 120  (50 gal)"</v>
      </c>
    </row>
    <row r="352" spans="1:1" x14ac:dyDescent="0.25">
      <c r="A352" s="125" t="str">
        <f>"2,     "&amp;'2017 03 15'!C379&amp;",   """&amp;'2017 03 15'!P379&amp;""""</f>
        <v>2,     State,   "HP6 66 DHPT 120  (66 gal)"</v>
      </c>
    </row>
    <row r="353" spans="1:1" x14ac:dyDescent="0.25">
      <c r="A353" s="125" t="str">
        <f>"2,     "&amp;'2017 03 15'!C380&amp;",   """&amp;'2017 03 15'!P380&amp;""""</f>
        <v>2,     State,   "HP6 80 DHPT 120  (80 gal)"</v>
      </c>
    </row>
    <row r="354" spans="1:1" x14ac:dyDescent="0.25">
      <c r="A354" s="125" t="str">
        <f>"2,     "&amp;'2017 03 15'!C381&amp;",   """&amp;'2017 03 15'!P381&amp;""""</f>
        <v>2,     State,   "HPX 50 DHPT 120  (50 gal)"</v>
      </c>
    </row>
    <row r="355" spans="1:1" x14ac:dyDescent="0.25">
      <c r="A355" s="125" t="str">
        <f>"2,     "&amp;'2017 03 15'!C382&amp;",   """&amp;'2017 03 15'!P382&amp;""""</f>
        <v>2,     State,   "HPX 50 DHPTNE 120  (50 gal)"</v>
      </c>
    </row>
    <row r="356" spans="1:1" x14ac:dyDescent="0.25">
      <c r="A356" s="125" t="str">
        <f>"2,     "&amp;'2017 03 15'!C383&amp;",   """&amp;'2017 03 15'!P383&amp;""""</f>
        <v>2,     State,   "HPX-50-DHPTDR 130  (50 gal, JA13)"</v>
      </c>
    </row>
    <row r="357" spans="1:1" x14ac:dyDescent="0.25">
      <c r="A357" s="125" t="str">
        <f>"2,     "&amp;'2017 03 15'!C384&amp;",   """&amp;'2017 03 15'!P384&amp;""""</f>
        <v>2,     State,   "HPX 66 DHPT 120  (66 gal)"</v>
      </c>
    </row>
    <row r="358" spans="1:1" x14ac:dyDescent="0.25">
      <c r="A358" s="125" t="str">
        <f>"2,     "&amp;'2017 03 15'!C385&amp;",   """&amp;'2017 03 15'!P385&amp;""""</f>
        <v>2,     State,   "HPX 66 DHPTNE 120  (66 gal)"</v>
      </c>
    </row>
    <row r="359" spans="1:1" x14ac:dyDescent="0.25">
      <c r="A359" s="125" t="str">
        <f>"2,     "&amp;'2017 03 15'!C386&amp;",   """&amp;'2017 03 15'!P386&amp;""""</f>
        <v>2,     State,   "HPX-66-DHPTDR 130  (66 gal, JA13)"</v>
      </c>
    </row>
    <row r="360" spans="1:1" x14ac:dyDescent="0.25">
      <c r="A360" s="125" t="str">
        <f>"2,     "&amp;'2017 03 15'!C387&amp;",   """&amp;'2017 03 15'!P387&amp;""""</f>
        <v>2,     State,   "HPX 80 DHPT 120  (80 gal)"</v>
      </c>
    </row>
    <row r="361" spans="1:1" x14ac:dyDescent="0.25">
      <c r="A361" s="125" t="str">
        <f>"2,     "&amp;'2017 03 15'!C388&amp;",   """&amp;'2017 03 15'!P388&amp;""""</f>
        <v>2,     State,   "HPX 80 DHPTNE 120  (80 gal)"</v>
      </c>
    </row>
    <row r="362" spans="1:1" x14ac:dyDescent="0.25">
      <c r="A362" s="125" t="str">
        <f>"2,     "&amp;'2017 03 15'!C389&amp;",   """&amp;'2017 03 15'!P389&amp;""""</f>
        <v>2,     State,   "HPX-80-DHPTDR 130  (80 gal, JA13)"</v>
      </c>
    </row>
    <row r="363" spans="1:1" x14ac:dyDescent="0.25">
      <c r="A363" s="125" t="str">
        <f>"2,     "&amp;'2017 03 15'!C390&amp;",   """&amp;'2017 03 15'!P390&amp;""""</f>
        <v>2,     Stiebel Eltron,   "Accelera 220 E  (58 gal)"</v>
      </c>
    </row>
    <row r="364" spans="1:1" x14ac:dyDescent="0.25">
      <c r="A364" s="125" t="str">
        <f>"2,     "&amp;'2017 03 15'!C391&amp;",   """&amp;'2017 03 15'!P391&amp;""""</f>
        <v>2,     Stiebel Eltron,   "Accelera 300/WHP 300  (80 gal)"</v>
      </c>
    </row>
    <row r="365" spans="1:1" x14ac:dyDescent="0.25">
      <c r="A365" s="125" t="str">
        <f>"2,     "&amp;'2017 03 15'!C392&amp;",   """&amp;'2017 03 15'!P392&amp;""""</f>
        <v>2,     US Craftmaster,   "HPE2F80HD045VU 102  (80 gal)"</v>
      </c>
    </row>
    <row r="366" spans="1:1" x14ac:dyDescent="0.25">
      <c r="A366" s="125" t="str">
        <f>"2,     "&amp;'2017 03 15'!C393&amp;",   """&amp;'2017 03 15'!P393&amp;""""</f>
        <v>2,     US Craftmaster,   "HPE2K60HD045V  (60 gal)"</v>
      </c>
    </row>
    <row r="367" spans="1:1" x14ac:dyDescent="0.25">
      <c r="A367" s="125" t="str">
        <f>"2,     "&amp;'2017 03 15'!C394&amp;",   """&amp;'2017 03 15'!P394&amp;""""</f>
        <v>2,     US Craftmaster,   "HPE2K80HD045V  (80 gal)"</v>
      </c>
    </row>
    <row r="368" spans="1:1" x14ac:dyDescent="0.25">
      <c r="A368" s="125" t="str">
        <f>"2,     "&amp;'2017 03 15'!C395&amp;",   """&amp;'2017 03 15'!P395&amp;""""</f>
        <v>2,     US Craftmaster,   "HPHE2F50HD045VU 120  (50 gal)"</v>
      </c>
    </row>
    <row r="369" spans="1:1" x14ac:dyDescent="0.25">
      <c r="A369" s="125" t="str">
        <f>"2,     "&amp;'2017 03 15'!C396&amp;",   """&amp;'2017 03 15'!P396&amp;""""</f>
        <v>2,     US Craftmaster,   "HPHE2F66HD045VU 120  (66 gal)"</v>
      </c>
    </row>
    <row r="370" spans="1:1" x14ac:dyDescent="0.25">
      <c r="A370" s="125" t="str">
        <f>"2,     "&amp;'2017 03 15'!C397&amp;",   """&amp;'2017 03 15'!P397&amp;""""</f>
        <v>2,     US Craftmaster,   "HPHE2F80HD045VU 120  (80 gal)"</v>
      </c>
    </row>
    <row r="371" spans="1:1" x14ac:dyDescent="0.25">
      <c r="A371" s="125" t="str">
        <f>"2,     "&amp;'2017 03 15'!C398&amp;",   """&amp;'2017 03 15'!P398&amp;""""</f>
        <v>2,     US Craftmaster,   "HPHE2K50HD045VUN 120  (50 gal)"</v>
      </c>
    </row>
    <row r="372" spans="1:1" x14ac:dyDescent="0.25">
      <c r="A372" s="125" t="str">
        <f>"2,     "&amp;'2017 03 15'!C399&amp;",   """&amp;'2017 03 15'!P399&amp;""""</f>
        <v>2,     US Craftmaster,   "HPHE2K66HD045VUN 120  (66 gal)"</v>
      </c>
    </row>
    <row r="373" spans="1:1" x14ac:dyDescent="0.25">
      <c r="A373" s="125" t="str">
        <f>"2,     "&amp;'2017 03 15'!C400&amp;",   """&amp;'2017 03 15'!P400&amp;""""</f>
        <v>2,     US Craftmaster,   "HPHE2K80HD045VUN 120  (80 gal)"</v>
      </c>
    </row>
    <row r="374" spans="1:1" x14ac:dyDescent="0.25">
      <c r="A374" s="125" t="str">
        <f>"2,     "&amp;'2017 03 15'!C401&amp;",   """&amp;'2017 03 15'!P401&amp;""""</f>
        <v>2,     Whirlpool,   "HPE2K60HD045V  (60 gal)"</v>
      </c>
    </row>
    <row r="375" spans="1:1" x14ac:dyDescent="0.25">
      <c r="A375" s="125" t="str">
        <f>"2,     "&amp;'2017 03 15'!C402&amp;",   """&amp;'2017 03 15'!P402&amp;""""</f>
        <v>2,     Whirlpool,   "HPE2K80HD045V  (80 gal)"</v>
      </c>
    </row>
    <row r="376" spans="1:1" x14ac:dyDescent="0.25">
      <c r="A376" s="125" t="str">
        <f>"2,     "&amp;'2017 03 15'!C403&amp;",   """&amp;'2017 03 15'!P403&amp;""""</f>
        <v>2,     Whirlpool,   "HPHE2K50HD045V 120  (50 gal)"</v>
      </c>
    </row>
    <row r="377" spans="1:1" x14ac:dyDescent="0.25">
      <c r="A377" s="125" t="str">
        <f>"2,     "&amp;'2017 03 15'!C404&amp;",   """&amp;'2017 03 15'!P404&amp;""""</f>
        <v>2,     Whirlpool,   "HPHE2K50HD045VC 120  (50 gal)"</v>
      </c>
    </row>
    <row r="378" spans="1:1" x14ac:dyDescent="0.25">
      <c r="A378" s="125" t="str">
        <f>"2,     "&amp;'2017 03 15'!C405&amp;",   """&amp;'2017 03 15'!P405&amp;""""</f>
        <v>2,     Whirlpool,   "HPHE2K50HD045VN 120  (50 gal)"</v>
      </c>
    </row>
    <row r="379" spans="1:1" x14ac:dyDescent="0.25">
      <c r="A379" s="125" t="str">
        <f>"2,     "&amp;'2017 03 15'!C406&amp;",   """&amp;'2017 03 15'!P406&amp;""""</f>
        <v>2,     Whirlpool,   "HPHE2K66HD045V 120  (66 gal)"</v>
      </c>
    </row>
    <row r="380" spans="1:1" x14ac:dyDescent="0.25">
      <c r="A380" s="125" t="str">
        <f>"2,     "&amp;'2017 03 15'!C407&amp;",   """&amp;'2017 03 15'!P407&amp;""""</f>
        <v>2,     Whirlpool,   "HPHE2K66HD045VC 120  (66 gal)"</v>
      </c>
    </row>
    <row r="381" spans="1:1" x14ac:dyDescent="0.25">
      <c r="A381" s="125" t="str">
        <f>"2,     "&amp;'2017 03 15'!C408&amp;",   """&amp;'2017 03 15'!P408&amp;""""</f>
        <v>2,     Whirlpool,   "HPHE2K80HD045V 120  (80 gal)"</v>
      </c>
    </row>
    <row r="382" spans="1:1" x14ac:dyDescent="0.25">
      <c r="A382" s="125" t="str">
        <f>"2,     "&amp;'2017 03 15'!C409&amp;",   """&amp;'2017 03 15'!P409&amp;""""</f>
        <v>2,     Whirlpool,   "HPHE2K80HD045VC 120  (80 gal)"</v>
      </c>
    </row>
    <row r="383" spans="1:1" x14ac:dyDescent="0.25">
      <c r="A383" s="125" t="str">
        <f>"2,     "&amp;'2017 03 15'!C410&amp;",   """&amp;'2017 03 15'!P410&amp;""""</f>
        <v>2,     Whirlpool,   "HPSE2K50HD045V 100 (WP)  (50 gal)"</v>
      </c>
    </row>
    <row r="384" spans="1:1" x14ac:dyDescent="0.25">
      <c r="A384" s="125" t="str">
        <f>"2,     "&amp;'2017 03 15'!C411&amp;",   """&amp;'2017 03 15'!P411&amp;""""</f>
        <v>2,     Whirlpool,   "HPSE2K50HD045VC 100 (WP)  (50 gal)"</v>
      </c>
    </row>
    <row r="385" spans="1:1" x14ac:dyDescent="0.25">
      <c r="A385" s="125" t="str">
        <f>"2,     "&amp;'2017 03 15'!C412&amp;",   """&amp;'2017 03 15'!P412&amp;""""</f>
        <v>2,     Whirlpool,   "HPSE2K80HD045V  (80 gal)"</v>
      </c>
    </row>
    <row r="386" spans="1:1" x14ac:dyDescent="0.25">
      <c r="A386" s="125" t="str">
        <f>"2,     "&amp;'2017 03 15'!C413&amp;",   """&amp;'2017 03 15'!P413&amp;""""</f>
        <v>2,     Whirlpool,   "HPSE2K80HD045VC  (80 gal)"</v>
      </c>
    </row>
    <row r="387" spans="1:1" x14ac:dyDescent="0.25">
      <c r="A387" s="125" t="str">
        <f>"2,     "&amp;'2017 03 15'!C414&amp;",   """&amp;'2017 03 15'!P414&amp;""""</f>
        <v>2,     (generic),   "UEF 2  (50 gal)"</v>
      </c>
    </row>
    <row r="388" spans="1:1" x14ac:dyDescent="0.25">
      <c r="A388" s="125" t="str">
        <f>"2,     "&amp;'2017 03 15'!C415&amp;",   """&amp;'2017 03 15'!P415&amp;""""</f>
        <v>2,     (generic),   "tier 3  (40+ gal)"</v>
      </c>
    </row>
    <row r="389" spans="1:1" x14ac:dyDescent="0.25">
      <c r="A389" s="125" t="str">
        <f>"2,     "&amp;'2017 03 15'!C416&amp;",   """&amp;'2017 03 15'!P416&amp;""""</f>
        <v>2,     (generic),   "tier 3  (50+ gal)"</v>
      </c>
    </row>
    <row r="390" spans="1:1" x14ac:dyDescent="0.25">
      <c r="A390" s="125" t="str">
        <f>"2,     "&amp;'2017 03 15'!C417&amp;",   """&amp;'2017 03 15'!P417&amp;""""</f>
        <v>2,     (generic),   "tier 3  (65+ gal)"</v>
      </c>
    </row>
    <row r="391" spans="1:1" x14ac:dyDescent="0.25">
      <c r="A391" s="125" t="str">
        <f>"2,     "&amp;'2017 03 15'!C418&amp;",   """&amp;'2017 03 15'!P418&amp;""""</f>
        <v>2,     (generic),   "tier 3  (80+ gal)"</v>
      </c>
    </row>
    <row r="392" spans="1:1" x14ac:dyDescent="0.25">
      <c r="A392" s="125"/>
    </row>
    <row r="393" spans="1:1" x14ac:dyDescent="0.25">
      <c r="A393" s="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99</v>
      </c>
      <c r="B1" t="s">
        <v>100</v>
      </c>
      <c r="C1" t="s">
        <v>101</v>
      </c>
    </row>
    <row r="2" spans="1:3" x14ac:dyDescent="0.25">
      <c r="A2" s="1" t="s">
        <v>6</v>
      </c>
      <c r="B2">
        <v>43</v>
      </c>
      <c r="C2" t="s">
        <v>106</v>
      </c>
    </row>
    <row r="3" spans="1:3" x14ac:dyDescent="0.25">
      <c r="A3" s="1" t="s">
        <v>17</v>
      </c>
      <c r="B3">
        <v>50</v>
      </c>
      <c r="C3" t="s">
        <v>102</v>
      </c>
    </row>
    <row r="4" spans="1:3" x14ac:dyDescent="0.25">
      <c r="A4" s="2" t="s">
        <v>93</v>
      </c>
      <c r="B4">
        <v>60</v>
      </c>
      <c r="C4" t="s">
        <v>103</v>
      </c>
    </row>
    <row r="5" spans="1:3" x14ac:dyDescent="0.25">
      <c r="A5" s="2" t="s">
        <v>98</v>
      </c>
      <c r="B5">
        <v>66</v>
      </c>
      <c r="C5" t="s">
        <v>104</v>
      </c>
    </row>
    <row r="6" spans="1:3" x14ac:dyDescent="0.25">
      <c r="A6" s="2" t="s">
        <v>94</v>
      </c>
      <c r="B6">
        <v>80</v>
      </c>
      <c r="C6" t="s">
        <v>105</v>
      </c>
    </row>
    <row r="7" spans="1:3" x14ac:dyDescent="0.25">
      <c r="A7" s="1" t="s">
        <v>24</v>
      </c>
      <c r="C7" t="s">
        <v>85</v>
      </c>
    </row>
    <row r="8" spans="1:3" ht="14.25" customHeight="1" x14ac:dyDescent="0.25">
      <c r="A8" s="1" t="s">
        <v>25</v>
      </c>
      <c r="C8" t="s">
        <v>86</v>
      </c>
    </row>
    <row r="9" spans="1:3" x14ac:dyDescent="0.25">
      <c r="A9" s="1" t="s">
        <v>32</v>
      </c>
      <c r="C9" t="s">
        <v>91</v>
      </c>
    </row>
    <row r="10" spans="1:3" x14ac:dyDescent="0.25">
      <c r="A10" s="2" t="s">
        <v>88</v>
      </c>
      <c r="C10" t="s">
        <v>90</v>
      </c>
    </row>
    <row r="11" spans="1:3" x14ac:dyDescent="0.25">
      <c r="A11" s="2" t="s">
        <v>95</v>
      </c>
      <c r="C11" t="s">
        <v>215</v>
      </c>
    </row>
    <row r="12" spans="1:3" x14ac:dyDescent="0.25">
      <c r="A12" s="2" t="s">
        <v>96</v>
      </c>
    </row>
    <row r="13" spans="1:3" x14ac:dyDescent="0.25">
      <c r="A13" s="2" t="s">
        <v>97</v>
      </c>
    </row>
    <row r="14" spans="1:3" x14ac:dyDescent="0.25">
      <c r="A14" s="1" t="s">
        <v>39</v>
      </c>
    </row>
    <row r="15" spans="1:3" x14ac:dyDescent="0.25">
      <c r="A15" s="2" t="s">
        <v>89</v>
      </c>
    </row>
    <row r="16" spans="1:3" x14ac:dyDescent="0.25">
      <c r="A16" s="1" t="s">
        <v>46</v>
      </c>
    </row>
    <row r="17" spans="1:1" x14ac:dyDescent="0.25">
      <c r="A17" s="1" t="s">
        <v>50</v>
      </c>
    </row>
    <row r="18" spans="1:1" x14ac:dyDescent="0.25">
      <c r="A18" s="1" t="s">
        <v>214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Scott Criswell</cp:lastModifiedBy>
  <cp:lastPrinted>2017-03-25T00:00:47Z</cp:lastPrinted>
  <dcterms:created xsi:type="dcterms:W3CDTF">2017-03-21T21:55:34Z</dcterms:created>
  <dcterms:modified xsi:type="dcterms:W3CDTF">2024-01-30T21:05:48Z</dcterms:modified>
</cp:coreProperties>
</file>