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P\"/>
    </mc:Choice>
  </mc:AlternateContent>
  <bookViews>
    <workbookView xWindow="0" yWindow="0" windowWidth="20115" windowHeight="9480"/>
  </bookViews>
  <sheets>
    <sheet name="LA" sheetId="8" r:id="rId1"/>
    <sheet name="M1" sheetId="18" state="hidden" r:id="rId2"/>
    <sheet name="M2" sheetId="20" state="hidden" r:id="rId3"/>
    <sheet name="M3" sheetId="21" state="hidden" r:id="rId4"/>
    <sheet name="M4" sheetId="22" state="hidden" r:id="rId5"/>
  </sheets>
  <definedNames>
    <definedName name="_xlnm.Print_Area" localSheetId="0">LA!$A$1:$BB$52</definedName>
  </definedNames>
  <calcPr calcId="162913"/>
</workbook>
</file>

<file path=xl/calcChain.xml><?xml version="1.0" encoding="utf-8"?>
<calcChain xmlns="http://schemas.openxmlformats.org/spreadsheetml/2006/main">
  <c r="D17" i="8" l="1"/>
  <c r="Y17" i="8" s="1"/>
  <c r="D3" i="22" l="1"/>
  <c r="F3" i="22" l="1"/>
  <c r="G3" i="22" s="1"/>
  <c r="D4" i="22"/>
  <c r="D5" i="22" l="1"/>
  <c r="F4" i="22"/>
  <c r="G4" i="22" s="1"/>
  <c r="D6" i="22" l="1"/>
  <c r="F5" i="22"/>
  <c r="G5" i="22" s="1"/>
  <c r="D7" i="22" l="1"/>
  <c r="F6" i="22"/>
  <c r="G6" i="22" s="1"/>
  <c r="F7" i="22" l="1"/>
  <c r="G7" i="22" s="1"/>
  <c r="D8" i="22"/>
  <c r="D9" i="22" l="1"/>
  <c r="F8" i="22"/>
  <c r="G8" i="22" s="1"/>
  <c r="D10" i="22" l="1"/>
  <c r="F9" i="22"/>
  <c r="G9" i="22" s="1"/>
  <c r="F10" i="22" l="1"/>
  <c r="G10" i="22" s="1"/>
  <c r="D11" i="22"/>
  <c r="F11" i="22" l="1"/>
  <c r="G11" i="22" s="1"/>
  <c r="D13" i="22" s="1"/>
  <c r="E11" i="22"/>
  <c r="AQ52" i="8"/>
  <c r="O52" i="8"/>
  <c r="AQ33" i="8"/>
  <c r="D3" i="20" s="1"/>
  <c r="D4" i="20" l="1"/>
  <c r="F3" i="20"/>
  <c r="G3" i="20" s="1"/>
  <c r="D3" i="21"/>
  <c r="D3" i="18"/>
  <c r="D5" i="20" l="1"/>
  <c r="F4" i="20"/>
  <c r="G4" i="20" s="1"/>
  <c r="F3" i="21"/>
  <c r="G3" i="21" s="1"/>
  <c r="D4" i="21"/>
  <c r="D4" i="18"/>
  <c r="F3" i="18"/>
  <c r="G3" i="18" s="1"/>
  <c r="D6" i="20" l="1"/>
  <c r="F5" i="20"/>
  <c r="G5" i="20" s="1"/>
  <c r="D5" i="21"/>
  <c r="F4" i="21"/>
  <c r="G4" i="21" s="1"/>
  <c r="D5" i="18"/>
  <c r="F4" i="18"/>
  <c r="G4" i="18" s="1"/>
  <c r="D7" i="20" l="1"/>
  <c r="F6" i="20"/>
  <c r="G6" i="20" s="1"/>
  <c r="D6" i="21"/>
  <c r="F5" i="21"/>
  <c r="G5" i="21" s="1"/>
  <c r="D6" i="18"/>
  <c r="F5" i="18"/>
  <c r="G5" i="18" s="1"/>
  <c r="F7" i="20" l="1"/>
  <c r="G7" i="20" s="1"/>
  <c r="D8" i="20"/>
  <c r="D7" i="21"/>
  <c r="F6" i="21"/>
  <c r="G6" i="21" s="1"/>
  <c r="F6" i="18"/>
  <c r="G6" i="18" s="1"/>
  <c r="D7" i="18"/>
  <c r="D9" i="20" l="1"/>
  <c r="F8" i="20"/>
  <c r="G8" i="20" s="1"/>
  <c r="F7" i="21"/>
  <c r="G7" i="21" s="1"/>
  <c r="D8" i="21"/>
  <c r="F7" i="18"/>
  <c r="G7" i="18" s="1"/>
  <c r="D8" i="18"/>
  <c r="D10" i="20" l="1"/>
  <c r="F9" i="20"/>
  <c r="G9" i="20" s="1"/>
  <c r="D9" i="21"/>
  <c r="F8" i="21"/>
  <c r="G8" i="21" s="1"/>
  <c r="D9" i="18"/>
  <c r="F8" i="18"/>
  <c r="G8" i="18" s="1"/>
  <c r="F10" i="20" l="1"/>
  <c r="G10" i="20" s="1"/>
  <c r="D11" i="20"/>
  <c r="F9" i="21"/>
  <c r="G9" i="21" s="1"/>
  <c r="D10" i="21"/>
  <c r="F9" i="18"/>
  <c r="G9" i="18" s="1"/>
  <c r="D10" i="18"/>
  <c r="F11" i="20" l="1"/>
  <c r="G11" i="20" s="1"/>
  <c r="D13" i="20" s="1"/>
  <c r="I34" i="8" s="1"/>
  <c r="E11" i="20"/>
  <c r="F10" i="21"/>
  <c r="G10" i="21" s="1"/>
  <c r="D11" i="21"/>
  <c r="F10" i="18"/>
  <c r="G10" i="18" s="1"/>
  <c r="D11" i="18"/>
  <c r="E11" i="21" l="1"/>
  <c r="F11" i="21"/>
  <c r="G11" i="21" s="1"/>
  <c r="D13" i="21" s="1"/>
  <c r="F11" i="18"/>
  <c r="G11" i="18" s="1"/>
  <c r="D13" i="18" s="1"/>
  <c r="E11" i="18"/>
</calcChain>
</file>

<file path=xl/sharedStrings.xml><?xml version="1.0" encoding="utf-8"?>
<sst xmlns="http://schemas.openxmlformats.org/spreadsheetml/2006/main" count="478" uniqueCount="140">
  <si>
    <t>PT. PP (Persero) Tbk - Divisi EPC</t>
  </si>
  <si>
    <t>DIVISI</t>
  </si>
  <si>
    <t>CABANG</t>
  </si>
  <si>
    <t>PROYEK</t>
  </si>
  <si>
    <t>KODE PROYEK</t>
  </si>
  <si>
    <t>:</t>
  </si>
  <si>
    <t>EPC</t>
  </si>
  <si>
    <t>Tgl. Transaksi</t>
  </si>
  <si>
    <t>Nomor BTL</t>
  </si>
  <si>
    <t>Nama :</t>
  </si>
  <si>
    <t>No.</t>
  </si>
  <si>
    <t>Aktivitas</t>
  </si>
  <si>
    <t>Kode</t>
  </si>
  <si>
    <t>Keterangan</t>
  </si>
  <si>
    <t>Jumlah</t>
  </si>
  <si>
    <t>JUMLAH RUPIAH</t>
  </si>
  <si>
    <t>Terbilang :</t>
  </si>
  <si>
    <t>DISETUJUI OLEH</t>
  </si>
  <si>
    <t>DIBUAT OLEH</t>
  </si>
  <si>
    <t>Lembar 1</t>
  </si>
  <si>
    <t>Untuk KBA DVO</t>
  </si>
  <si>
    <t>Lembar 2</t>
  </si>
  <si>
    <t>Untuk Arsip Asku</t>
  </si>
  <si>
    <t>Lembar 3</t>
  </si>
  <si>
    <t>Untuk Arsip proyek</t>
  </si>
  <si>
    <t>P.C.C.S Konstruksi Ver. 6</t>
  </si>
  <si>
    <t>-</t>
  </si>
  <si>
    <t>BIAYA LANGSUNG ALAT (BLA)</t>
  </si>
  <si>
    <t>Waterpass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</si>
  <si>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</si>
  <si>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</si>
  <si>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</si>
  <si>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</si>
  <si>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</si>
  <si>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</si>
  <si>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</si>
  <si>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</si>
  <si>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</si>
  <si>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</si>
  <si>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</si>
  <si>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</si>
  <si>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</si>
  <si>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</si>
  <si>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</si>
  <si>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</si>
  <si>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</si>
  <si>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</si>
  <si>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</si>
  <si>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Dua Puluh</t>
  </si>
  <si>
    <t>Dua Puluh Satu</t>
  </si>
  <si>
    <t>Dua Puluh Dua</t>
  </si>
  <si>
    <t>Dua Puluh Tiga</t>
  </si>
  <si>
    <t>Dua Puluh Empat</t>
  </si>
  <si>
    <t>Dua Puluh Lima</t>
  </si>
  <si>
    <t>Dua Puluh Enam</t>
  </si>
  <si>
    <t>Dua Puluh Tujuh</t>
  </si>
  <si>
    <t>Dua Puluh Delapan</t>
  </si>
  <si>
    <t>Dua Puluh Sembilan</t>
  </si>
  <si>
    <t>Tiga Puluh</t>
  </si>
  <si>
    <t>Tiga Puluh Satu</t>
  </si>
  <si>
    <t>Tiga Puluh Dua</t>
  </si>
  <si>
    <t>Tiga Puluh Tiga</t>
  </si>
  <si>
    <t>Tiga Puluh Empat</t>
  </si>
  <si>
    <t>Tiga Puluh Lima</t>
  </si>
  <si>
    <t>Tiga Puluh Enam</t>
  </si>
  <si>
    <t>Tiga Puluh Tujuh</t>
  </si>
  <si>
    <t>Tiga Puluh Delapan</t>
  </si>
  <si>
    <t>Tiga Puluh Sembilan</t>
  </si>
  <si>
    <t>Empat Puluh</t>
  </si>
  <si>
    <t>Empat Puluh Satu</t>
  </si>
  <si>
    <t>Empat Puluh Dua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</si>
  <si>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</si>
  <si>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</si>
  <si>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</si>
  <si>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</si>
  <si>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</si>
  <si>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</si>
  <si>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</si>
  <si>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</si>
  <si>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</si>
  <si>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</si>
  <si>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</si>
  <si>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</si>
  <si>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</si>
  <si>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</si>
  <si>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</si>
  <si>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</si>
  <si>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</si>
  <si>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</si>
  <si>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</si>
  <si>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</si>
  <si>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</si>
  <si>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</si>
  <si>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</si>
  <si>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</si>
  <si>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</si>
  <si>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</si>
  <si>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</si>
  <si>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</si>
  <si>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</si>
  <si>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</si>
  <si>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</si>
  <si>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</si>
  <si>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</si>
  <si>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</si>
  <si>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</si>
  <si>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</si>
  <si>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</si>
  <si>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</si>
  <si>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</si>
  <si>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</si>
  <si>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</si>
  <si>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</si>
  <si>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</si>
  <si>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</si>
  <si>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</si>
  <si>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</si>
  <si>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</si>
  <si>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</si>
  <si>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</si>
  <si>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</si>
  <si>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</si>
  <si>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</si>
  <si>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</si>
  <si>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</si>
  <si>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</si>
  <si>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</si>
  <si>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</si>
  <si>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Seratus</t>
  </si>
  <si>
    <t>Dua Ratus</t>
  </si>
  <si>
    <t>Tiga Ratus</t>
  </si>
  <si>
    <t>Empat Ratus</t>
  </si>
  <si>
    <t>Lima Ratus</t>
  </si>
  <si>
    <t>Enam Ratus</t>
  </si>
  <si>
    <t>Tujuh Ratus</t>
  </si>
  <si>
    <t>Delapan Ratus</t>
  </si>
  <si>
    <t>Sembilan Ratus</t>
  </si>
  <si>
    <t>Seribu</t>
  </si>
  <si>
    <t>BTL</t>
  </si>
  <si>
    <t>Periode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</si>
</sst>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MS Sans Serif"/>
      <family val="2"/>
    </font>
    <font>
      <b/>
      <sz val="12"/>
      <name val="Times New Roman"/>
      <family val="1"/>
    </font>
    <font>
      <b/>
      <sz val="10"/>
      <color indexed="13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0" fillId="0" borderId="0"/>
    <xf numFmtId="9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quotePrefix="1" applyFont="1" applyFill="1"/>
    <xf numFmtId="0" fontId="2" fillId="0" borderId="3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Alignment="1"/>
    <xf numFmtId="0" fontId="2" fillId="0" borderId="0" xfId="0" applyFont="1" applyAlignment="1"/>
    <xf numFmtId="0" fontId="0" fillId="0" borderId="10" xfId="0" applyBorder="1"/>
    <xf numFmtId="0" fontId="4" fillId="0" borderId="14" xfId="0" applyFont="1" applyBorder="1" applyAlignment="1"/>
    <xf numFmtId="0" fontId="2" fillId="0" borderId="14" xfId="0" applyFont="1" applyBorder="1" applyAlignment="1"/>
    <xf numFmtId="0" fontId="2" fillId="0" borderId="14" xfId="0" applyFont="1" applyBorder="1" applyAlignment="1">
      <alignment horizontal="left"/>
    </xf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6" fillId="0" borderId="8" xfId="0" applyFont="1" applyBorder="1"/>
    <xf numFmtId="0" fontId="0" fillId="0" borderId="9" xfId="0" applyBorder="1"/>
    <xf numFmtId="0" fontId="5" fillId="0" borderId="0" xfId="0" applyFont="1" applyFill="1" applyBorder="1"/>
    <xf numFmtId="0" fontId="5" fillId="0" borderId="0" xfId="0" applyFont="1"/>
    <xf numFmtId="0" fontId="5" fillId="0" borderId="3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43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41" fontId="2" fillId="2" borderId="0" xfId="12" applyFont="1" applyFill="1"/>
    <xf numFmtId="0" fontId="7" fillId="0" borderId="0" xfId="2"/>
    <xf numFmtId="41" fontId="11" fillId="0" borderId="0" xfId="13" applyFont="1" applyAlignment="1">
      <alignment horizontal="left" vertical="center" wrapText="1"/>
    </xf>
    <xf numFmtId="41" fontId="9" fillId="0" borderId="0" xfId="13" applyFont="1" applyAlignment="1">
      <alignment horizontal="left" vertical="center" wrapText="1"/>
    </xf>
    <xf numFmtId="0" fontId="7" fillId="0" borderId="0" xfId="2" applyAlignment="1">
      <alignment horizontal="right" vertical="center" wrapText="1"/>
    </xf>
    <xf numFmtId="0" fontId="7" fillId="0" borderId="0" xfId="2" applyAlignment="1">
      <alignment horizontal="left" vertical="center" wrapText="1"/>
    </xf>
    <xf numFmtId="164" fontId="9" fillId="0" borderId="0" xfId="6" applyNumberFormat="1" applyFont="1" applyAlignment="1">
      <alignment horizontal="right" vertical="center" wrapText="1"/>
    </xf>
    <xf numFmtId="165" fontId="9" fillId="0" borderId="0" xfId="13" applyNumberFormat="1" applyFont="1" applyAlignment="1">
      <alignment horizontal="left" vertical="center" wrapText="1"/>
    </xf>
    <xf numFmtId="41" fontId="13" fillId="0" borderId="0" xfId="13" applyFont="1" applyAlignment="1">
      <alignment horizontal="left" vertical="center" wrapText="1"/>
    </xf>
    <xf numFmtId="164" fontId="9" fillId="0" borderId="0" xfId="2" applyNumberFormat="1" applyFont="1" applyAlignment="1">
      <alignment horizontal="right" vertical="center" wrapText="1"/>
    </xf>
    <xf numFmtId="164" fontId="7" fillId="0" borderId="0" xfId="2" applyNumberFormat="1" applyAlignment="1">
      <alignment horizontal="left" vertical="center" wrapText="1"/>
    </xf>
    <xf numFmtId="41" fontId="9" fillId="0" borderId="0" xfId="13" applyFont="1" applyAlignment="1">
      <alignment vertical="center" wrapText="1"/>
    </xf>
    <xf numFmtId="41" fontId="5" fillId="0" borderId="3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43" fontId="2" fillId="0" borderId="19" xfId="1" applyFont="1" applyBorder="1" applyAlignment="1">
      <alignment horizontal="center" vertical="center"/>
    </xf>
    <xf numFmtId="43" fontId="2" fillId="0" borderId="21" xfId="1" applyFont="1" applyBorder="1" applyAlignment="1">
      <alignment horizontal="center" vertical="center"/>
    </xf>
    <xf numFmtId="43" fontId="2" fillId="0" borderId="20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64" fontId="1" fillId="0" borderId="18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12" fillId="3" borderId="0" xfId="2" applyFont="1" applyFill="1" applyAlignment="1">
      <alignment horizontal="center"/>
    </xf>
    <xf numFmtId="41" fontId="9" fillId="0" borderId="0" xfId="13" applyFont="1" applyAlignment="1">
      <alignment horizontal="left" vertical="center" wrapText="1"/>
    </xf>
  </cellXfs>
  <cellStyles count="14">
    <cellStyle name="Comma" xfId="1" builtinId="3"/>
    <cellStyle name="Comma [0]" xfId="12" builtinId="6"/>
    <cellStyle name="Comma [0] 10" xfId="13"/>
    <cellStyle name="Comma [0] 2" xfId="4"/>
    <cellStyle name="Comma [0] 3" xfId="5"/>
    <cellStyle name="Comma 2" xfId="3"/>
    <cellStyle name="Comma 3" xfId="6"/>
    <cellStyle name="Normal" xfId="0" builtinId="0"/>
    <cellStyle name="Normal 2" xfId="2"/>
    <cellStyle name="Normal 2 2" xfId="7"/>
    <cellStyle name="Normal 3" xfId="8"/>
    <cellStyle name="Normal 3 2" xfId="9"/>
    <cellStyle name="Normal 4" xfId="10"/>
    <cellStyle name="Percent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66675</xdr:colOff>
      <xdr:row>0</xdr:row>
      <xdr:rowOff>57150</xdr:rowOff>
    </xdr:from>
    <xdr:to>
      <xdr:col>51</xdr:col>
      <xdr:colOff>76200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57150"/>
          <a:ext cx="11525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tabSelected="1" topLeftCell="A4" workbookViewId="0">
      <selection activeCell="BG17" sqref="BG17"/>
    </sheetView>
  </sheetViews>
  <sheetFormatPr defaultRowHeight="15" x14ac:dyDescent="0.25"/>
  <cols>
    <col min="1" max="57" width="1.7109375" customWidth="1"/>
    <col min="58" max="58" width="1.5703125" customWidth="1"/>
    <col min="59" max="59" width="21.5703125" bestFit="1" customWidth="1"/>
    <col min="60" max="75" width="1.7109375" customWidth="1"/>
  </cols>
  <sheetData>
    <row r="1" spans="1:59" ht="15.75" thickTop="1" x14ac:dyDescent="0.25">
      <c r="A1" s="16"/>
      <c r="B1" s="38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9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9" ht="21" x14ac:dyDescent="0.35">
      <c r="A3" s="7"/>
      <c r="B3" s="69" t="s">
        <v>27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17"/>
      <c r="BA3" s="14"/>
    </row>
    <row r="4" spans="1:59" x14ac:dyDescent="0.25">
      <c r="A4" s="7"/>
      <c r="B4" s="70" t="s">
        <v>139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18"/>
      <c r="BA4" s="15"/>
      <c r="BG4" s="2"/>
    </row>
    <row r="5" spans="1:59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9" x14ac:dyDescent="0.25">
      <c r="A6" s="7"/>
      <c r="B6" s="10" t="s">
        <v>1</v>
      </c>
      <c r="C6" s="8"/>
      <c r="D6" s="8"/>
      <c r="E6" s="8"/>
      <c r="F6" s="8"/>
      <c r="G6" s="8"/>
      <c r="H6" s="8"/>
      <c r="I6" s="8"/>
      <c r="J6" s="37" t="s">
        <v>5</v>
      </c>
      <c r="K6" s="8"/>
      <c r="L6" s="10" t="s">
        <v>6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  <c r="BG6" s="3"/>
    </row>
    <row r="7" spans="1:59" x14ac:dyDescent="0.25">
      <c r="A7" s="7"/>
      <c r="B7" s="10" t="s">
        <v>2</v>
      </c>
      <c r="C7" s="8"/>
      <c r="D7" s="8"/>
      <c r="E7" s="8"/>
      <c r="F7" s="8"/>
      <c r="G7" s="8"/>
      <c r="H7" s="8"/>
      <c r="I7" s="8"/>
      <c r="J7" s="37" t="s">
        <v>5</v>
      </c>
      <c r="K7" s="8"/>
      <c r="L7" s="10" t="s">
        <v>6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9" x14ac:dyDescent="0.25">
      <c r="A8" s="7"/>
      <c r="B8" s="10" t="s">
        <v>3</v>
      </c>
      <c r="C8" s="8"/>
      <c r="D8" s="8"/>
      <c r="E8" s="8"/>
      <c r="F8" s="8"/>
      <c r="G8" s="8"/>
      <c r="H8" s="8"/>
      <c r="I8" s="8"/>
      <c r="J8" s="37" t="s">
        <v>5</v>
      </c>
      <c r="K8" s="8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  <c r="BG8" s="3"/>
    </row>
    <row r="9" spans="1:59" x14ac:dyDescent="0.25">
      <c r="A9" s="7"/>
      <c r="B9" s="10" t="s">
        <v>4</v>
      </c>
      <c r="C9" s="8"/>
      <c r="D9" s="8"/>
      <c r="E9" s="8"/>
      <c r="F9" s="8"/>
      <c r="G9" s="8"/>
      <c r="H9" s="8"/>
      <c r="I9" s="8"/>
      <c r="J9" s="37" t="s">
        <v>5</v>
      </c>
      <c r="K9" s="8"/>
      <c r="L9" s="68"/>
      <c r="M9" s="68"/>
      <c r="N9" s="68"/>
      <c r="O9" s="68"/>
      <c r="P9" s="68"/>
      <c r="Q9" s="68"/>
      <c r="R9" s="68"/>
      <c r="S9" s="6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  <c r="BG10" s="3"/>
    </row>
    <row r="11" spans="1:59" x14ac:dyDescent="0.25">
      <c r="A11" s="7"/>
      <c r="B11" s="67" t="s">
        <v>7</v>
      </c>
      <c r="C11" s="67"/>
      <c r="D11" s="67"/>
      <c r="E11" s="67"/>
      <c r="F11" s="67"/>
      <c r="G11" s="67"/>
      <c r="H11" s="67"/>
      <c r="I11" s="67"/>
      <c r="J11" s="67"/>
      <c r="K11" s="67" t="s">
        <v>8</v>
      </c>
      <c r="L11" s="67"/>
      <c r="M11" s="67"/>
      <c r="N11" s="67"/>
      <c r="O11" s="67"/>
      <c r="P11" s="67"/>
      <c r="Q11" s="67"/>
      <c r="R11" s="67"/>
      <c r="S11" s="6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9" x14ac:dyDescent="0.25">
      <c r="A12" s="7"/>
      <c r="B12" s="74"/>
      <c r="C12" s="75"/>
      <c r="D12" s="75"/>
      <c r="E12" s="75"/>
      <c r="F12" s="75"/>
      <c r="G12" s="75"/>
      <c r="H12" s="75"/>
      <c r="I12" s="75"/>
      <c r="J12" s="76"/>
      <c r="K12" s="74"/>
      <c r="L12" s="75"/>
      <c r="M12" s="75"/>
      <c r="N12" s="75"/>
      <c r="O12" s="75"/>
      <c r="P12" s="75"/>
      <c r="Q12" s="75"/>
      <c r="R12" s="75"/>
      <c r="S12" s="7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  <c r="BG12" s="2"/>
    </row>
    <row r="13" spans="1:59" x14ac:dyDescent="0.25">
      <c r="A13" s="7"/>
      <c r="B13" s="77"/>
      <c r="C13" s="78"/>
      <c r="D13" s="78"/>
      <c r="E13" s="78"/>
      <c r="F13" s="78"/>
      <c r="G13" s="78"/>
      <c r="H13" s="78"/>
      <c r="I13" s="78"/>
      <c r="J13" s="79"/>
      <c r="K13" s="77"/>
      <c r="L13" s="78"/>
      <c r="M13" s="78"/>
      <c r="N13" s="78"/>
      <c r="O13" s="78"/>
      <c r="P13" s="78"/>
      <c r="Q13" s="78"/>
      <c r="R13" s="78"/>
      <c r="S13" s="79"/>
      <c r="T13" s="8"/>
      <c r="U13" s="8"/>
      <c r="V13" s="8"/>
      <c r="W13" s="8"/>
      <c r="X13" s="8"/>
      <c r="Y13" s="8"/>
      <c r="Z13" s="8"/>
      <c r="AA13" s="8"/>
      <c r="AB13" s="8"/>
      <c r="AC13" s="8"/>
      <c r="AD13" s="10" t="s">
        <v>9</v>
      </c>
      <c r="AE13" s="8"/>
      <c r="AF13" s="8"/>
      <c r="AG13" s="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19"/>
    </row>
    <row r="14" spans="1:59" x14ac:dyDescent="0.25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  <c r="BG14" s="2" t="s">
        <v>28</v>
      </c>
    </row>
    <row r="15" spans="1:59" x14ac:dyDescent="0.25">
      <c r="A15" s="7"/>
      <c r="B15" s="66" t="s">
        <v>10</v>
      </c>
      <c r="C15" s="66"/>
      <c r="D15" s="66" t="s">
        <v>11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 t="s">
        <v>12</v>
      </c>
      <c r="T15" s="66"/>
      <c r="U15" s="66"/>
      <c r="V15" s="66"/>
      <c r="W15" s="66"/>
      <c r="X15" s="66"/>
      <c r="Y15" s="66" t="s">
        <v>13</v>
      </c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 t="s">
        <v>14</v>
      </c>
      <c r="AR15" s="66"/>
      <c r="AS15" s="66"/>
      <c r="AT15" s="66"/>
      <c r="AU15" s="66"/>
      <c r="AV15" s="66"/>
      <c r="AW15" s="66"/>
      <c r="AX15" s="66"/>
      <c r="AY15" s="66"/>
      <c r="AZ15" s="9"/>
    </row>
    <row r="16" spans="1:59" x14ac:dyDescent="0.25">
      <c r="A16" s="7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3"/>
      <c r="AR16" s="53"/>
      <c r="AS16" s="53"/>
      <c r="AT16" s="53"/>
      <c r="AU16" s="53"/>
      <c r="AV16" s="53"/>
      <c r="AW16" s="53"/>
      <c r="AX16" s="53"/>
      <c r="AY16" s="53"/>
      <c r="AZ16" s="9"/>
      <c r="BG16" s="39"/>
    </row>
    <row r="17" spans="1:52" x14ac:dyDescent="0.25">
      <c r="A17" s="7"/>
      <c r="B17" s="80">
        <v>1</v>
      </c>
      <c r="C17" s="80"/>
      <c r="D17" s="81" t="str">
        <f>BG14</f>
        <v>Waterpass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80"/>
      <c r="T17" s="80"/>
      <c r="U17" s="80"/>
      <c r="V17" s="80"/>
      <c r="W17" s="80"/>
      <c r="X17" s="80"/>
      <c r="Y17" s="71" t="str">
        <f>D17</f>
        <v>Waterpass</v>
      </c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3"/>
      <c r="AQ17" s="84"/>
      <c r="AR17" s="84"/>
      <c r="AS17" s="84"/>
      <c r="AT17" s="84"/>
      <c r="AU17" s="84"/>
      <c r="AV17" s="84"/>
      <c r="AW17" s="84"/>
      <c r="AX17" s="84"/>
      <c r="AY17" s="84"/>
      <c r="AZ17" s="9"/>
    </row>
    <row r="18" spans="1:52" x14ac:dyDescent="0.25">
      <c r="A18" s="7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3"/>
      <c r="AR18" s="53"/>
      <c r="AS18" s="53"/>
      <c r="AT18" s="53"/>
      <c r="AU18" s="53"/>
      <c r="AV18" s="53"/>
      <c r="AW18" s="53"/>
      <c r="AX18" s="53"/>
      <c r="AY18" s="53"/>
      <c r="AZ18" s="9"/>
    </row>
    <row r="19" spans="1:52" x14ac:dyDescent="0.25">
      <c r="A19" s="7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3"/>
      <c r="AR19" s="53"/>
      <c r="AS19" s="53"/>
      <c r="AT19" s="53"/>
      <c r="AU19" s="53"/>
      <c r="AV19" s="53"/>
      <c r="AW19" s="53"/>
      <c r="AX19" s="53"/>
      <c r="AY19" s="53"/>
      <c r="AZ19" s="9"/>
    </row>
    <row r="20" spans="1:52" x14ac:dyDescent="0.25">
      <c r="A20" s="7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3"/>
      <c r="AR20" s="53"/>
      <c r="AS20" s="53"/>
      <c r="AT20" s="53"/>
      <c r="AU20" s="53"/>
      <c r="AV20" s="53"/>
      <c r="AW20" s="53"/>
      <c r="AX20" s="53"/>
      <c r="AY20" s="53"/>
      <c r="AZ20" s="9"/>
    </row>
    <row r="21" spans="1:52" x14ac:dyDescent="0.25">
      <c r="A21" s="7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3"/>
      <c r="AR21" s="53"/>
      <c r="AS21" s="53"/>
      <c r="AT21" s="53"/>
      <c r="AU21" s="53"/>
      <c r="AV21" s="53"/>
      <c r="AW21" s="53"/>
      <c r="AX21" s="53"/>
      <c r="AY21" s="53"/>
      <c r="AZ21" s="9"/>
    </row>
    <row r="22" spans="1:52" x14ac:dyDescent="0.25">
      <c r="A22" s="7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3"/>
      <c r="AR22" s="53"/>
      <c r="AS22" s="53"/>
      <c r="AT22" s="53"/>
      <c r="AU22" s="53"/>
      <c r="AV22" s="53"/>
      <c r="AW22" s="53"/>
      <c r="AX22" s="53"/>
      <c r="AY22" s="53"/>
      <c r="AZ22" s="9"/>
    </row>
    <row r="23" spans="1:52" x14ac:dyDescent="0.25">
      <c r="A23" s="7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3"/>
      <c r="AR23" s="53"/>
      <c r="AS23" s="53"/>
      <c r="AT23" s="53"/>
      <c r="AU23" s="53"/>
      <c r="AV23" s="53"/>
      <c r="AW23" s="53"/>
      <c r="AX23" s="53"/>
      <c r="AY23" s="53"/>
      <c r="AZ23" s="9"/>
    </row>
    <row r="24" spans="1:52" x14ac:dyDescent="0.25">
      <c r="A24" s="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3"/>
      <c r="AR24" s="53"/>
      <c r="AS24" s="53"/>
      <c r="AT24" s="53"/>
      <c r="AU24" s="53"/>
      <c r="AV24" s="53"/>
      <c r="AW24" s="53"/>
      <c r="AX24" s="53"/>
      <c r="AY24" s="53"/>
      <c r="AZ24" s="9"/>
    </row>
    <row r="25" spans="1:52" x14ac:dyDescent="0.25">
      <c r="A25" s="7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3"/>
      <c r="AR25" s="53"/>
      <c r="AS25" s="53"/>
      <c r="AT25" s="53"/>
      <c r="AU25" s="53"/>
      <c r="AV25" s="53"/>
      <c r="AW25" s="53"/>
      <c r="AX25" s="53"/>
      <c r="AY25" s="53"/>
      <c r="AZ25" s="9"/>
    </row>
    <row r="26" spans="1:52" x14ac:dyDescent="0.25">
      <c r="A26" s="7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3"/>
      <c r="AR26" s="53"/>
      <c r="AS26" s="53"/>
      <c r="AT26" s="53"/>
      <c r="AU26" s="53"/>
      <c r="AV26" s="53"/>
      <c r="AW26" s="53"/>
      <c r="AX26" s="53"/>
      <c r="AY26" s="53"/>
      <c r="AZ26" s="9"/>
    </row>
    <row r="27" spans="1:52" x14ac:dyDescent="0.25">
      <c r="A27" s="7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3"/>
      <c r="AR27" s="53"/>
      <c r="AS27" s="53"/>
      <c r="AT27" s="53"/>
      <c r="AU27" s="53"/>
      <c r="AV27" s="53"/>
      <c r="AW27" s="53"/>
      <c r="AX27" s="53"/>
      <c r="AY27" s="53"/>
      <c r="AZ27" s="9"/>
    </row>
    <row r="28" spans="1:52" x14ac:dyDescent="0.25">
      <c r="A28" s="7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3"/>
      <c r="AR28" s="53"/>
      <c r="AS28" s="53"/>
      <c r="AT28" s="53"/>
      <c r="AU28" s="53"/>
      <c r="AV28" s="53"/>
      <c r="AW28" s="53"/>
      <c r="AX28" s="53"/>
      <c r="AY28" s="53"/>
      <c r="AZ28" s="9"/>
    </row>
    <row r="29" spans="1:52" x14ac:dyDescent="0.25">
      <c r="A29" s="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3"/>
      <c r="AR29" s="53"/>
      <c r="AS29" s="53"/>
      <c r="AT29" s="53"/>
      <c r="AU29" s="53"/>
      <c r="AV29" s="53"/>
      <c r="AW29" s="53"/>
      <c r="AX29" s="53"/>
      <c r="AY29" s="53"/>
      <c r="AZ29" s="9"/>
    </row>
    <row r="30" spans="1:52" x14ac:dyDescent="0.25">
      <c r="A30" s="7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3"/>
      <c r="AR30" s="53"/>
      <c r="AS30" s="53"/>
      <c r="AT30" s="53"/>
      <c r="AU30" s="53"/>
      <c r="AV30" s="53"/>
      <c r="AW30" s="53"/>
      <c r="AX30" s="53"/>
      <c r="AY30" s="53"/>
      <c r="AZ30" s="9"/>
    </row>
    <row r="31" spans="1:52" x14ac:dyDescent="0.25">
      <c r="A31" s="7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3"/>
      <c r="AR31" s="53"/>
      <c r="AS31" s="53"/>
      <c r="AT31" s="53"/>
      <c r="AU31" s="53"/>
      <c r="AV31" s="53"/>
      <c r="AW31" s="53"/>
      <c r="AX31" s="53"/>
      <c r="AY31" s="53"/>
      <c r="AZ31" s="9"/>
    </row>
    <row r="32" spans="1:52" x14ac:dyDescent="0.25">
      <c r="A32" s="7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3"/>
      <c r="AR32" s="53"/>
      <c r="AS32" s="53"/>
      <c r="AT32" s="53"/>
      <c r="AU32" s="53"/>
      <c r="AV32" s="53"/>
      <c r="AW32" s="53"/>
      <c r="AX32" s="53"/>
      <c r="AY32" s="53"/>
      <c r="AZ32" s="9"/>
    </row>
    <row r="33" spans="1:59" x14ac:dyDescent="0.25">
      <c r="A33" s="7"/>
      <c r="B33" s="56" t="s">
        <v>15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8"/>
      <c r="AQ33" s="65">
        <f>SUM(AQ16:AY32)</f>
        <v>0</v>
      </c>
      <c r="AR33" s="65"/>
      <c r="AS33" s="65"/>
      <c r="AT33" s="65"/>
      <c r="AU33" s="65"/>
      <c r="AV33" s="65"/>
      <c r="AW33" s="65"/>
      <c r="AX33" s="65"/>
      <c r="AY33" s="65"/>
      <c r="AZ33" s="9"/>
      <c r="BG33" s="36"/>
    </row>
    <row r="34" spans="1:59" ht="15" customHeight="1" x14ac:dyDescent="0.25">
      <c r="A34" s="7"/>
      <c r="B34" s="54" t="s">
        <v>16</v>
      </c>
      <c r="C34" s="55"/>
      <c r="D34" s="55"/>
      <c r="E34" s="55"/>
      <c r="F34" s="55"/>
      <c r="G34" s="55"/>
      <c r="H34" s="33" t="s">
        <v>5</v>
      </c>
      <c r="I34" s="51" t="str">
        <f>'M2'!D13</f>
        <v xml:space="preserve"> Rupiah</v>
      </c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6"/>
      <c r="AZ34" s="9"/>
    </row>
    <row r="35" spans="1:59" x14ac:dyDescent="0.25">
      <c r="A35" s="7"/>
      <c r="B35" s="34"/>
      <c r="C35" s="35"/>
      <c r="D35" s="35"/>
      <c r="E35" s="35"/>
      <c r="F35" s="35"/>
      <c r="G35" s="35"/>
      <c r="H35" s="35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8"/>
      <c r="AZ35" s="9"/>
    </row>
    <row r="36" spans="1:59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9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62" t="s">
        <v>17</v>
      </c>
      <c r="AE37" s="63"/>
      <c r="AF37" s="63"/>
      <c r="AG37" s="63"/>
      <c r="AH37" s="63"/>
      <c r="AI37" s="63"/>
      <c r="AJ37" s="63"/>
      <c r="AK37" s="63"/>
      <c r="AL37" s="63"/>
      <c r="AM37" s="63"/>
      <c r="AN37" s="64"/>
      <c r="AO37" s="62" t="s">
        <v>18</v>
      </c>
      <c r="AP37" s="63"/>
      <c r="AQ37" s="63"/>
      <c r="AR37" s="63"/>
      <c r="AS37" s="63"/>
      <c r="AT37" s="63"/>
      <c r="AU37" s="63"/>
      <c r="AV37" s="63"/>
      <c r="AW37" s="63"/>
      <c r="AX37" s="63"/>
      <c r="AY37" s="64"/>
      <c r="AZ37" s="9"/>
    </row>
    <row r="38" spans="1:59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59"/>
      <c r="AE38" s="60"/>
      <c r="AF38" s="60"/>
      <c r="AG38" s="60"/>
      <c r="AH38" s="60"/>
      <c r="AI38" s="60"/>
      <c r="AJ38" s="60"/>
      <c r="AK38" s="60"/>
      <c r="AL38" s="60"/>
      <c r="AM38" s="60"/>
      <c r="AN38" s="61"/>
      <c r="AO38" s="59"/>
      <c r="AP38" s="60"/>
      <c r="AQ38" s="60"/>
      <c r="AR38" s="60"/>
      <c r="AS38" s="60"/>
      <c r="AT38" s="60"/>
      <c r="AU38" s="60"/>
      <c r="AV38" s="60"/>
      <c r="AW38" s="60"/>
      <c r="AX38" s="60"/>
      <c r="AY38" s="61"/>
      <c r="AZ38" s="9"/>
    </row>
    <row r="39" spans="1:59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59"/>
      <c r="AE39" s="60"/>
      <c r="AF39" s="60"/>
      <c r="AG39" s="60"/>
      <c r="AH39" s="60"/>
      <c r="AI39" s="60"/>
      <c r="AJ39" s="60"/>
      <c r="AK39" s="60"/>
      <c r="AL39" s="60"/>
      <c r="AM39" s="60"/>
      <c r="AN39" s="61"/>
      <c r="AO39" s="59"/>
      <c r="AP39" s="60"/>
      <c r="AQ39" s="60"/>
      <c r="AR39" s="60"/>
      <c r="AS39" s="60"/>
      <c r="AT39" s="60"/>
      <c r="AU39" s="60"/>
      <c r="AV39" s="60"/>
      <c r="AW39" s="60"/>
      <c r="AX39" s="60"/>
      <c r="AY39" s="61"/>
      <c r="AZ39" s="9"/>
    </row>
    <row r="40" spans="1:59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59"/>
      <c r="AE40" s="60"/>
      <c r="AF40" s="60"/>
      <c r="AG40" s="60"/>
      <c r="AH40" s="60"/>
      <c r="AI40" s="60"/>
      <c r="AJ40" s="60"/>
      <c r="AK40" s="60"/>
      <c r="AL40" s="60"/>
      <c r="AM40" s="60"/>
      <c r="AN40" s="61"/>
      <c r="AO40" s="59"/>
      <c r="AP40" s="60"/>
      <c r="AQ40" s="60"/>
      <c r="AR40" s="60"/>
      <c r="AS40" s="60"/>
      <c r="AT40" s="60"/>
      <c r="AU40" s="60"/>
      <c r="AV40" s="60"/>
      <c r="AW40" s="60"/>
      <c r="AX40" s="60"/>
      <c r="AY40" s="61"/>
      <c r="AZ40" s="9"/>
    </row>
    <row r="41" spans="1:59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59"/>
      <c r="AE41" s="60"/>
      <c r="AF41" s="60"/>
      <c r="AG41" s="60"/>
      <c r="AH41" s="60"/>
      <c r="AI41" s="60"/>
      <c r="AJ41" s="60"/>
      <c r="AK41" s="60"/>
      <c r="AL41" s="60"/>
      <c r="AM41" s="60"/>
      <c r="AN41" s="61"/>
      <c r="AO41" s="59"/>
      <c r="AP41" s="60"/>
      <c r="AQ41" s="60"/>
      <c r="AR41" s="60"/>
      <c r="AS41" s="60"/>
      <c r="AT41" s="60"/>
      <c r="AU41" s="60"/>
      <c r="AV41" s="60"/>
      <c r="AW41" s="60"/>
      <c r="AX41" s="60"/>
      <c r="AY41" s="61"/>
      <c r="AZ41" s="9"/>
    </row>
    <row r="42" spans="1:59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56"/>
      <c r="AE42" s="57"/>
      <c r="AF42" s="57"/>
      <c r="AG42" s="57"/>
      <c r="AH42" s="57"/>
      <c r="AI42" s="57"/>
      <c r="AJ42" s="57"/>
      <c r="AK42" s="57"/>
      <c r="AL42" s="57"/>
      <c r="AM42" s="57"/>
      <c r="AN42" s="58"/>
      <c r="AO42" s="56"/>
      <c r="AP42" s="57"/>
      <c r="AQ42" s="57"/>
      <c r="AR42" s="57"/>
      <c r="AS42" s="57"/>
      <c r="AT42" s="57"/>
      <c r="AU42" s="57"/>
      <c r="AV42" s="57"/>
      <c r="AW42" s="57"/>
      <c r="AX42" s="57"/>
      <c r="AY42" s="58"/>
      <c r="AZ42" s="9"/>
    </row>
    <row r="43" spans="1:59" ht="15.75" thickBot="1" x14ac:dyDescent="0.3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3"/>
    </row>
    <row r="44" spans="1:59" ht="15.75" thickTop="1" x14ac:dyDescent="0.25"/>
    <row r="45" spans="1:59" x14ac:dyDescent="0.25">
      <c r="A45" s="20" t="s">
        <v>19</v>
      </c>
      <c r="B45" s="21"/>
      <c r="C45" s="21"/>
      <c r="D45" s="21"/>
      <c r="E45" s="21"/>
      <c r="F45" s="21"/>
      <c r="G45" s="21" t="s">
        <v>5</v>
      </c>
      <c r="H45" s="22" t="s">
        <v>20</v>
      </c>
      <c r="I45" s="21"/>
      <c r="J45" s="21"/>
      <c r="K45" s="21"/>
      <c r="L45" s="21"/>
      <c r="M45" s="21"/>
      <c r="N45" s="21"/>
      <c r="O45" s="21"/>
      <c r="P45" s="21"/>
      <c r="Q45" s="21"/>
      <c r="R45" s="23"/>
    </row>
    <row r="46" spans="1:59" x14ac:dyDescent="0.25">
      <c r="A46" s="24" t="s">
        <v>21</v>
      </c>
      <c r="B46" s="8"/>
      <c r="C46" s="8"/>
      <c r="D46" s="8"/>
      <c r="E46" s="8"/>
      <c r="F46" s="8"/>
      <c r="G46" s="8" t="s">
        <v>5</v>
      </c>
      <c r="H46" s="25" t="s">
        <v>22</v>
      </c>
      <c r="I46" s="8"/>
      <c r="J46" s="8"/>
      <c r="K46" s="8"/>
      <c r="L46" s="8"/>
      <c r="M46" s="8"/>
      <c r="N46" s="8"/>
      <c r="O46" s="8"/>
      <c r="P46" s="8"/>
      <c r="Q46" s="8"/>
      <c r="R46" s="26"/>
    </row>
    <row r="47" spans="1:59" x14ac:dyDescent="0.25">
      <c r="A47" s="27" t="s">
        <v>23</v>
      </c>
      <c r="B47" s="28"/>
      <c r="C47" s="28"/>
      <c r="D47" s="28"/>
      <c r="E47" s="28"/>
      <c r="F47" s="28"/>
      <c r="G47" s="28" t="s">
        <v>5</v>
      </c>
      <c r="H47" s="29" t="s">
        <v>24</v>
      </c>
      <c r="I47" s="28"/>
      <c r="J47" s="28"/>
      <c r="K47" s="28"/>
      <c r="L47" s="28"/>
      <c r="M47" s="28"/>
      <c r="N47" s="28"/>
      <c r="O47" s="28"/>
      <c r="P47" s="28"/>
      <c r="Q47" s="28"/>
      <c r="R47" s="30"/>
    </row>
    <row r="52" spans="1:43" x14ac:dyDescent="0.25">
      <c r="A52" s="31" t="s">
        <v>25</v>
      </c>
      <c r="N52" s="1" t="s">
        <v>26</v>
      </c>
      <c r="O52" s="32" t="str">
        <f>B3</f>
        <v>BIAYA LANGSUNG ALAT (BLA)</v>
      </c>
      <c r="AQ52" s="32">
        <f>L8</f>
        <v>0</v>
      </c>
    </row>
  </sheetData>
  <mergeCells count="108">
    <mergeCell ref="B32:C32"/>
    <mergeCell ref="D32:R32"/>
    <mergeCell ref="S32:X32"/>
    <mergeCell ref="Y32:AP32"/>
    <mergeCell ref="AQ32:AY32"/>
    <mergeCell ref="AD38:AN41"/>
    <mergeCell ref="AO38:AY41"/>
    <mergeCell ref="AD42:AN42"/>
    <mergeCell ref="AO42:AY42"/>
    <mergeCell ref="B33:AP33"/>
    <mergeCell ref="AQ33:AY33"/>
    <mergeCell ref="B34:G34"/>
    <mergeCell ref="AD37:AN37"/>
    <mergeCell ref="AO37:AY37"/>
    <mergeCell ref="I34:AY35"/>
    <mergeCell ref="B30:C30"/>
    <mergeCell ref="D30:R30"/>
    <mergeCell ref="S30:X30"/>
    <mergeCell ref="Y30:AP30"/>
    <mergeCell ref="AQ30:AY30"/>
    <mergeCell ref="B31:C31"/>
    <mergeCell ref="D31:R31"/>
    <mergeCell ref="S31:X31"/>
    <mergeCell ref="Y31:AP31"/>
    <mergeCell ref="AQ31:AY31"/>
    <mergeCell ref="B28:C28"/>
    <mergeCell ref="D28:R28"/>
    <mergeCell ref="S28:X28"/>
    <mergeCell ref="Y28:AP28"/>
    <mergeCell ref="AQ28:AY28"/>
    <mergeCell ref="B29:C29"/>
    <mergeCell ref="D29:R29"/>
    <mergeCell ref="S29:X29"/>
    <mergeCell ref="Y29:AP29"/>
    <mergeCell ref="AQ29:AY29"/>
    <mergeCell ref="B26:C26"/>
    <mergeCell ref="D26:R26"/>
    <mergeCell ref="S26:X26"/>
    <mergeCell ref="Y26:AP26"/>
    <mergeCell ref="AQ26:AY26"/>
    <mergeCell ref="B27:C27"/>
    <mergeCell ref="D27:R27"/>
    <mergeCell ref="S27:X27"/>
    <mergeCell ref="Y27:AP27"/>
    <mergeCell ref="AQ27:AY27"/>
    <mergeCell ref="B24:C24"/>
    <mergeCell ref="D24:R24"/>
    <mergeCell ref="S24:X24"/>
    <mergeCell ref="Y24:AP24"/>
    <mergeCell ref="AQ24:AY24"/>
    <mergeCell ref="B25:C25"/>
    <mergeCell ref="D25:R25"/>
    <mergeCell ref="S25:X25"/>
    <mergeCell ref="Y25:AP25"/>
    <mergeCell ref="AQ25:AY25"/>
    <mergeCell ref="B22:C22"/>
    <mergeCell ref="D22:R22"/>
    <mergeCell ref="S22:X22"/>
    <mergeCell ref="Y22:AP22"/>
    <mergeCell ref="AQ22:AY22"/>
    <mergeCell ref="B23:C23"/>
    <mergeCell ref="D23:R23"/>
    <mergeCell ref="S23:X23"/>
    <mergeCell ref="Y23:AP23"/>
    <mergeCell ref="AQ23:AY23"/>
    <mergeCell ref="B20:C20"/>
    <mergeCell ref="D20:R20"/>
    <mergeCell ref="S20:X20"/>
    <mergeCell ref="Y20:AP20"/>
    <mergeCell ref="AQ20:AY20"/>
    <mergeCell ref="B21:C21"/>
    <mergeCell ref="D21:R21"/>
    <mergeCell ref="S21:X21"/>
    <mergeCell ref="Y21:AP21"/>
    <mergeCell ref="AQ21:AY21"/>
    <mergeCell ref="B18:C18"/>
    <mergeCell ref="D18:R18"/>
    <mergeCell ref="S18:X18"/>
    <mergeCell ref="Y18:AP18"/>
    <mergeCell ref="AQ18:AY18"/>
    <mergeCell ref="B19:C19"/>
    <mergeCell ref="D19:R19"/>
    <mergeCell ref="S19:X19"/>
    <mergeCell ref="Y19:AP19"/>
    <mergeCell ref="AQ19:AY19"/>
    <mergeCell ref="B16:C16"/>
    <mergeCell ref="D16:R16"/>
    <mergeCell ref="S16:X16"/>
    <mergeCell ref="Y16:AP16"/>
    <mergeCell ref="AQ16:AY16"/>
    <mergeCell ref="B17:C17"/>
    <mergeCell ref="D17:R17"/>
    <mergeCell ref="S17:X17"/>
    <mergeCell ref="Y17:AP17"/>
    <mergeCell ref="AQ17:AY17"/>
    <mergeCell ref="B3:AY3"/>
    <mergeCell ref="B4:AY4"/>
    <mergeCell ref="L9:S9"/>
    <mergeCell ref="B11:J11"/>
    <mergeCell ref="K11:S11"/>
    <mergeCell ref="B12:J13"/>
    <mergeCell ref="K12:S13"/>
    <mergeCell ref="AH13:AY13"/>
    <mergeCell ref="B15:C15"/>
    <mergeCell ref="D15:R15"/>
    <mergeCell ref="S15:X15"/>
    <mergeCell ref="Y15:AP15"/>
    <mergeCell ref="AQ15:AY15"/>
  </mergeCells>
  <pageMargins left="0.7" right="0.2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0"/>
    <col min="2" max="2" width="26.140625" style="40" customWidth="1"/>
    <col min="3" max="3" width="9.140625" style="40"/>
    <col min="4" max="4" width="13.7109375" style="40" bestFit="1" customWidth="1"/>
    <col min="5" max="5" width="24" style="40" customWidth="1"/>
    <col min="6" max="6" width="9.140625" style="40"/>
    <col min="7" max="7" width="28.5703125" style="40" bestFit="1" customWidth="1"/>
    <col min="8" max="8" width="16" style="40" bestFit="1" customWidth="1"/>
    <col min="9" max="9" width="9.140625" style="40"/>
    <col min="10" max="10" width="31.7109375" style="40" customWidth="1"/>
    <col min="11" max="11" width="9.140625" style="40"/>
    <col min="12" max="12" width="18.42578125" style="40" customWidth="1"/>
    <col min="13" max="257" width="9.140625" style="40"/>
    <col min="258" max="258" width="26.140625" style="40" customWidth="1"/>
    <col min="259" max="259" width="9.140625" style="40"/>
    <col min="260" max="260" width="13.7109375" style="40" bestFit="1" customWidth="1"/>
    <col min="261" max="261" width="24" style="40" customWidth="1"/>
    <col min="262" max="262" width="9.140625" style="40"/>
    <col min="263" max="263" width="28.5703125" style="40" bestFit="1" customWidth="1"/>
    <col min="264" max="264" width="16" style="40" bestFit="1" customWidth="1"/>
    <col min="265" max="265" width="9.140625" style="40"/>
    <col min="266" max="266" width="31.7109375" style="40" customWidth="1"/>
    <col min="267" max="267" width="9.140625" style="40"/>
    <col min="268" max="268" width="18.42578125" style="40" customWidth="1"/>
    <col min="269" max="513" width="9.140625" style="40"/>
    <col min="514" max="514" width="26.140625" style="40" customWidth="1"/>
    <col min="515" max="515" width="9.140625" style="40"/>
    <col min="516" max="516" width="13.7109375" style="40" bestFit="1" customWidth="1"/>
    <col min="517" max="517" width="24" style="40" customWidth="1"/>
    <col min="518" max="518" width="9.140625" style="40"/>
    <col min="519" max="519" width="28.5703125" style="40" bestFit="1" customWidth="1"/>
    <col min="520" max="520" width="16" style="40" bestFit="1" customWidth="1"/>
    <col min="521" max="521" width="9.140625" style="40"/>
    <col min="522" max="522" width="31.7109375" style="40" customWidth="1"/>
    <col min="523" max="523" width="9.140625" style="40"/>
    <col min="524" max="524" width="18.42578125" style="40" customWidth="1"/>
    <col min="525" max="769" width="9.140625" style="40"/>
    <col min="770" max="770" width="26.140625" style="40" customWidth="1"/>
    <col min="771" max="771" width="9.140625" style="40"/>
    <col min="772" max="772" width="13.7109375" style="40" bestFit="1" customWidth="1"/>
    <col min="773" max="773" width="24" style="40" customWidth="1"/>
    <col min="774" max="774" width="9.140625" style="40"/>
    <col min="775" max="775" width="28.5703125" style="40" bestFit="1" customWidth="1"/>
    <col min="776" max="776" width="16" style="40" bestFit="1" customWidth="1"/>
    <col min="777" max="777" width="9.140625" style="40"/>
    <col min="778" max="778" width="31.7109375" style="40" customWidth="1"/>
    <col min="779" max="779" width="9.140625" style="40"/>
    <col min="780" max="780" width="18.42578125" style="40" customWidth="1"/>
    <col min="781" max="1025" width="9.140625" style="40"/>
    <col min="1026" max="1026" width="26.140625" style="40" customWidth="1"/>
    <col min="1027" max="1027" width="9.140625" style="40"/>
    <col min="1028" max="1028" width="13.7109375" style="40" bestFit="1" customWidth="1"/>
    <col min="1029" max="1029" width="24" style="40" customWidth="1"/>
    <col min="1030" max="1030" width="9.140625" style="40"/>
    <col min="1031" max="1031" width="28.5703125" style="40" bestFit="1" customWidth="1"/>
    <col min="1032" max="1032" width="16" style="40" bestFit="1" customWidth="1"/>
    <col min="1033" max="1033" width="9.140625" style="40"/>
    <col min="1034" max="1034" width="31.7109375" style="40" customWidth="1"/>
    <col min="1035" max="1035" width="9.140625" style="40"/>
    <col min="1036" max="1036" width="18.42578125" style="40" customWidth="1"/>
    <col min="1037" max="1281" width="9.140625" style="40"/>
    <col min="1282" max="1282" width="26.140625" style="40" customWidth="1"/>
    <col min="1283" max="1283" width="9.140625" style="40"/>
    <col min="1284" max="1284" width="13.7109375" style="40" bestFit="1" customWidth="1"/>
    <col min="1285" max="1285" width="24" style="40" customWidth="1"/>
    <col min="1286" max="1286" width="9.140625" style="40"/>
    <col min="1287" max="1287" width="28.5703125" style="40" bestFit="1" customWidth="1"/>
    <col min="1288" max="1288" width="16" style="40" bestFit="1" customWidth="1"/>
    <col min="1289" max="1289" width="9.140625" style="40"/>
    <col min="1290" max="1290" width="31.7109375" style="40" customWidth="1"/>
    <col min="1291" max="1291" width="9.140625" style="40"/>
    <col min="1292" max="1292" width="18.42578125" style="40" customWidth="1"/>
    <col min="1293" max="1537" width="9.140625" style="40"/>
    <col min="1538" max="1538" width="26.140625" style="40" customWidth="1"/>
    <col min="1539" max="1539" width="9.140625" style="40"/>
    <col min="1540" max="1540" width="13.7109375" style="40" bestFit="1" customWidth="1"/>
    <col min="1541" max="1541" width="24" style="40" customWidth="1"/>
    <col min="1542" max="1542" width="9.140625" style="40"/>
    <col min="1543" max="1543" width="28.5703125" style="40" bestFit="1" customWidth="1"/>
    <col min="1544" max="1544" width="16" style="40" bestFit="1" customWidth="1"/>
    <col min="1545" max="1545" width="9.140625" style="40"/>
    <col min="1546" max="1546" width="31.7109375" style="40" customWidth="1"/>
    <col min="1547" max="1547" width="9.140625" style="40"/>
    <col min="1548" max="1548" width="18.42578125" style="40" customWidth="1"/>
    <col min="1549" max="1793" width="9.140625" style="40"/>
    <col min="1794" max="1794" width="26.140625" style="40" customWidth="1"/>
    <col min="1795" max="1795" width="9.140625" style="40"/>
    <col min="1796" max="1796" width="13.7109375" style="40" bestFit="1" customWidth="1"/>
    <col min="1797" max="1797" width="24" style="40" customWidth="1"/>
    <col min="1798" max="1798" width="9.140625" style="40"/>
    <col min="1799" max="1799" width="28.5703125" style="40" bestFit="1" customWidth="1"/>
    <col min="1800" max="1800" width="16" style="40" bestFit="1" customWidth="1"/>
    <col min="1801" max="1801" width="9.140625" style="40"/>
    <col min="1802" max="1802" width="31.7109375" style="40" customWidth="1"/>
    <col min="1803" max="1803" width="9.140625" style="40"/>
    <col min="1804" max="1804" width="18.42578125" style="40" customWidth="1"/>
    <col min="1805" max="2049" width="9.140625" style="40"/>
    <col min="2050" max="2050" width="26.140625" style="40" customWidth="1"/>
    <col min="2051" max="2051" width="9.140625" style="40"/>
    <col min="2052" max="2052" width="13.7109375" style="40" bestFit="1" customWidth="1"/>
    <col min="2053" max="2053" width="24" style="40" customWidth="1"/>
    <col min="2054" max="2054" width="9.140625" style="40"/>
    <col min="2055" max="2055" width="28.5703125" style="40" bestFit="1" customWidth="1"/>
    <col min="2056" max="2056" width="16" style="40" bestFit="1" customWidth="1"/>
    <col min="2057" max="2057" width="9.140625" style="40"/>
    <col min="2058" max="2058" width="31.7109375" style="40" customWidth="1"/>
    <col min="2059" max="2059" width="9.140625" style="40"/>
    <col min="2060" max="2060" width="18.42578125" style="40" customWidth="1"/>
    <col min="2061" max="2305" width="9.140625" style="40"/>
    <col min="2306" max="2306" width="26.140625" style="40" customWidth="1"/>
    <col min="2307" max="2307" width="9.140625" style="40"/>
    <col min="2308" max="2308" width="13.7109375" style="40" bestFit="1" customWidth="1"/>
    <col min="2309" max="2309" width="24" style="40" customWidth="1"/>
    <col min="2310" max="2310" width="9.140625" style="40"/>
    <col min="2311" max="2311" width="28.5703125" style="40" bestFit="1" customWidth="1"/>
    <col min="2312" max="2312" width="16" style="40" bestFit="1" customWidth="1"/>
    <col min="2313" max="2313" width="9.140625" style="40"/>
    <col min="2314" max="2314" width="31.7109375" style="40" customWidth="1"/>
    <col min="2315" max="2315" width="9.140625" style="40"/>
    <col min="2316" max="2316" width="18.42578125" style="40" customWidth="1"/>
    <col min="2317" max="2561" width="9.140625" style="40"/>
    <col min="2562" max="2562" width="26.140625" style="40" customWidth="1"/>
    <col min="2563" max="2563" width="9.140625" style="40"/>
    <col min="2564" max="2564" width="13.7109375" style="40" bestFit="1" customWidth="1"/>
    <col min="2565" max="2565" width="24" style="40" customWidth="1"/>
    <col min="2566" max="2566" width="9.140625" style="40"/>
    <col min="2567" max="2567" width="28.5703125" style="40" bestFit="1" customWidth="1"/>
    <col min="2568" max="2568" width="16" style="40" bestFit="1" customWidth="1"/>
    <col min="2569" max="2569" width="9.140625" style="40"/>
    <col min="2570" max="2570" width="31.7109375" style="40" customWidth="1"/>
    <col min="2571" max="2571" width="9.140625" style="40"/>
    <col min="2572" max="2572" width="18.42578125" style="40" customWidth="1"/>
    <col min="2573" max="2817" width="9.140625" style="40"/>
    <col min="2818" max="2818" width="26.140625" style="40" customWidth="1"/>
    <col min="2819" max="2819" width="9.140625" style="40"/>
    <col min="2820" max="2820" width="13.7109375" style="40" bestFit="1" customWidth="1"/>
    <col min="2821" max="2821" width="24" style="40" customWidth="1"/>
    <col min="2822" max="2822" width="9.140625" style="40"/>
    <col min="2823" max="2823" width="28.5703125" style="40" bestFit="1" customWidth="1"/>
    <col min="2824" max="2824" width="16" style="40" bestFit="1" customWidth="1"/>
    <col min="2825" max="2825" width="9.140625" style="40"/>
    <col min="2826" max="2826" width="31.7109375" style="40" customWidth="1"/>
    <col min="2827" max="2827" width="9.140625" style="40"/>
    <col min="2828" max="2828" width="18.42578125" style="40" customWidth="1"/>
    <col min="2829" max="3073" width="9.140625" style="40"/>
    <col min="3074" max="3074" width="26.140625" style="40" customWidth="1"/>
    <col min="3075" max="3075" width="9.140625" style="40"/>
    <col min="3076" max="3076" width="13.7109375" style="40" bestFit="1" customWidth="1"/>
    <col min="3077" max="3077" width="24" style="40" customWidth="1"/>
    <col min="3078" max="3078" width="9.140625" style="40"/>
    <col min="3079" max="3079" width="28.5703125" style="40" bestFit="1" customWidth="1"/>
    <col min="3080" max="3080" width="16" style="40" bestFit="1" customWidth="1"/>
    <col min="3081" max="3081" width="9.140625" style="40"/>
    <col min="3082" max="3082" width="31.7109375" style="40" customWidth="1"/>
    <col min="3083" max="3083" width="9.140625" style="40"/>
    <col min="3084" max="3084" width="18.42578125" style="40" customWidth="1"/>
    <col min="3085" max="3329" width="9.140625" style="40"/>
    <col min="3330" max="3330" width="26.140625" style="40" customWidth="1"/>
    <col min="3331" max="3331" width="9.140625" style="40"/>
    <col min="3332" max="3332" width="13.7109375" style="40" bestFit="1" customWidth="1"/>
    <col min="3333" max="3333" width="24" style="40" customWidth="1"/>
    <col min="3334" max="3334" width="9.140625" style="40"/>
    <col min="3335" max="3335" width="28.5703125" style="40" bestFit="1" customWidth="1"/>
    <col min="3336" max="3336" width="16" style="40" bestFit="1" customWidth="1"/>
    <col min="3337" max="3337" width="9.140625" style="40"/>
    <col min="3338" max="3338" width="31.7109375" style="40" customWidth="1"/>
    <col min="3339" max="3339" width="9.140625" style="40"/>
    <col min="3340" max="3340" width="18.42578125" style="40" customWidth="1"/>
    <col min="3341" max="3585" width="9.140625" style="40"/>
    <col min="3586" max="3586" width="26.140625" style="40" customWidth="1"/>
    <col min="3587" max="3587" width="9.140625" style="40"/>
    <col min="3588" max="3588" width="13.7109375" style="40" bestFit="1" customWidth="1"/>
    <col min="3589" max="3589" width="24" style="40" customWidth="1"/>
    <col min="3590" max="3590" width="9.140625" style="40"/>
    <col min="3591" max="3591" width="28.5703125" style="40" bestFit="1" customWidth="1"/>
    <col min="3592" max="3592" width="16" style="40" bestFit="1" customWidth="1"/>
    <col min="3593" max="3593" width="9.140625" style="40"/>
    <col min="3594" max="3594" width="31.7109375" style="40" customWidth="1"/>
    <col min="3595" max="3595" width="9.140625" style="40"/>
    <col min="3596" max="3596" width="18.42578125" style="40" customWidth="1"/>
    <col min="3597" max="3841" width="9.140625" style="40"/>
    <col min="3842" max="3842" width="26.140625" style="40" customWidth="1"/>
    <col min="3843" max="3843" width="9.140625" style="40"/>
    <col min="3844" max="3844" width="13.7109375" style="40" bestFit="1" customWidth="1"/>
    <col min="3845" max="3845" width="24" style="40" customWidth="1"/>
    <col min="3846" max="3846" width="9.140625" style="40"/>
    <col min="3847" max="3847" width="28.5703125" style="40" bestFit="1" customWidth="1"/>
    <col min="3848" max="3848" width="16" style="40" bestFit="1" customWidth="1"/>
    <col min="3849" max="3849" width="9.140625" style="40"/>
    <col min="3850" max="3850" width="31.7109375" style="40" customWidth="1"/>
    <col min="3851" max="3851" width="9.140625" style="40"/>
    <col min="3852" max="3852" width="18.42578125" style="40" customWidth="1"/>
    <col min="3853" max="4097" width="9.140625" style="40"/>
    <col min="4098" max="4098" width="26.140625" style="40" customWidth="1"/>
    <col min="4099" max="4099" width="9.140625" style="40"/>
    <col min="4100" max="4100" width="13.7109375" style="40" bestFit="1" customWidth="1"/>
    <col min="4101" max="4101" width="24" style="40" customWidth="1"/>
    <col min="4102" max="4102" width="9.140625" style="40"/>
    <col min="4103" max="4103" width="28.5703125" style="40" bestFit="1" customWidth="1"/>
    <col min="4104" max="4104" width="16" style="40" bestFit="1" customWidth="1"/>
    <col min="4105" max="4105" width="9.140625" style="40"/>
    <col min="4106" max="4106" width="31.7109375" style="40" customWidth="1"/>
    <col min="4107" max="4107" width="9.140625" style="40"/>
    <col min="4108" max="4108" width="18.42578125" style="40" customWidth="1"/>
    <col min="4109" max="4353" width="9.140625" style="40"/>
    <col min="4354" max="4354" width="26.140625" style="40" customWidth="1"/>
    <col min="4355" max="4355" width="9.140625" style="40"/>
    <col min="4356" max="4356" width="13.7109375" style="40" bestFit="1" customWidth="1"/>
    <col min="4357" max="4357" width="24" style="40" customWidth="1"/>
    <col min="4358" max="4358" width="9.140625" style="40"/>
    <col min="4359" max="4359" width="28.5703125" style="40" bestFit="1" customWidth="1"/>
    <col min="4360" max="4360" width="16" style="40" bestFit="1" customWidth="1"/>
    <col min="4361" max="4361" width="9.140625" style="40"/>
    <col min="4362" max="4362" width="31.7109375" style="40" customWidth="1"/>
    <col min="4363" max="4363" width="9.140625" style="40"/>
    <col min="4364" max="4364" width="18.42578125" style="40" customWidth="1"/>
    <col min="4365" max="4609" width="9.140625" style="40"/>
    <col min="4610" max="4610" width="26.140625" style="40" customWidth="1"/>
    <col min="4611" max="4611" width="9.140625" style="40"/>
    <col min="4612" max="4612" width="13.7109375" style="40" bestFit="1" customWidth="1"/>
    <col min="4613" max="4613" width="24" style="40" customWidth="1"/>
    <col min="4614" max="4614" width="9.140625" style="40"/>
    <col min="4615" max="4615" width="28.5703125" style="40" bestFit="1" customWidth="1"/>
    <col min="4616" max="4616" width="16" style="40" bestFit="1" customWidth="1"/>
    <col min="4617" max="4617" width="9.140625" style="40"/>
    <col min="4618" max="4618" width="31.7109375" style="40" customWidth="1"/>
    <col min="4619" max="4619" width="9.140625" style="40"/>
    <col min="4620" max="4620" width="18.42578125" style="40" customWidth="1"/>
    <col min="4621" max="4865" width="9.140625" style="40"/>
    <col min="4866" max="4866" width="26.140625" style="40" customWidth="1"/>
    <col min="4867" max="4867" width="9.140625" style="40"/>
    <col min="4868" max="4868" width="13.7109375" style="40" bestFit="1" customWidth="1"/>
    <col min="4869" max="4869" width="24" style="40" customWidth="1"/>
    <col min="4870" max="4870" width="9.140625" style="40"/>
    <col min="4871" max="4871" width="28.5703125" style="40" bestFit="1" customWidth="1"/>
    <col min="4872" max="4872" width="16" style="40" bestFit="1" customWidth="1"/>
    <col min="4873" max="4873" width="9.140625" style="40"/>
    <col min="4874" max="4874" width="31.7109375" style="40" customWidth="1"/>
    <col min="4875" max="4875" width="9.140625" style="40"/>
    <col min="4876" max="4876" width="18.42578125" style="40" customWidth="1"/>
    <col min="4877" max="5121" width="9.140625" style="40"/>
    <col min="5122" max="5122" width="26.140625" style="40" customWidth="1"/>
    <col min="5123" max="5123" width="9.140625" style="40"/>
    <col min="5124" max="5124" width="13.7109375" style="40" bestFit="1" customWidth="1"/>
    <col min="5125" max="5125" width="24" style="40" customWidth="1"/>
    <col min="5126" max="5126" width="9.140625" style="40"/>
    <col min="5127" max="5127" width="28.5703125" style="40" bestFit="1" customWidth="1"/>
    <col min="5128" max="5128" width="16" style="40" bestFit="1" customWidth="1"/>
    <col min="5129" max="5129" width="9.140625" style="40"/>
    <col min="5130" max="5130" width="31.7109375" style="40" customWidth="1"/>
    <col min="5131" max="5131" width="9.140625" style="40"/>
    <col min="5132" max="5132" width="18.42578125" style="40" customWidth="1"/>
    <col min="5133" max="5377" width="9.140625" style="40"/>
    <col min="5378" max="5378" width="26.140625" style="40" customWidth="1"/>
    <col min="5379" max="5379" width="9.140625" style="40"/>
    <col min="5380" max="5380" width="13.7109375" style="40" bestFit="1" customWidth="1"/>
    <col min="5381" max="5381" width="24" style="40" customWidth="1"/>
    <col min="5382" max="5382" width="9.140625" style="40"/>
    <col min="5383" max="5383" width="28.5703125" style="40" bestFit="1" customWidth="1"/>
    <col min="5384" max="5384" width="16" style="40" bestFit="1" customWidth="1"/>
    <col min="5385" max="5385" width="9.140625" style="40"/>
    <col min="5386" max="5386" width="31.7109375" style="40" customWidth="1"/>
    <col min="5387" max="5387" width="9.140625" style="40"/>
    <col min="5388" max="5388" width="18.42578125" style="40" customWidth="1"/>
    <col min="5389" max="5633" width="9.140625" style="40"/>
    <col min="5634" max="5634" width="26.140625" style="40" customWidth="1"/>
    <col min="5635" max="5635" width="9.140625" style="40"/>
    <col min="5636" max="5636" width="13.7109375" style="40" bestFit="1" customWidth="1"/>
    <col min="5637" max="5637" width="24" style="40" customWidth="1"/>
    <col min="5638" max="5638" width="9.140625" style="40"/>
    <col min="5639" max="5639" width="28.5703125" style="40" bestFit="1" customWidth="1"/>
    <col min="5640" max="5640" width="16" style="40" bestFit="1" customWidth="1"/>
    <col min="5641" max="5641" width="9.140625" style="40"/>
    <col min="5642" max="5642" width="31.7109375" style="40" customWidth="1"/>
    <col min="5643" max="5643" width="9.140625" style="40"/>
    <col min="5644" max="5644" width="18.42578125" style="40" customWidth="1"/>
    <col min="5645" max="5889" width="9.140625" style="40"/>
    <col min="5890" max="5890" width="26.140625" style="40" customWidth="1"/>
    <col min="5891" max="5891" width="9.140625" style="40"/>
    <col min="5892" max="5892" width="13.7109375" style="40" bestFit="1" customWidth="1"/>
    <col min="5893" max="5893" width="24" style="40" customWidth="1"/>
    <col min="5894" max="5894" width="9.140625" style="40"/>
    <col min="5895" max="5895" width="28.5703125" style="40" bestFit="1" customWidth="1"/>
    <col min="5896" max="5896" width="16" style="40" bestFit="1" customWidth="1"/>
    <col min="5897" max="5897" width="9.140625" style="40"/>
    <col min="5898" max="5898" width="31.7109375" style="40" customWidth="1"/>
    <col min="5899" max="5899" width="9.140625" style="40"/>
    <col min="5900" max="5900" width="18.42578125" style="40" customWidth="1"/>
    <col min="5901" max="6145" width="9.140625" style="40"/>
    <col min="6146" max="6146" width="26.140625" style="40" customWidth="1"/>
    <col min="6147" max="6147" width="9.140625" style="40"/>
    <col min="6148" max="6148" width="13.7109375" style="40" bestFit="1" customWidth="1"/>
    <col min="6149" max="6149" width="24" style="40" customWidth="1"/>
    <col min="6150" max="6150" width="9.140625" style="40"/>
    <col min="6151" max="6151" width="28.5703125" style="40" bestFit="1" customWidth="1"/>
    <col min="6152" max="6152" width="16" style="40" bestFit="1" customWidth="1"/>
    <col min="6153" max="6153" width="9.140625" style="40"/>
    <col min="6154" max="6154" width="31.7109375" style="40" customWidth="1"/>
    <col min="6155" max="6155" width="9.140625" style="40"/>
    <col min="6156" max="6156" width="18.42578125" style="40" customWidth="1"/>
    <col min="6157" max="6401" width="9.140625" style="40"/>
    <col min="6402" max="6402" width="26.140625" style="40" customWidth="1"/>
    <col min="6403" max="6403" width="9.140625" style="40"/>
    <col min="6404" max="6404" width="13.7109375" style="40" bestFit="1" customWidth="1"/>
    <col min="6405" max="6405" width="24" style="40" customWidth="1"/>
    <col min="6406" max="6406" width="9.140625" style="40"/>
    <col min="6407" max="6407" width="28.5703125" style="40" bestFit="1" customWidth="1"/>
    <col min="6408" max="6408" width="16" style="40" bestFit="1" customWidth="1"/>
    <col min="6409" max="6409" width="9.140625" style="40"/>
    <col min="6410" max="6410" width="31.7109375" style="40" customWidth="1"/>
    <col min="6411" max="6411" width="9.140625" style="40"/>
    <col min="6412" max="6412" width="18.42578125" style="40" customWidth="1"/>
    <col min="6413" max="6657" width="9.140625" style="40"/>
    <col min="6658" max="6658" width="26.140625" style="40" customWidth="1"/>
    <col min="6659" max="6659" width="9.140625" style="40"/>
    <col min="6660" max="6660" width="13.7109375" style="40" bestFit="1" customWidth="1"/>
    <col min="6661" max="6661" width="24" style="40" customWidth="1"/>
    <col min="6662" max="6662" width="9.140625" style="40"/>
    <col min="6663" max="6663" width="28.5703125" style="40" bestFit="1" customWidth="1"/>
    <col min="6664" max="6664" width="16" style="40" bestFit="1" customWidth="1"/>
    <col min="6665" max="6665" width="9.140625" style="40"/>
    <col min="6666" max="6666" width="31.7109375" style="40" customWidth="1"/>
    <col min="6667" max="6667" width="9.140625" style="40"/>
    <col min="6668" max="6668" width="18.42578125" style="40" customWidth="1"/>
    <col min="6669" max="6913" width="9.140625" style="40"/>
    <col min="6914" max="6914" width="26.140625" style="40" customWidth="1"/>
    <col min="6915" max="6915" width="9.140625" style="40"/>
    <col min="6916" max="6916" width="13.7109375" style="40" bestFit="1" customWidth="1"/>
    <col min="6917" max="6917" width="24" style="40" customWidth="1"/>
    <col min="6918" max="6918" width="9.140625" style="40"/>
    <col min="6919" max="6919" width="28.5703125" style="40" bestFit="1" customWidth="1"/>
    <col min="6920" max="6920" width="16" style="40" bestFit="1" customWidth="1"/>
    <col min="6921" max="6921" width="9.140625" style="40"/>
    <col min="6922" max="6922" width="31.7109375" style="40" customWidth="1"/>
    <col min="6923" max="6923" width="9.140625" style="40"/>
    <col min="6924" max="6924" width="18.42578125" style="40" customWidth="1"/>
    <col min="6925" max="7169" width="9.140625" style="40"/>
    <col min="7170" max="7170" width="26.140625" style="40" customWidth="1"/>
    <col min="7171" max="7171" width="9.140625" style="40"/>
    <col min="7172" max="7172" width="13.7109375" style="40" bestFit="1" customWidth="1"/>
    <col min="7173" max="7173" width="24" style="40" customWidth="1"/>
    <col min="7174" max="7174" width="9.140625" style="40"/>
    <col min="7175" max="7175" width="28.5703125" style="40" bestFit="1" customWidth="1"/>
    <col min="7176" max="7176" width="16" style="40" bestFit="1" customWidth="1"/>
    <col min="7177" max="7177" width="9.140625" style="40"/>
    <col min="7178" max="7178" width="31.7109375" style="40" c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ustomWidth="1"/>
    <col min="7427" max="7427" width="9.140625" style="40"/>
    <col min="7428" max="7428" width="13.7109375" style="40" bestFit="1" customWidth="1"/>
    <col min="7429" max="7429" width="24" style="40" customWidth="1"/>
    <col min="7430" max="7430" width="9.140625" style="40"/>
    <col min="7431" max="7431" width="28.5703125" style="40" bestFit="1" customWidth="1"/>
    <col min="7432" max="7432" width="16" style="40" bestFit="1" customWidth="1"/>
    <col min="7433" max="7433" width="9.140625" style="40"/>
    <col min="7434" max="7434" width="31.7109375" style="40" customWidth="1"/>
    <col min="7435" max="7435" width="9.140625" style="40"/>
    <col min="7436" max="7436" width="18.42578125" style="40" customWidth="1"/>
    <col min="7437" max="7681" width="9.140625" style="40"/>
    <col min="7682" max="7682" width="26.140625" style="40" customWidth="1"/>
    <col min="7683" max="7683" width="9.140625" style="40"/>
    <col min="7684" max="7684" width="13.7109375" style="40" bestFit="1" customWidth="1"/>
    <col min="7685" max="7685" width="24" style="40" customWidth="1"/>
    <col min="7686" max="7686" width="9.140625" style="40"/>
    <col min="7687" max="7687" width="28.5703125" style="40" bestFit="1" customWidth="1"/>
    <col min="7688" max="7688" width="16" style="40" bestFit="1" customWidth="1"/>
    <col min="7689" max="7689" width="9.140625" style="40"/>
    <col min="7690" max="7690" width="31.7109375" style="40" customWidth="1"/>
    <col min="7691" max="7691" width="9.140625" style="40"/>
    <col min="7692" max="7692" width="18.42578125" style="40" customWidth="1"/>
    <col min="7693" max="7937" width="9.140625" style="40"/>
    <col min="7938" max="7938" width="26.140625" style="40" customWidth="1"/>
    <col min="7939" max="7939" width="9.140625" style="40"/>
    <col min="7940" max="7940" width="13.7109375" style="40" bestFit="1" customWidth="1"/>
    <col min="7941" max="7941" width="24" style="40" customWidth="1"/>
    <col min="7942" max="7942" width="9.140625" style="40"/>
    <col min="7943" max="7943" width="28.5703125" style="40" bestFit="1" customWidth="1"/>
    <col min="7944" max="7944" width="16" style="40" bestFit="1" customWidth="1"/>
    <col min="7945" max="7945" width="9.140625" style="40"/>
    <col min="7946" max="7946" width="31.7109375" style="40" customWidth="1"/>
    <col min="7947" max="7947" width="9.140625" style="40"/>
    <col min="7948" max="7948" width="18.42578125" style="40" customWidth="1"/>
    <col min="7949" max="8193" width="9.140625" style="40"/>
    <col min="8194" max="8194" width="26.140625" style="40" customWidth="1"/>
    <col min="8195" max="8195" width="9.140625" style="40"/>
    <col min="8196" max="8196" width="13.7109375" style="40" bestFit="1" customWidth="1"/>
    <col min="8197" max="8197" width="24" style="40" customWidth="1"/>
    <col min="8198" max="8198" width="9.140625" style="40"/>
    <col min="8199" max="8199" width="28.5703125" style="40" bestFit="1" customWidth="1"/>
    <col min="8200" max="8200" width="16" style="40" bestFit="1" customWidth="1"/>
    <col min="8201" max="8201" width="9.140625" style="40"/>
    <col min="8202" max="8202" width="31.7109375" style="40" customWidth="1"/>
    <col min="8203" max="8203" width="9.140625" style="40"/>
    <col min="8204" max="8204" width="18.42578125" style="40" customWidth="1"/>
    <col min="8205" max="8449" width="9.140625" style="40"/>
    <col min="8450" max="8450" width="26.140625" style="40" customWidth="1"/>
    <col min="8451" max="8451" width="9.140625" style="40"/>
    <col min="8452" max="8452" width="13.7109375" style="40" bestFit="1" customWidth="1"/>
    <col min="8453" max="8453" width="24" style="40" customWidth="1"/>
    <col min="8454" max="8454" width="9.140625" style="40"/>
    <col min="8455" max="8455" width="28.5703125" style="40" bestFit="1" customWidth="1"/>
    <col min="8456" max="8456" width="16" style="40" bestFit="1" customWidth="1"/>
    <col min="8457" max="8457" width="9.140625" style="40"/>
    <col min="8458" max="8458" width="31.7109375" style="40" customWidth="1"/>
    <col min="8459" max="8459" width="9.140625" style="40"/>
    <col min="8460" max="8460" width="18.42578125" style="40" customWidth="1"/>
    <col min="8461" max="8705" width="9.140625" style="40"/>
    <col min="8706" max="8706" width="26.140625" style="40" customWidth="1"/>
    <col min="8707" max="8707" width="9.140625" style="40"/>
    <col min="8708" max="8708" width="13.7109375" style="40" bestFit="1" customWidth="1"/>
    <col min="8709" max="8709" width="24" style="40" customWidth="1"/>
    <col min="8710" max="8710" width="9.140625" style="40"/>
    <col min="8711" max="8711" width="28.5703125" style="40" bestFit="1" customWidth="1"/>
    <col min="8712" max="8712" width="16" style="40" bestFit="1" customWidth="1"/>
    <col min="8713" max="8713" width="9.140625" style="40"/>
    <col min="8714" max="8714" width="31.7109375" style="40" customWidth="1"/>
    <col min="8715" max="8715" width="9.140625" style="40"/>
    <col min="8716" max="8716" width="18.42578125" style="40" customWidth="1"/>
    <col min="8717" max="8961" width="9.140625" style="40"/>
    <col min="8962" max="8962" width="26.140625" style="40" customWidth="1"/>
    <col min="8963" max="8963" width="9.140625" style="40"/>
    <col min="8964" max="8964" width="13.7109375" style="40" bestFit="1" customWidth="1"/>
    <col min="8965" max="8965" width="24" style="40" customWidth="1"/>
    <col min="8966" max="8966" width="9.140625" style="40"/>
    <col min="8967" max="8967" width="28.5703125" style="40" bestFit="1" customWidth="1"/>
    <col min="8968" max="8968" width="16" style="40" bestFit="1" customWidth="1"/>
    <col min="8969" max="8969" width="9.140625" style="40"/>
    <col min="8970" max="8970" width="31.7109375" style="40" customWidth="1"/>
    <col min="8971" max="8971" width="9.140625" style="40"/>
    <col min="8972" max="8972" width="18.42578125" style="40" customWidth="1"/>
    <col min="8973" max="9217" width="9.140625" style="40"/>
    <col min="9218" max="9218" width="26.140625" style="40" customWidth="1"/>
    <col min="9219" max="9219" width="9.140625" style="40"/>
    <col min="9220" max="9220" width="13.7109375" style="40" bestFit="1" customWidth="1"/>
    <col min="9221" max="9221" width="24" style="40" customWidth="1"/>
    <col min="9222" max="9222" width="9.140625" style="40"/>
    <col min="9223" max="9223" width="28.5703125" style="40" bestFit="1" customWidth="1"/>
    <col min="9224" max="9224" width="16" style="40" bestFit="1" customWidth="1"/>
    <col min="9225" max="9225" width="9.140625" style="40"/>
    <col min="9226" max="9226" width="31.7109375" style="40" customWidth="1"/>
    <col min="9227" max="9227" width="9.140625" style="40"/>
    <col min="9228" max="9228" width="18.42578125" style="40" customWidth="1"/>
    <col min="9229" max="9473" width="9.140625" style="40"/>
    <col min="9474" max="9474" width="26.140625" style="40" customWidth="1"/>
    <col min="9475" max="9475" width="9.140625" style="40"/>
    <col min="9476" max="9476" width="13.7109375" style="40" bestFit="1" customWidth="1"/>
    <col min="9477" max="9477" width="24" style="40" customWidth="1"/>
    <col min="9478" max="9478" width="9.140625" style="40"/>
    <col min="9479" max="9479" width="28.5703125" style="40" bestFit="1" customWidth="1"/>
    <col min="9480" max="9480" width="16" style="40" bestFit="1" customWidth="1"/>
    <col min="9481" max="9481" width="9.140625" style="40"/>
    <col min="9482" max="9482" width="31.7109375" style="40" customWidth="1"/>
    <col min="9483" max="9483" width="9.140625" style="40"/>
    <col min="9484" max="9484" width="18.42578125" style="40" customWidth="1"/>
    <col min="9485" max="9729" width="9.140625" style="40"/>
    <col min="9730" max="9730" width="26.140625" style="40" customWidth="1"/>
    <col min="9731" max="9731" width="9.140625" style="40"/>
    <col min="9732" max="9732" width="13.7109375" style="40" bestFit="1" customWidth="1"/>
    <col min="9733" max="9733" width="24" style="40" customWidth="1"/>
    <col min="9734" max="9734" width="9.140625" style="40"/>
    <col min="9735" max="9735" width="28.5703125" style="40" bestFit="1" customWidth="1"/>
    <col min="9736" max="9736" width="16" style="40" bestFit="1" customWidth="1"/>
    <col min="9737" max="9737" width="9.140625" style="40"/>
    <col min="9738" max="9738" width="31.7109375" style="40" customWidth="1"/>
    <col min="9739" max="9739" width="9.140625" style="40"/>
    <col min="9740" max="9740" width="18.42578125" style="40" customWidth="1"/>
    <col min="9741" max="9985" width="9.140625" style="40"/>
    <col min="9986" max="9986" width="26.140625" style="40" customWidth="1"/>
    <col min="9987" max="9987" width="9.140625" style="40"/>
    <col min="9988" max="9988" width="13.7109375" style="40" bestFit="1" customWidth="1"/>
    <col min="9989" max="9989" width="24" style="40" customWidth="1"/>
    <col min="9990" max="9990" width="9.140625" style="40"/>
    <col min="9991" max="9991" width="28.5703125" style="40" bestFit="1" customWidth="1"/>
    <col min="9992" max="9992" width="16" style="40" bestFit="1" customWidth="1"/>
    <col min="9993" max="9993" width="9.140625" style="40"/>
    <col min="9994" max="9994" width="31.7109375" style="40" customWidth="1"/>
    <col min="9995" max="9995" width="9.140625" style="40"/>
    <col min="9996" max="9996" width="18.42578125" style="40" customWidth="1"/>
    <col min="9997" max="10241" width="9.140625" style="40"/>
    <col min="10242" max="10242" width="26.140625" style="40" customWidth="1"/>
    <col min="10243" max="10243" width="9.140625" style="40"/>
    <col min="10244" max="10244" width="13.7109375" style="40" bestFit="1" customWidth="1"/>
    <col min="10245" max="10245" width="24" style="40" customWidth="1"/>
    <col min="10246" max="10246" width="9.140625" style="40"/>
    <col min="10247" max="10247" width="28.5703125" style="40" bestFit="1" customWidth="1"/>
    <col min="10248" max="10248" width="16" style="40" bestFit="1" customWidth="1"/>
    <col min="10249" max="10249" width="9.140625" style="40"/>
    <col min="10250" max="10250" width="31.7109375" style="40" customWidth="1"/>
    <col min="10251" max="10251" width="9.140625" style="40"/>
    <col min="10252" max="10252" width="18.42578125" style="40" customWidth="1"/>
    <col min="10253" max="10497" width="9.140625" style="40"/>
    <col min="10498" max="10498" width="26.140625" style="40" customWidth="1"/>
    <col min="10499" max="10499" width="9.140625" style="40"/>
    <col min="10500" max="10500" width="13.7109375" style="40" bestFit="1" customWidth="1"/>
    <col min="10501" max="10501" width="24" style="40" customWidth="1"/>
    <col min="10502" max="10502" width="9.140625" style="40"/>
    <col min="10503" max="10503" width="28.5703125" style="40" bestFit="1" customWidth="1"/>
    <col min="10504" max="10504" width="16" style="40" bestFit="1" customWidth="1"/>
    <col min="10505" max="10505" width="9.140625" style="40"/>
    <col min="10506" max="10506" width="31.7109375" style="40" customWidth="1"/>
    <col min="10507" max="10507" width="9.140625" style="40"/>
    <col min="10508" max="10508" width="18.42578125" style="40" customWidth="1"/>
    <col min="10509" max="10753" width="9.140625" style="40"/>
    <col min="10754" max="10754" width="26.140625" style="40" customWidth="1"/>
    <col min="10755" max="10755" width="9.140625" style="40"/>
    <col min="10756" max="10756" width="13.7109375" style="40" bestFit="1" customWidth="1"/>
    <col min="10757" max="10757" width="24" style="40" customWidth="1"/>
    <col min="10758" max="10758" width="9.140625" style="40"/>
    <col min="10759" max="10759" width="28.5703125" style="40" bestFit="1" customWidth="1"/>
    <col min="10760" max="10760" width="16" style="40" bestFit="1" customWidth="1"/>
    <col min="10761" max="10761" width="9.140625" style="40"/>
    <col min="10762" max="10762" width="31.7109375" style="40" customWidth="1"/>
    <col min="10763" max="10763" width="9.140625" style="40"/>
    <col min="10764" max="10764" width="18.42578125" style="40" customWidth="1"/>
    <col min="10765" max="11009" width="9.140625" style="40"/>
    <col min="11010" max="11010" width="26.140625" style="40" customWidth="1"/>
    <col min="11011" max="11011" width="9.140625" style="40"/>
    <col min="11012" max="11012" width="13.7109375" style="40" bestFit="1" customWidth="1"/>
    <col min="11013" max="11013" width="24" style="40" customWidth="1"/>
    <col min="11014" max="11014" width="9.140625" style="40"/>
    <col min="11015" max="11015" width="28.5703125" style="40" bestFit="1" customWidth="1"/>
    <col min="11016" max="11016" width="16" style="40" bestFit="1" customWidth="1"/>
    <col min="11017" max="11017" width="9.140625" style="40"/>
    <col min="11018" max="11018" width="31.7109375" style="40" customWidth="1"/>
    <col min="11019" max="11019" width="9.140625" style="40"/>
    <col min="11020" max="11020" width="18.42578125" style="40" customWidth="1"/>
    <col min="11021" max="11265" width="9.140625" style="40"/>
    <col min="11266" max="11266" width="26.140625" style="40" customWidth="1"/>
    <col min="11267" max="11267" width="9.140625" style="40"/>
    <col min="11268" max="11268" width="13.7109375" style="40" bestFit="1" customWidth="1"/>
    <col min="11269" max="11269" width="24" style="40" customWidth="1"/>
    <col min="11270" max="11270" width="9.140625" style="40"/>
    <col min="11271" max="11271" width="28.5703125" style="40" bestFit="1" customWidth="1"/>
    <col min="11272" max="11272" width="16" style="40" bestFit="1" customWidth="1"/>
    <col min="11273" max="11273" width="9.140625" style="40"/>
    <col min="11274" max="11274" width="31.7109375" style="40" customWidth="1"/>
    <col min="11275" max="11275" width="9.140625" style="40"/>
    <col min="11276" max="11276" width="18.42578125" style="40" customWidth="1"/>
    <col min="11277" max="11521" width="9.140625" style="40"/>
    <col min="11522" max="11522" width="26.140625" style="40" customWidth="1"/>
    <col min="11523" max="11523" width="9.140625" style="40"/>
    <col min="11524" max="11524" width="13.7109375" style="40" bestFit="1" customWidth="1"/>
    <col min="11525" max="11525" width="24" style="40" customWidth="1"/>
    <col min="11526" max="11526" width="9.140625" style="40"/>
    <col min="11527" max="11527" width="28.5703125" style="40" bestFit="1" customWidth="1"/>
    <col min="11528" max="11528" width="16" style="40" bestFit="1" customWidth="1"/>
    <col min="11529" max="11529" width="9.140625" style="40"/>
    <col min="11530" max="11530" width="31.7109375" style="40" customWidth="1"/>
    <col min="11531" max="11531" width="9.140625" style="40"/>
    <col min="11532" max="11532" width="18.42578125" style="40" customWidth="1"/>
    <col min="11533" max="11777" width="9.140625" style="40"/>
    <col min="11778" max="11778" width="26.140625" style="40" customWidth="1"/>
    <col min="11779" max="11779" width="9.140625" style="40"/>
    <col min="11780" max="11780" width="13.7109375" style="40" bestFit="1" customWidth="1"/>
    <col min="11781" max="11781" width="24" style="40" customWidth="1"/>
    <col min="11782" max="11782" width="9.140625" style="40"/>
    <col min="11783" max="11783" width="28.5703125" style="40" bestFit="1" customWidth="1"/>
    <col min="11784" max="11784" width="16" style="40" bestFit="1" customWidth="1"/>
    <col min="11785" max="11785" width="9.140625" style="40"/>
    <col min="11786" max="11786" width="31.7109375" style="40" customWidth="1"/>
    <col min="11787" max="11787" width="9.140625" style="40"/>
    <col min="11788" max="11788" width="18.42578125" style="40" customWidth="1"/>
    <col min="11789" max="12033" width="9.140625" style="40"/>
    <col min="12034" max="12034" width="26.140625" style="40" customWidth="1"/>
    <col min="12035" max="12035" width="9.140625" style="40"/>
    <col min="12036" max="12036" width="13.7109375" style="40" bestFit="1" customWidth="1"/>
    <col min="12037" max="12037" width="24" style="40" customWidth="1"/>
    <col min="12038" max="12038" width="9.140625" style="40"/>
    <col min="12039" max="12039" width="28.5703125" style="40" bestFit="1" customWidth="1"/>
    <col min="12040" max="12040" width="16" style="40" bestFit="1" customWidth="1"/>
    <col min="12041" max="12041" width="9.140625" style="40"/>
    <col min="12042" max="12042" width="31.7109375" style="40" customWidth="1"/>
    <col min="12043" max="12043" width="9.140625" style="40"/>
    <col min="12044" max="12044" width="18.42578125" style="40" customWidth="1"/>
    <col min="12045" max="12289" width="9.140625" style="40"/>
    <col min="12290" max="12290" width="26.140625" style="40" customWidth="1"/>
    <col min="12291" max="12291" width="9.140625" style="40"/>
    <col min="12292" max="12292" width="13.7109375" style="40" bestFit="1" customWidth="1"/>
    <col min="12293" max="12293" width="24" style="40" customWidth="1"/>
    <col min="12294" max="12294" width="9.140625" style="40"/>
    <col min="12295" max="12295" width="28.5703125" style="40" bestFit="1" customWidth="1"/>
    <col min="12296" max="12296" width="16" style="40" bestFit="1" customWidth="1"/>
    <col min="12297" max="12297" width="9.140625" style="40"/>
    <col min="12298" max="12298" width="31.7109375" style="40" customWidth="1"/>
    <col min="12299" max="12299" width="9.140625" style="40"/>
    <col min="12300" max="12300" width="18.42578125" style="40" customWidth="1"/>
    <col min="12301" max="12545" width="9.140625" style="40"/>
    <col min="12546" max="12546" width="26.140625" style="40" customWidth="1"/>
    <col min="12547" max="12547" width="9.140625" style="40"/>
    <col min="12548" max="12548" width="13.7109375" style="40" bestFit="1" customWidth="1"/>
    <col min="12549" max="12549" width="24" style="40" customWidth="1"/>
    <col min="12550" max="12550" width="9.140625" style="40"/>
    <col min="12551" max="12551" width="28.5703125" style="40" bestFit="1" customWidth="1"/>
    <col min="12552" max="12552" width="16" style="40" bestFit="1" customWidth="1"/>
    <col min="12553" max="12553" width="9.140625" style="40"/>
    <col min="12554" max="12554" width="31.7109375" style="40" customWidth="1"/>
    <col min="12555" max="12555" width="9.140625" style="40"/>
    <col min="12556" max="12556" width="18.42578125" style="40" customWidth="1"/>
    <col min="12557" max="12801" width="9.140625" style="40"/>
    <col min="12802" max="12802" width="26.140625" style="40" customWidth="1"/>
    <col min="12803" max="12803" width="9.140625" style="40"/>
    <col min="12804" max="12804" width="13.7109375" style="40" bestFit="1" customWidth="1"/>
    <col min="12805" max="12805" width="24" style="40" customWidth="1"/>
    <col min="12806" max="12806" width="9.140625" style="40"/>
    <col min="12807" max="12807" width="28.5703125" style="40" bestFit="1" customWidth="1"/>
    <col min="12808" max="12808" width="16" style="40" bestFit="1" customWidth="1"/>
    <col min="12809" max="12809" width="9.140625" style="40"/>
    <col min="12810" max="12810" width="31.7109375" style="40" customWidth="1"/>
    <col min="12811" max="12811" width="9.140625" style="40"/>
    <col min="12812" max="12812" width="18.42578125" style="40" customWidth="1"/>
    <col min="12813" max="13057" width="9.140625" style="40"/>
    <col min="13058" max="13058" width="26.140625" style="40" customWidth="1"/>
    <col min="13059" max="13059" width="9.140625" style="40"/>
    <col min="13060" max="13060" width="13.7109375" style="40" bestFit="1" customWidth="1"/>
    <col min="13061" max="13061" width="24" style="40" customWidth="1"/>
    <col min="13062" max="13062" width="9.140625" style="40"/>
    <col min="13063" max="13063" width="28.5703125" style="40" bestFit="1" customWidth="1"/>
    <col min="13064" max="13064" width="16" style="40" bestFit="1" customWidth="1"/>
    <col min="13065" max="13065" width="9.140625" style="40"/>
    <col min="13066" max="13066" width="31.7109375" style="40" customWidth="1"/>
    <col min="13067" max="13067" width="9.140625" style="40"/>
    <col min="13068" max="13068" width="18.42578125" style="40" customWidth="1"/>
    <col min="13069" max="13313" width="9.140625" style="40"/>
    <col min="13314" max="13314" width="26.140625" style="40" customWidth="1"/>
    <col min="13315" max="13315" width="9.140625" style="40"/>
    <col min="13316" max="13316" width="13.7109375" style="40" bestFit="1" customWidth="1"/>
    <col min="13317" max="13317" width="24" style="40" customWidth="1"/>
    <col min="13318" max="13318" width="9.140625" style="40"/>
    <col min="13319" max="13319" width="28.5703125" style="40" bestFit="1" customWidth="1"/>
    <col min="13320" max="13320" width="16" style="40" bestFit="1" customWidth="1"/>
    <col min="13321" max="13321" width="9.140625" style="40"/>
    <col min="13322" max="13322" width="31.7109375" style="40" customWidth="1"/>
    <col min="13323" max="13323" width="9.140625" style="40"/>
    <col min="13324" max="13324" width="18.42578125" style="40" customWidth="1"/>
    <col min="13325" max="13569" width="9.140625" style="40"/>
    <col min="13570" max="13570" width="26.140625" style="40" customWidth="1"/>
    <col min="13571" max="13571" width="9.140625" style="40"/>
    <col min="13572" max="13572" width="13.7109375" style="40" bestFit="1" customWidth="1"/>
    <col min="13573" max="13573" width="24" style="40" customWidth="1"/>
    <col min="13574" max="13574" width="9.140625" style="40"/>
    <col min="13575" max="13575" width="28.5703125" style="40" bestFit="1" customWidth="1"/>
    <col min="13576" max="13576" width="16" style="40" bestFit="1" customWidth="1"/>
    <col min="13577" max="13577" width="9.140625" style="40"/>
    <col min="13578" max="13578" width="31.7109375" style="40" customWidth="1"/>
    <col min="13579" max="13579" width="9.140625" style="40"/>
    <col min="13580" max="13580" width="18.42578125" style="40" customWidth="1"/>
    <col min="13581" max="13825" width="9.140625" style="40"/>
    <col min="13826" max="13826" width="26.140625" style="40" customWidth="1"/>
    <col min="13827" max="13827" width="9.140625" style="40"/>
    <col min="13828" max="13828" width="13.7109375" style="40" bestFit="1" customWidth="1"/>
    <col min="13829" max="13829" width="24" style="40" customWidth="1"/>
    <col min="13830" max="13830" width="9.140625" style="40"/>
    <col min="13831" max="13831" width="28.5703125" style="40" bestFit="1" customWidth="1"/>
    <col min="13832" max="13832" width="16" style="40" bestFit="1" customWidth="1"/>
    <col min="13833" max="13833" width="9.140625" style="40"/>
    <col min="13834" max="13834" width="31.7109375" style="40" customWidth="1"/>
    <col min="13835" max="13835" width="9.140625" style="40"/>
    <col min="13836" max="13836" width="18.42578125" style="40" customWidth="1"/>
    <col min="13837" max="14081" width="9.140625" style="40"/>
    <col min="14082" max="14082" width="26.140625" style="40" customWidth="1"/>
    <col min="14083" max="14083" width="9.140625" style="40"/>
    <col min="14084" max="14084" width="13.7109375" style="40" bestFit="1" customWidth="1"/>
    <col min="14085" max="14085" width="24" style="40" customWidth="1"/>
    <col min="14086" max="14086" width="9.140625" style="40"/>
    <col min="14087" max="14087" width="28.5703125" style="40" bestFit="1" customWidth="1"/>
    <col min="14088" max="14088" width="16" style="40" bestFit="1" customWidth="1"/>
    <col min="14089" max="14089" width="9.140625" style="40"/>
    <col min="14090" max="14090" width="31.7109375" style="40" customWidth="1"/>
    <col min="14091" max="14091" width="9.140625" style="40"/>
    <col min="14092" max="14092" width="18.42578125" style="40" customWidth="1"/>
    <col min="14093" max="14337" width="9.140625" style="40"/>
    <col min="14338" max="14338" width="26.140625" style="40" customWidth="1"/>
    <col min="14339" max="14339" width="9.140625" style="40"/>
    <col min="14340" max="14340" width="13.7109375" style="40" bestFit="1" customWidth="1"/>
    <col min="14341" max="14341" width="24" style="40" customWidth="1"/>
    <col min="14342" max="14342" width="9.140625" style="40"/>
    <col min="14343" max="14343" width="28.5703125" style="40" bestFit="1" customWidth="1"/>
    <col min="14344" max="14344" width="16" style="40" bestFit="1" customWidth="1"/>
    <col min="14345" max="14345" width="9.140625" style="40"/>
    <col min="14346" max="14346" width="31.7109375" style="40" customWidth="1"/>
    <col min="14347" max="14347" width="9.140625" style="40"/>
    <col min="14348" max="14348" width="18.42578125" style="40" customWidth="1"/>
    <col min="14349" max="14593" width="9.140625" style="40"/>
    <col min="14594" max="14594" width="26.140625" style="40" customWidth="1"/>
    <col min="14595" max="14595" width="9.140625" style="40"/>
    <col min="14596" max="14596" width="13.7109375" style="40" bestFit="1" customWidth="1"/>
    <col min="14597" max="14597" width="24" style="40" customWidth="1"/>
    <col min="14598" max="14598" width="9.140625" style="40"/>
    <col min="14599" max="14599" width="28.5703125" style="40" bestFit="1" customWidth="1"/>
    <col min="14600" max="14600" width="16" style="40" bestFit="1" customWidth="1"/>
    <col min="14601" max="14601" width="9.140625" style="40"/>
    <col min="14602" max="14602" width="31.7109375" style="40" customWidth="1"/>
    <col min="14603" max="14603" width="9.140625" style="40"/>
    <col min="14604" max="14604" width="18.42578125" style="40" customWidth="1"/>
    <col min="14605" max="14849" width="9.140625" style="40"/>
    <col min="14850" max="14850" width="26.140625" style="40" customWidth="1"/>
    <col min="14851" max="14851" width="9.140625" style="40"/>
    <col min="14852" max="14852" width="13.7109375" style="40" bestFit="1" customWidth="1"/>
    <col min="14853" max="14853" width="24" style="40" customWidth="1"/>
    <col min="14854" max="14854" width="9.140625" style="40"/>
    <col min="14855" max="14855" width="28.5703125" style="40" bestFit="1" customWidth="1"/>
    <col min="14856" max="14856" width="16" style="40" bestFit="1" customWidth="1"/>
    <col min="14857" max="14857" width="9.140625" style="40"/>
    <col min="14858" max="14858" width="31.7109375" style="40" customWidth="1"/>
    <col min="14859" max="14859" width="9.140625" style="40"/>
    <col min="14860" max="14860" width="18.42578125" style="40" customWidth="1"/>
    <col min="14861" max="15105" width="9.140625" style="40"/>
    <col min="15106" max="15106" width="26.140625" style="40" customWidth="1"/>
    <col min="15107" max="15107" width="9.140625" style="40"/>
    <col min="15108" max="15108" width="13.7109375" style="40" bestFit="1" customWidth="1"/>
    <col min="15109" max="15109" width="24" style="40" customWidth="1"/>
    <col min="15110" max="15110" width="9.140625" style="40"/>
    <col min="15111" max="15111" width="28.5703125" style="40" bestFit="1" customWidth="1"/>
    <col min="15112" max="15112" width="16" style="40" bestFit="1" customWidth="1"/>
    <col min="15113" max="15113" width="9.140625" style="40"/>
    <col min="15114" max="15114" width="31.7109375" style="40" customWidth="1"/>
    <col min="15115" max="15115" width="9.140625" style="40"/>
    <col min="15116" max="15116" width="18.42578125" style="40" customWidth="1"/>
    <col min="15117" max="15361" width="9.140625" style="40"/>
    <col min="15362" max="15362" width="26.140625" style="40" customWidth="1"/>
    <col min="15363" max="15363" width="9.140625" style="40"/>
    <col min="15364" max="15364" width="13.7109375" style="40" bestFit="1" customWidth="1"/>
    <col min="15365" max="15365" width="24" style="40" customWidth="1"/>
    <col min="15366" max="15366" width="9.140625" style="40"/>
    <col min="15367" max="15367" width="28.5703125" style="40" bestFit="1" customWidth="1"/>
    <col min="15368" max="15368" width="16" style="40" bestFit="1" customWidth="1"/>
    <col min="15369" max="15369" width="9.140625" style="40"/>
    <col min="15370" max="15370" width="31.7109375" style="40" customWidth="1"/>
    <col min="15371" max="15371" width="9.140625" style="40"/>
    <col min="15372" max="15372" width="18.42578125" style="40" customWidth="1"/>
    <col min="15373" max="15617" width="9.140625" style="40"/>
    <col min="15618" max="15618" width="26.140625" style="40" customWidth="1"/>
    <col min="15619" max="15619" width="9.140625" style="40"/>
    <col min="15620" max="15620" width="13.7109375" style="40" bestFit="1" customWidth="1"/>
    <col min="15621" max="15621" width="24" style="40" customWidth="1"/>
    <col min="15622" max="15622" width="9.140625" style="40"/>
    <col min="15623" max="15623" width="28.5703125" style="40" bestFit="1" customWidth="1"/>
    <col min="15624" max="15624" width="16" style="40" bestFit="1" customWidth="1"/>
    <col min="15625" max="15625" width="9.140625" style="40"/>
    <col min="15626" max="15626" width="31.7109375" style="40" customWidth="1"/>
    <col min="15627" max="15627" width="9.140625" style="40"/>
    <col min="15628" max="15628" width="18.42578125" style="40" customWidth="1"/>
    <col min="15629" max="15873" width="9.140625" style="40"/>
    <col min="15874" max="15874" width="26.140625" style="40" customWidth="1"/>
    <col min="15875" max="15875" width="9.140625" style="40"/>
    <col min="15876" max="15876" width="13.7109375" style="40" bestFit="1" customWidth="1"/>
    <col min="15877" max="15877" width="24" style="40" customWidth="1"/>
    <col min="15878" max="15878" width="9.140625" style="40"/>
    <col min="15879" max="15879" width="28.5703125" style="40" bestFit="1" customWidth="1"/>
    <col min="15880" max="15880" width="16" style="40" bestFit="1" customWidth="1"/>
    <col min="15881" max="15881" width="9.140625" style="40"/>
    <col min="15882" max="15882" width="31.7109375" style="40" customWidth="1"/>
    <col min="15883" max="15883" width="9.140625" style="40"/>
    <col min="15884" max="15884" width="18.42578125" style="40" customWidth="1"/>
    <col min="15885" max="16129" width="9.140625" style="40"/>
    <col min="16130" max="16130" width="26.140625" style="40" customWidth="1"/>
    <col min="16131" max="16131" width="9.140625" style="40"/>
    <col min="16132" max="16132" width="13.7109375" style="40" bestFit="1" customWidth="1"/>
    <col min="16133" max="16133" width="24" style="40" customWidth="1"/>
    <col min="16134" max="16134" width="9.140625" style="40"/>
    <col min="16135" max="16135" width="28.5703125" style="40" bestFit="1" customWidth="1"/>
    <col min="16136" max="16136" width="16" style="40" bestFit="1" customWidth="1"/>
    <col min="16137" max="16137" width="9.140625" style="40"/>
    <col min="16138" max="16138" width="31.7109375" style="40" customWidth="1"/>
    <col min="16139" max="16139" width="9.140625" style="40"/>
    <col min="16140" max="16140" width="18.42578125" style="40" customWidth="1"/>
    <col min="16141" max="16384" width="9.140625" style="40"/>
  </cols>
  <sheetData>
    <row r="2" spans="1:15" x14ac:dyDescent="0.25">
      <c r="D2" s="89" t="s">
        <v>138</v>
      </c>
      <c r="E2" s="89"/>
      <c r="F2" s="89"/>
    </row>
    <row r="3" spans="1:15" ht="15.75" x14ac:dyDescent="0.25">
      <c r="D3" s="41" t="e">
        <f>#REF!</f>
        <v>#REF!</v>
      </c>
      <c r="E3" s="42">
        <v>100000000000</v>
      </c>
      <c r="F3" s="43" t="e">
        <f t="shared" ref="F3:F9" si="0">INT(D3/E3)</f>
        <v>#REF!</v>
      </c>
      <c r="G3" s="44" t="e">
        <f>IF(F3=0,"",IF(F3=1,"SERATUS ",VLOOKUP(F3,$A$4:$B$120,2,FALSE)&amp;" RATUS "))</f>
        <v>#REF!</v>
      </c>
      <c r="H3" s="44"/>
      <c r="I3" s="44"/>
      <c r="J3" s="44"/>
      <c r="K3" s="44"/>
      <c r="L3" s="44"/>
    </row>
    <row r="4" spans="1:15" x14ac:dyDescent="0.25">
      <c r="A4" s="43">
        <v>1</v>
      </c>
      <c r="B4" s="44" t="s">
        <v>29</v>
      </c>
      <c r="D4" s="42" t="e">
        <f t="shared" ref="D4:D11" si="1">MOD(D3,E3)</f>
        <v>#REF!</v>
      </c>
      <c r="E4" s="42">
        <v>1000000000</v>
      </c>
      <c r="F4" s="43" t="e">
        <f t="shared" si="0"/>
        <v>#REF!</v>
      </c>
      <c r="G4" s="44" t="e">
        <f>IF(AND(F4=0,F3=0),"",IF(AND(F4=0,F3&gt;=1),"Milyar ",VLOOKUP(F4,$A$4:$B$120,2,FALSE)&amp;" Milyar "))</f>
        <v>#REF!</v>
      </c>
      <c r="H4" s="44"/>
      <c r="I4" s="44"/>
      <c r="J4" s="44"/>
      <c r="K4" s="44"/>
      <c r="L4" s="44"/>
    </row>
    <row r="5" spans="1:15" x14ac:dyDescent="0.25">
      <c r="A5" s="43">
        <v>2</v>
      </c>
      <c r="B5" s="44" t="s">
        <v>30</v>
      </c>
      <c r="D5" s="42" t="e">
        <f t="shared" si="1"/>
        <v>#REF!</v>
      </c>
      <c r="E5" s="42">
        <v>100000000</v>
      </c>
      <c r="F5" s="43" t="e">
        <f t="shared" si="0"/>
        <v>#REF!</v>
      </c>
      <c r="G5" s="44" t="e">
        <f>IF(F5=0,"",IF(F5=1," Seratus ",VLOOKUP(F5,$A$4:$B$120,2,FALSE)&amp;" Ratus "))</f>
        <v>#REF!</v>
      </c>
      <c r="H5" s="44"/>
      <c r="I5" s="44"/>
      <c r="J5" s="44"/>
      <c r="K5" s="44"/>
      <c r="L5" s="44"/>
    </row>
    <row r="6" spans="1:15" x14ac:dyDescent="0.25">
      <c r="A6" s="43">
        <v>3</v>
      </c>
      <c r="B6" s="44" t="s">
        <v>31</v>
      </c>
      <c r="D6" s="42" t="e">
        <f t="shared" si="1"/>
        <v>#REF!</v>
      </c>
      <c r="E6" s="42">
        <v>1000000</v>
      </c>
      <c r="F6" s="43" t="e">
        <f t="shared" si="0"/>
        <v>#REF!</v>
      </c>
      <c r="G6" s="44" t="e">
        <f>IF(AND(F6=0,F5=0),"",IF(AND(F6=0,F5&gt;=1)," Juta ",VLOOKUP(F6,$A$4:$B$120,2,FALSE)&amp;" Juta "))</f>
        <v>#REF!</v>
      </c>
      <c r="H6" s="44"/>
      <c r="I6" s="44"/>
      <c r="J6" s="44"/>
      <c r="K6" s="44"/>
      <c r="L6" s="44"/>
    </row>
    <row r="7" spans="1:15" x14ac:dyDescent="0.25">
      <c r="A7" s="43">
        <v>4</v>
      </c>
      <c r="B7" s="44" t="s">
        <v>32</v>
      </c>
      <c r="D7" s="42" t="e">
        <f t="shared" si="1"/>
        <v>#REF!</v>
      </c>
      <c r="E7" s="42">
        <v>100000</v>
      </c>
      <c r="F7" s="43" t="e">
        <f t="shared" si="0"/>
        <v>#REF!</v>
      </c>
      <c r="G7" s="44" t="e">
        <f>IF(F7=0,"",IF(F7=1,"Seratus ",VLOOKUP(F7,$A$4:$B$120,2,FALSE)&amp;" Ratus "))</f>
        <v>#REF!</v>
      </c>
      <c r="H7" s="44"/>
      <c r="I7" s="44"/>
      <c r="J7" s="44"/>
      <c r="K7" s="44"/>
      <c r="L7" s="44"/>
    </row>
    <row r="8" spans="1:15" x14ac:dyDescent="0.25">
      <c r="A8" s="43">
        <v>5</v>
      </c>
      <c r="B8" s="44" t="s">
        <v>33</v>
      </c>
      <c r="D8" s="42" t="e">
        <f t="shared" si="1"/>
        <v>#REF!</v>
      </c>
      <c r="E8" s="42">
        <v>1000</v>
      </c>
      <c r="F8" s="43" t="e">
        <f t="shared" si="0"/>
        <v>#REF!</v>
      </c>
      <c r="G8" s="44" t="e">
        <f>IF(AND(F8=0,F7=0),"",IF(AND(F8=0,F7&gt;=1)," Ribu ",IF(AND(F7=0,F8=1),"Seribu ",VLOOKUP(F8,$A$4:$B$120,2,FALSE)&amp;" Ribu ")))</f>
        <v>#REF!</v>
      </c>
      <c r="H8" s="44"/>
      <c r="I8" s="44"/>
      <c r="J8" s="44"/>
      <c r="K8" s="44"/>
      <c r="L8" s="44"/>
    </row>
    <row r="9" spans="1:15" x14ac:dyDescent="0.25">
      <c r="A9" s="43">
        <v>6</v>
      </c>
      <c r="B9" s="44" t="s">
        <v>34</v>
      </c>
      <c r="D9" s="42" t="e">
        <f t="shared" si="1"/>
        <v>#REF!</v>
      </c>
      <c r="E9" s="42">
        <v>100</v>
      </c>
      <c r="F9" s="43" t="e">
        <f t="shared" si="0"/>
        <v>#REF!</v>
      </c>
      <c r="G9" s="44" t="e">
        <f>IF(F9=0,"",IF(F9=1,"Seratus ",VLOOKUP(F9,$A$4:$B$120,2,FALSE)&amp;" Ratus "))</f>
        <v>#REF!</v>
      </c>
      <c r="H9" s="44"/>
      <c r="I9" s="44"/>
      <c r="J9" s="44"/>
      <c r="K9" s="44"/>
      <c r="L9" s="44"/>
    </row>
    <row r="10" spans="1:15" x14ac:dyDescent="0.25">
      <c r="A10" s="43">
        <v>7</v>
      </c>
      <c r="B10" s="44" t="s">
        <v>35</v>
      </c>
      <c r="D10" s="42" t="e">
        <f t="shared" si="1"/>
        <v>#REF!</v>
      </c>
      <c r="E10" s="42">
        <v>1</v>
      </c>
      <c r="F10" s="45" t="e">
        <f>INT(D10/E10)</f>
        <v>#REF!</v>
      </c>
      <c r="G10" s="44" t="e">
        <f>IF(F10=0,"",IF(F10=1,"SERATUS",VLOOKUP(F10,$A$4:$B$120,2,FALSE)))</f>
        <v>#REF!</v>
      </c>
      <c r="H10" s="44"/>
      <c r="I10" s="44"/>
      <c r="J10" s="44"/>
      <c r="K10" s="44"/>
      <c r="L10" s="44"/>
    </row>
    <row r="11" spans="1:15" ht="15.75" x14ac:dyDescent="0.25">
      <c r="A11" s="43">
        <v>8</v>
      </c>
      <c r="B11" s="44" t="s">
        <v>36</v>
      </c>
      <c r="D11" s="46" t="e">
        <f t="shared" si="1"/>
        <v>#REF!</v>
      </c>
      <c r="E11" s="47" t="e">
        <f>TEXT(D11,"#,##")</f>
        <v>#REF!</v>
      </c>
      <c r="F11" s="48" t="e">
        <f>IF(D11&lt;=0,"",TEXT(VALUE(E11),"##/100"))</f>
        <v>#REF!</v>
      </c>
      <c r="G11" s="49" t="e">
        <f>F11</f>
        <v>#REF!</v>
      </c>
      <c r="H11" s="44"/>
      <c r="I11" s="44"/>
      <c r="J11" s="44"/>
      <c r="K11" s="44"/>
      <c r="L11" s="44"/>
    </row>
    <row r="12" spans="1:15" x14ac:dyDescent="0.25">
      <c r="A12" s="43">
        <v>9</v>
      </c>
      <c r="B12" s="44" t="s">
        <v>37</v>
      </c>
      <c r="D12" s="42"/>
      <c r="E12" s="42"/>
      <c r="F12" s="43"/>
      <c r="G12" s="44"/>
      <c r="H12" s="44"/>
      <c r="I12" s="44"/>
      <c r="J12" s="44"/>
      <c r="K12" s="44"/>
      <c r="L12" s="44"/>
    </row>
    <row r="13" spans="1:15" x14ac:dyDescent="0.25">
      <c r="A13" s="43">
        <v>10</v>
      </c>
      <c r="B13" s="44" t="s">
        <v>38</v>
      </c>
      <c r="D13" s="90" t="e">
        <f>G3&amp;G4&amp;G5&amp;G6&amp;G7&amp;G8&amp;G9&amp;G10&amp;""&amp;G11 &amp; " Rupiah"</f>
        <v>#REF!</v>
      </c>
      <c r="E13" s="90"/>
      <c r="F13" s="90"/>
      <c r="G13" s="90"/>
      <c r="H13" s="90"/>
      <c r="I13" s="90"/>
      <c r="J13" s="90"/>
      <c r="K13" s="90"/>
      <c r="L13" s="90"/>
    </row>
    <row r="14" spans="1:15" x14ac:dyDescent="0.25">
      <c r="A14" s="43">
        <v>11</v>
      </c>
      <c r="B14" s="44" t="s">
        <v>39</v>
      </c>
    </row>
    <row r="15" spans="1:15" x14ac:dyDescent="0.25">
      <c r="A15" s="43">
        <v>12</v>
      </c>
      <c r="B15" s="44" t="s">
        <v>40</v>
      </c>
    </row>
    <row r="16" spans="1:15" x14ac:dyDescent="0.25">
      <c r="A16" s="43">
        <v>13</v>
      </c>
      <c r="B16" s="44" t="s">
        <v>41</v>
      </c>
      <c r="M16" s="44"/>
      <c r="N16" s="44"/>
      <c r="O16" s="44"/>
    </row>
    <row r="17" spans="1:15" x14ac:dyDescent="0.25">
      <c r="A17" s="43">
        <v>14</v>
      </c>
      <c r="B17" s="44" t="s">
        <v>42</v>
      </c>
      <c r="G17" s="42"/>
      <c r="H17" s="42"/>
      <c r="I17" s="42"/>
      <c r="J17" s="42"/>
      <c r="K17" s="42"/>
      <c r="L17" s="42"/>
      <c r="M17" s="44"/>
      <c r="N17" s="44"/>
      <c r="O17" s="44"/>
    </row>
    <row r="18" spans="1:15" x14ac:dyDescent="0.25">
      <c r="A18" s="43">
        <v>15</v>
      </c>
      <c r="B18" s="44" t="s">
        <v>43</v>
      </c>
      <c r="M18" s="44"/>
      <c r="N18" s="44"/>
      <c r="O18" s="44"/>
    </row>
    <row r="19" spans="1:15" x14ac:dyDescent="0.25">
      <c r="A19" s="43">
        <v>16</v>
      </c>
      <c r="B19" s="44" t="s">
        <v>44</v>
      </c>
      <c r="M19" s="44"/>
      <c r="N19" s="44"/>
      <c r="O19" s="44"/>
    </row>
    <row r="20" spans="1:15" x14ac:dyDescent="0.25">
      <c r="A20" s="43">
        <v>17</v>
      </c>
      <c r="B20" s="44" t="s">
        <v>45</v>
      </c>
      <c r="M20" s="44"/>
      <c r="N20" s="44"/>
      <c r="O20" s="44"/>
    </row>
    <row r="21" spans="1:15" x14ac:dyDescent="0.25">
      <c r="A21" s="43">
        <v>18</v>
      </c>
      <c r="B21" s="44" t="s">
        <v>46</v>
      </c>
      <c r="M21" s="44"/>
      <c r="N21" s="44"/>
      <c r="O21" s="44"/>
    </row>
    <row r="22" spans="1:15" x14ac:dyDescent="0.25">
      <c r="A22" s="43">
        <v>19</v>
      </c>
      <c r="B22" s="44" t="s">
        <v>47</v>
      </c>
      <c r="M22" s="44"/>
      <c r="N22" s="44"/>
      <c r="O22" s="44"/>
    </row>
    <row r="23" spans="1:15" x14ac:dyDescent="0.25">
      <c r="A23" s="43">
        <v>20</v>
      </c>
      <c r="B23" s="44" t="s">
        <v>48</v>
      </c>
      <c r="M23" s="44"/>
      <c r="N23" s="44"/>
      <c r="O23" s="44"/>
    </row>
    <row r="24" spans="1:15" x14ac:dyDescent="0.25">
      <c r="A24" s="43">
        <v>21</v>
      </c>
      <c r="B24" s="44" t="s">
        <v>49</v>
      </c>
      <c r="M24" s="44"/>
      <c r="N24" s="44"/>
      <c r="O24" s="44"/>
    </row>
    <row r="25" spans="1:15" x14ac:dyDescent="0.25">
      <c r="A25" s="43">
        <v>22</v>
      </c>
      <c r="B25" s="44" t="s">
        <v>50</v>
      </c>
      <c r="M25" s="44"/>
      <c r="N25" s="44"/>
      <c r="O25" s="44"/>
    </row>
    <row r="26" spans="1:15" x14ac:dyDescent="0.25">
      <c r="A26" s="43">
        <v>23</v>
      </c>
      <c r="B26" s="44" t="s">
        <v>51</v>
      </c>
      <c r="M26" s="50"/>
      <c r="N26" s="50"/>
      <c r="O26" s="50"/>
    </row>
    <row r="27" spans="1:15" x14ac:dyDescent="0.25">
      <c r="A27" s="43">
        <v>24</v>
      </c>
      <c r="B27" s="44" t="s">
        <v>52</v>
      </c>
    </row>
    <row r="28" spans="1:15" x14ac:dyDescent="0.25">
      <c r="A28" s="43">
        <v>25</v>
      </c>
      <c r="B28" s="44" t="s">
        <v>53</v>
      </c>
    </row>
    <row r="29" spans="1:15" x14ac:dyDescent="0.25">
      <c r="A29" s="43">
        <v>26</v>
      </c>
      <c r="B29" s="44" t="s">
        <v>54</v>
      </c>
    </row>
    <row r="30" spans="1:15" x14ac:dyDescent="0.25">
      <c r="A30" s="43">
        <v>27</v>
      </c>
      <c r="B30" s="44" t="s">
        <v>55</v>
      </c>
      <c r="M30" s="44"/>
      <c r="N30" s="44"/>
      <c r="O30" s="44"/>
    </row>
    <row r="31" spans="1:15" x14ac:dyDescent="0.25">
      <c r="A31" s="43">
        <v>28</v>
      </c>
      <c r="B31" s="44" t="s">
        <v>56</v>
      </c>
      <c r="M31" s="44"/>
      <c r="N31" s="44"/>
      <c r="O31" s="44"/>
    </row>
    <row r="32" spans="1:15" x14ac:dyDescent="0.25">
      <c r="A32" s="43">
        <v>29</v>
      </c>
      <c r="B32" s="44" t="s">
        <v>57</v>
      </c>
      <c r="M32" s="44"/>
      <c r="N32" s="44"/>
      <c r="O32" s="44"/>
    </row>
    <row r="33" spans="1:15" x14ac:dyDescent="0.25">
      <c r="A33" s="43">
        <v>30</v>
      </c>
      <c r="B33" s="44" t="s">
        <v>58</v>
      </c>
      <c r="M33" s="44"/>
      <c r="N33" s="44"/>
      <c r="O33" s="44"/>
    </row>
    <row r="34" spans="1:15" x14ac:dyDescent="0.25">
      <c r="A34" s="43">
        <v>31</v>
      </c>
      <c r="B34" s="44" t="s">
        <v>59</v>
      </c>
      <c r="M34" s="44"/>
      <c r="N34" s="44"/>
      <c r="O34" s="44"/>
    </row>
    <row r="35" spans="1:15" x14ac:dyDescent="0.25">
      <c r="A35" s="43">
        <v>32</v>
      </c>
      <c r="B35" s="44" t="s">
        <v>60</v>
      </c>
      <c r="M35" s="44"/>
      <c r="N35" s="44"/>
      <c r="O35" s="44"/>
    </row>
    <row r="36" spans="1:15" x14ac:dyDescent="0.25">
      <c r="A36" s="43">
        <v>33</v>
      </c>
      <c r="B36" s="44" t="s">
        <v>61</v>
      </c>
      <c r="M36" s="44"/>
      <c r="N36" s="44"/>
      <c r="O36" s="44"/>
    </row>
    <row r="37" spans="1:15" x14ac:dyDescent="0.25">
      <c r="A37" s="43">
        <v>34</v>
      </c>
      <c r="B37" s="44" t="s">
        <v>62</v>
      </c>
      <c r="M37" s="44"/>
      <c r="N37" s="44"/>
      <c r="O37" s="44"/>
    </row>
    <row r="38" spans="1:15" x14ac:dyDescent="0.25">
      <c r="A38" s="43">
        <v>35</v>
      </c>
      <c r="B38" s="44" t="s">
        <v>63</v>
      </c>
      <c r="M38" s="44"/>
      <c r="N38" s="44"/>
      <c r="O38" s="44"/>
    </row>
    <row r="39" spans="1:15" x14ac:dyDescent="0.25">
      <c r="A39" s="43">
        <v>36</v>
      </c>
      <c r="B39" s="44" t="s">
        <v>64</v>
      </c>
      <c r="M39" s="44"/>
      <c r="N39" s="44"/>
      <c r="O39" s="44"/>
    </row>
    <row r="40" spans="1:15" x14ac:dyDescent="0.25">
      <c r="A40" s="43">
        <v>37</v>
      </c>
      <c r="B40" s="44" t="s">
        <v>65</v>
      </c>
      <c r="M40" s="50"/>
      <c r="N40" s="50"/>
      <c r="O40" s="50"/>
    </row>
    <row r="41" spans="1:15" x14ac:dyDescent="0.25">
      <c r="A41" s="43">
        <v>38</v>
      </c>
      <c r="B41" s="44" t="s">
        <v>66</v>
      </c>
    </row>
    <row r="42" spans="1:15" x14ac:dyDescent="0.25">
      <c r="A42" s="43">
        <v>39</v>
      </c>
      <c r="B42" s="44" t="s">
        <v>67</v>
      </c>
    </row>
    <row r="43" spans="1:15" x14ac:dyDescent="0.25">
      <c r="A43" s="43">
        <v>40</v>
      </c>
      <c r="B43" s="44" t="s">
        <v>68</v>
      </c>
      <c r="M43" s="42"/>
      <c r="N43" s="42"/>
    </row>
    <row r="44" spans="1:15" x14ac:dyDescent="0.25">
      <c r="A44" s="43">
        <v>41</v>
      </c>
      <c r="B44" s="44" t="s">
        <v>69</v>
      </c>
    </row>
    <row r="45" spans="1:15" x14ac:dyDescent="0.25">
      <c r="A45" s="43">
        <v>42</v>
      </c>
      <c r="B45" s="44" t="s">
        <v>70</v>
      </c>
      <c r="O45" s="44"/>
    </row>
    <row r="46" spans="1:15" x14ac:dyDescent="0.25">
      <c r="A46" s="43">
        <v>43</v>
      </c>
      <c r="B46" s="44" t="s">
        <v>71</v>
      </c>
      <c r="O46" s="44"/>
    </row>
    <row r="47" spans="1:15" x14ac:dyDescent="0.25">
      <c r="A47" s="43">
        <v>44</v>
      </c>
      <c r="B47" s="44" t="s">
        <v>72</v>
      </c>
      <c r="O47" s="44"/>
    </row>
    <row r="48" spans="1:15" x14ac:dyDescent="0.25">
      <c r="A48" s="43">
        <v>45</v>
      </c>
      <c r="B48" s="44" t="s">
        <v>73</v>
      </c>
      <c r="O48" s="44"/>
    </row>
    <row r="49" spans="1:15" x14ac:dyDescent="0.25">
      <c r="A49" s="43">
        <v>46</v>
      </c>
      <c r="B49" s="44" t="s">
        <v>74</v>
      </c>
      <c r="O49" s="44"/>
    </row>
    <row r="50" spans="1:15" x14ac:dyDescent="0.25">
      <c r="A50" s="43">
        <v>47</v>
      </c>
      <c r="B50" s="44" t="s">
        <v>75</v>
      </c>
      <c r="O50" s="44"/>
    </row>
    <row r="51" spans="1:15" x14ac:dyDescent="0.25">
      <c r="A51" s="43">
        <v>48</v>
      </c>
      <c r="B51" s="44" t="s">
        <v>76</v>
      </c>
      <c r="O51" s="44"/>
    </row>
    <row r="52" spans="1:15" x14ac:dyDescent="0.25">
      <c r="A52" s="43">
        <v>49</v>
      </c>
      <c r="B52" s="44" t="s">
        <v>77</v>
      </c>
      <c r="O52" s="44"/>
    </row>
    <row r="53" spans="1:15" x14ac:dyDescent="0.25">
      <c r="A53" s="43">
        <v>50</v>
      </c>
      <c r="B53" s="44" t="s">
        <v>78</v>
      </c>
      <c r="O53" s="44"/>
    </row>
    <row r="54" spans="1:15" x14ac:dyDescent="0.25">
      <c r="A54" s="43">
        <v>51</v>
      </c>
      <c r="B54" s="44" t="s">
        <v>79</v>
      </c>
      <c r="O54" s="44"/>
    </row>
    <row r="55" spans="1:15" x14ac:dyDescent="0.25">
      <c r="A55" s="43">
        <v>52</v>
      </c>
      <c r="B55" s="44" t="s">
        <v>80</v>
      </c>
      <c r="O55" s="42"/>
    </row>
    <row r="56" spans="1:15" x14ac:dyDescent="0.25">
      <c r="A56" s="43">
        <v>53</v>
      </c>
      <c r="B56" s="44" t="s">
        <v>81</v>
      </c>
    </row>
    <row r="57" spans="1:15" x14ac:dyDescent="0.25">
      <c r="A57" s="43">
        <v>54</v>
      </c>
      <c r="B57" s="44" t="s">
        <v>82</v>
      </c>
    </row>
    <row r="58" spans="1:15" x14ac:dyDescent="0.25">
      <c r="A58" s="43">
        <v>55</v>
      </c>
      <c r="B58" s="44" t="s">
        <v>83</v>
      </c>
    </row>
    <row r="59" spans="1:15" x14ac:dyDescent="0.25">
      <c r="A59" s="43">
        <v>56</v>
      </c>
      <c r="B59" s="44" t="s">
        <v>84</v>
      </c>
    </row>
    <row r="60" spans="1:15" x14ac:dyDescent="0.25">
      <c r="A60" s="43">
        <v>57</v>
      </c>
      <c r="B60" s="44" t="s">
        <v>85</v>
      </c>
    </row>
    <row r="61" spans="1:15" x14ac:dyDescent="0.25">
      <c r="A61" s="43">
        <v>58</v>
      </c>
      <c r="B61" s="44" t="s">
        <v>86</v>
      </c>
    </row>
    <row r="62" spans="1:15" x14ac:dyDescent="0.25">
      <c r="A62" s="43">
        <v>59</v>
      </c>
      <c r="B62" s="44" t="s">
        <v>87</v>
      </c>
    </row>
    <row r="63" spans="1:15" x14ac:dyDescent="0.25">
      <c r="A63" s="43">
        <v>60</v>
      </c>
      <c r="B63" s="44" t="s">
        <v>88</v>
      </c>
    </row>
    <row r="64" spans="1:15" x14ac:dyDescent="0.25">
      <c r="A64" s="43">
        <v>61</v>
      </c>
      <c r="B64" s="44" t="s">
        <v>89</v>
      </c>
    </row>
    <row r="65" spans="1:5" x14ac:dyDescent="0.25">
      <c r="A65" s="43">
        <v>62</v>
      </c>
      <c r="B65" s="44" t="s">
        <v>90</v>
      </c>
    </row>
    <row r="66" spans="1:5" x14ac:dyDescent="0.25">
      <c r="A66" s="43">
        <v>63</v>
      </c>
      <c r="B66" s="44" t="s">
        <v>91</v>
      </c>
    </row>
    <row r="67" spans="1:5" x14ac:dyDescent="0.25">
      <c r="A67" s="43">
        <v>64</v>
      </c>
      <c r="B67" s="44" t="s">
        <v>92</v>
      </c>
    </row>
    <row r="68" spans="1:5" x14ac:dyDescent="0.25">
      <c r="A68" s="43">
        <v>65</v>
      </c>
      <c r="B68" s="44" t="s">
        <v>93</v>
      </c>
    </row>
    <row r="69" spans="1:5" x14ac:dyDescent="0.25">
      <c r="A69" s="43">
        <v>66</v>
      </c>
      <c r="B69" s="44" t="s">
        <v>94</v>
      </c>
    </row>
    <row r="70" spans="1:5" x14ac:dyDescent="0.25">
      <c r="A70" s="43">
        <v>67</v>
      </c>
      <c r="B70" s="44" t="s">
        <v>95</v>
      </c>
    </row>
    <row r="71" spans="1:5" x14ac:dyDescent="0.25">
      <c r="A71" s="43">
        <v>68</v>
      </c>
      <c r="B71" s="44" t="s">
        <v>96</v>
      </c>
    </row>
    <row r="72" spans="1:5" x14ac:dyDescent="0.25">
      <c r="A72" s="43">
        <v>69</v>
      </c>
      <c r="B72" s="44" t="s">
        <v>97</v>
      </c>
    </row>
    <row r="73" spans="1:5" x14ac:dyDescent="0.25">
      <c r="A73" s="43">
        <v>70</v>
      </c>
      <c r="B73" s="44" t="s">
        <v>98</v>
      </c>
    </row>
    <row r="74" spans="1:5" x14ac:dyDescent="0.25">
      <c r="A74" s="43">
        <v>71</v>
      </c>
      <c r="B74" s="44" t="s">
        <v>99</v>
      </c>
    </row>
    <row r="75" spans="1:5" x14ac:dyDescent="0.25">
      <c r="A75" s="43">
        <v>72</v>
      </c>
      <c r="B75" s="44" t="s">
        <v>100</v>
      </c>
    </row>
    <row r="76" spans="1:5" x14ac:dyDescent="0.25">
      <c r="A76" s="43">
        <v>73</v>
      </c>
      <c r="B76" s="44" t="s">
        <v>101</v>
      </c>
    </row>
    <row r="77" spans="1:5" x14ac:dyDescent="0.25">
      <c r="A77" s="43">
        <v>74</v>
      </c>
      <c r="B77" s="44" t="s">
        <v>102</v>
      </c>
    </row>
    <row r="78" spans="1:5" x14ac:dyDescent="0.25">
      <c r="A78" s="43">
        <v>75</v>
      </c>
      <c r="B78" s="44" t="s">
        <v>103</v>
      </c>
    </row>
    <row r="79" spans="1:5" x14ac:dyDescent="0.25">
      <c r="A79" s="43">
        <v>76</v>
      </c>
      <c r="B79" s="44" t="s">
        <v>104</v>
      </c>
    </row>
    <row r="80" spans="1:5" x14ac:dyDescent="0.25">
      <c r="A80" s="43">
        <v>77</v>
      </c>
      <c r="B80" s="44" t="s">
        <v>105</v>
      </c>
      <c r="D80" s="43"/>
      <c r="E80" s="44"/>
    </row>
    <row r="81" spans="1:5" x14ac:dyDescent="0.25">
      <c r="A81" s="43">
        <v>78</v>
      </c>
      <c r="B81" s="44" t="s">
        <v>106</v>
      </c>
      <c r="D81" s="43"/>
      <c r="E81" s="44"/>
    </row>
    <row r="82" spans="1:5" x14ac:dyDescent="0.25">
      <c r="A82" s="43">
        <v>79</v>
      </c>
      <c r="B82" s="44" t="s">
        <v>107</v>
      </c>
      <c r="D82" s="43"/>
      <c r="E82" s="44"/>
    </row>
    <row r="83" spans="1:5" x14ac:dyDescent="0.25">
      <c r="A83" s="43">
        <v>80</v>
      </c>
      <c r="B83" s="44" t="s">
        <v>108</v>
      </c>
      <c r="D83" s="43"/>
      <c r="E83" s="44"/>
    </row>
    <row r="84" spans="1:5" x14ac:dyDescent="0.25">
      <c r="A84" s="43">
        <v>81</v>
      </c>
      <c r="B84" s="44" t="s">
        <v>109</v>
      </c>
      <c r="D84" s="43"/>
      <c r="E84" s="44"/>
    </row>
    <row r="85" spans="1:5" x14ac:dyDescent="0.25">
      <c r="A85" s="43">
        <v>82</v>
      </c>
      <c r="B85" s="44" t="s">
        <v>110</v>
      </c>
      <c r="D85" s="43"/>
      <c r="E85" s="44"/>
    </row>
    <row r="86" spans="1:5" x14ac:dyDescent="0.25">
      <c r="A86" s="43">
        <v>83</v>
      </c>
      <c r="B86" s="44" t="s">
        <v>111</v>
      </c>
      <c r="D86" s="43"/>
      <c r="E86" s="44"/>
    </row>
    <row r="87" spans="1:5" x14ac:dyDescent="0.25">
      <c r="A87" s="43">
        <v>84</v>
      </c>
      <c r="B87" s="44" t="s">
        <v>112</v>
      </c>
      <c r="D87" s="43"/>
      <c r="E87" s="44"/>
    </row>
    <row r="88" spans="1:5" x14ac:dyDescent="0.25">
      <c r="A88" s="43">
        <v>85</v>
      </c>
      <c r="B88" s="44" t="s">
        <v>113</v>
      </c>
      <c r="D88" s="43"/>
      <c r="E88" s="44"/>
    </row>
    <row r="89" spans="1:5" x14ac:dyDescent="0.25">
      <c r="A89" s="43">
        <v>86</v>
      </c>
      <c r="B89" s="44" t="s">
        <v>114</v>
      </c>
      <c r="D89" s="43"/>
      <c r="E89" s="44"/>
    </row>
    <row r="90" spans="1:5" x14ac:dyDescent="0.25">
      <c r="A90" s="43">
        <v>87</v>
      </c>
      <c r="B90" s="44" t="s">
        <v>115</v>
      </c>
      <c r="D90" s="43"/>
      <c r="E90" s="44"/>
    </row>
    <row r="91" spans="1:5" x14ac:dyDescent="0.25">
      <c r="A91" s="43">
        <v>88</v>
      </c>
      <c r="B91" s="44" t="s">
        <v>116</v>
      </c>
      <c r="D91" s="43"/>
      <c r="E91" s="44"/>
    </row>
    <row r="92" spans="1:5" x14ac:dyDescent="0.25">
      <c r="A92" s="43">
        <v>89</v>
      </c>
      <c r="B92" s="44" t="s">
        <v>117</v>
      </c>
      <c r="D92" s="43"/>
      <c r="E92" s="44"/>
    </row>
    <row r="93" spans="1:5" x14ac:dyDescent="0.25">
      <c r="A93" s="43">
        <v>90</v>
      </c>
      <c r="B93" s="44" t="s">
        <v>118</v>
      </c>
      <c r="D93" s="43"/>
      <c r="E93" s="44"/>
    </row>
    <row r="94" spans="1:5" x14ac:dyDescent="0.25">
      <c r="A94" s="43">
        <v>91</v>
      </c>
      <c r="B94" s="44" t="s">
        <v>119</v>
      </c>
      <c r="D94" s="43"/>
      <c r="E94" s="44"/>
    </row>
    <row r="95" spans="1:5" x14ac:dyDescent="0.25">
      <c r="A95" s="43">
        <v>92</v>
      </c>
      <c r="B95" s="44" t="s">
        <v>120</v>
      </c>
      <c r="D95" s="43"/>
      <c r="E95" s="44"/>
    </row>
    <row r="96" spans="1:5" x14ac:dyDescent="0.25">
      <c r="A96" s="43">
        <v>93</v>
      </c>
      <c r="B96" s="44" t="s">
        <v>121</v>
      </c>
      <c r="D96" s="43"/>
      <c r="E96" s="44"/>
    </row>
    <row r="97" spans="1:5" x14ac:dyDescent="0.25">
      <c r="A97" s="43">
        <v>94</v>
      </c>
      <c r="B97" s="44" t="s">
        <v>122</v>
      </c>
      <c r="D97" s="43"/>
      <c r="E97" s="44"/>
    </row>
    <row r="98" spans="1:5" x14ac:dyDescent="0.25">
      <c r="A98" s="43">
        <v>95</v>
      </c>
      <c r="B98" s="44" t="s">
        <v>123</v>
      </c>
      <c r="D98" s="43"/>
      <c r="E98" s="44"/>
    </row>
    <row r="99" spans="1:5" x14ac:dyDescent="0.25">
      <c r="A99" s="43">
        <v>96</v>
      </c>
      <c r="B99" s="44" t="s">
        <v>124</v>
      </c>
      <c r="D99" s="43"/>
      <c r="E99" s="44"/>
    </row>
    <row r="100" spans="1:5" x14ac:dyDescent="0.25">
      <c r="A100" s="43">
        <v>97</v>
      </c>
      <c r="B100" s="44" t="s">
        <v>125</v>
      </c>
      <c r="D100" s="43"/>
      <c r="E100" s="44"/>
    </row>
    <row r="101" spans="1:5" x14ac:dyDescent="0.25">
      <c r="A101" s="43">
        <v>98</v>
      </c>
      <c r="B101" s="44" t="s">
        <v>126</v>
      </c>
    </row>
    <row r="102" spans="1:5" x14ac:dyDescent="0.25">
      <c r="A102" s="43">
        <v>99</v>
      </c>
      <c r="B102" s="44" t="s">
        <v>127</v>
      </c>
    </row>
    <row r="103" spans="1:5" x14ac:dyDescent="0.25">
      <c r="A103" s="43">
        <v>100</v>
      </c>
      <c r="B103" s="44" t="s">
        <v>128</v>
      </c>
    </row>
    <row r="104" spans="1:5" x14ac:dyDescent="0.25">
      <c r="A104" s="43">
        <v>200</v>
      </c>
      <c r="B104" s="44" t="s">
        <v>129</v>
      </c>
    </row>
    <row r="105" spans="1:5" x14ac:dyDescent="0.25">
      <c r="A105" s="43">
        <v>300</v>
      </c>
      <c r="B105" s="44" t="s">
        <v>130</v>
      </c>
    </row>
    <row r="106" spans="1:5" x14ac:dyDescent="0.25">
      <c r="A106" s="43">
        <v>400</v>
      </c>
      <c r="B106" s="44" t="s">
        <v>131</v>
      </c>
    </row>
    <row r="107" spans="1:5" x14ac:dyDescent="0.25">
      <c r="A107" s="43">
        <v>500</v>
      </c>
      <c r="B107" s="44" t="s">
        <v>132</v>
      </c>
    </row>
    <row r="108" spans="1:5" x14ac:dyDescent="0.25">
      <c r="A108" s="43">
        <v>600</v>
      </c>
      <c r="B108" s="44" t="s">
        <v>133</v>
      </c>
    </row>
    <row r="109" spans="1:5" x14ac:dyDescent="0.25">
      <c r="A109" s="43">
        <v>700</v>
      </c>
      <c r="B109" s="44" t="s">
        <v>134</v>
      </c>
    </row>
    <row r="110" spans="1:5" x14ac:dyDescent="0.25">
      <c r="A110" s="43">
        <v>800</v>
      </c>
      <c r="B110" s="44" t="s">
        <v>135</v>
      </c>
    </row>
    <row r="111" spans="1:5" x14ac:dyDescent="0.25">
      <c r="A111" s="43">
        <v>900</v>
      </c>
      <c r="B111" s="44" t="s">
        <v>136</v>
      </c>
    </row>
    <row r="112" spans="1:5" x14ac:dyDescent="0.25">
      <c r="A112" s="43">
        <v>1000</v>
      </c>
      <c r="B112" s="44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0"/>
    <col min="2" max="2" width="26.140625" style="40" customWidth="1"/>
    <col min="3" max="3" width="9.140625" style="40"/>
    <col min="4" max="4" width="13.7109375" style="40" bestFit="1" customWidth="1"/>
    <col min="5" max="5" width="24" style="40" customWidth="1"/>
    <col min="6" max="6" width="9.140625" style="40"/>
    <col min="7" max="7" width="28.5703125" style="40" bestFit="1" customWidth="1"/>
    <col min="8" max="8" width="16" style="40" bestFit="1" customWidth="1"/>
    <col min="9" max="9" width="9.140625" style="40"/>
    <col min="10" max="10" width="31.7109375" style="40" customWidth="1"/>
    <col min="11" max="11" width="9.140625" style="40"/>
    <col min="12" max="12" width="18.42578125" style="40" customWidth="1"/>
    <col min="13" max="257" width="9.140625" style="40"/>
    <col min="258" max="258" width="26.140625" style="40" customWidth="1"/>
    <col min="259" max="259" width="9.140625" style="40"/>
    <col min="260" max="260" width="13.7109375" style="40" bestFit="1" customWidth="1"/>
    <col min="261" max="261" width="24" style="40" customWidth="1"/>
    <col min="262" max="262" width="9.140625" style="40"/>
    <col min="263" max="263" width="28.5703125" style="40" bestFit="1" customWidth="1"/>
    <col min="264" max="264" width="16" style="40" bestFit="1" customWidth="1"/>
    <col min="265" max="265" width="9.140625" style="40"/>
    <col min="266" max="266" width="31.7109375" style="40" customWidth="1"/>
    <col min="267" max="267" width="9.140625" style="40"/>
    <col min="268" max="268" width="18.42578125" style="40" customWidth="1"/>
    <col min="269" max="513" width="9.140625" style="40"/>
    <col min="514" max="514" width="26.140625" style="40" customWidth="1"/>
    <col min="515" max="515" width="9.140625" style="40"/>
    <col min="516" max="516" width="13.7109375" style="40" bestFit="1" customWidth="1"/>
    <col min="517" max="517" width="24" style="40" customWidth="1"/>
    <col min="518" max="518" width="9.140625" style="40"/>
    <col min="519" max="519" width="28.5703125" style="40" bestFit="1" customWidth="1"/>
    <col min="520" max="520" width="16" style="40" bestFit="1" customWidth="1"/>
    <col min="521" max="521" width="9.140625" style="40"/>
    <col min="522" max="522" width="31.7109375" style="40" customWidth="1"/>
    <col min="523" max="523" width="9.140625" style="40"/>
    <col min="524" max="524" width="18.42578125" style="40" customWidth="1"/>
    <col min="525" max="769" width="9.140625" style="40"/>
    <col min="770" max="770" width="26.140625" style="40" customWidth="1"/>
    <col min="771" max="771" width="9.140625" style="40"/>
    <col min="772" max="772" width="13.7109375" style="40" bestFit="1" customWidth="1"/>
    <col min="773" max="773" width="24" style="40" customWidth="1"/>
    <col min="774" max="774" width="9.140625" style="40"/>
    <col min="775" max="775" width="28.5703125" style="40" bestFit="1" customWidth="1"/>
    <col min="776" max="776" width="16" style="40" bestFit="1" customWidth="1"/>
    <col min="777" max="777" width="9.140625" style="40"/>
    <col min="778" max="778" width="31.7109375" style="40" customWidth="1"/>
    <col min="779" max="779" width="9.140625" style="40"/>
    <col min="780" max="780" width="18.42578125" style="40" customWidth="1"/>
    <col min="781" max="1025" width="9.140625" style="40"/>
    <col min="1026" max="1026" width="26.140625" style="40" customWidth="1"/>
    <col min="1027" max="1027" width="9.140625" style="40"/>
    <col min="1028" max="1028" width="13.7109375" style="40" bestFit="1" customWidth="1"/>
    <col min="1029" max="1029" width="24" style="40" customWidth="1"/>
    <col min="1030" max="1030" width="9.140625" style="40"/>
    <col min="1031" max="1031" width="28.5703125" style="40" bestFit="1" customWidth="1"/>
    <col min="1032" max="1032" width="16" style="40" bestFit="1" customWidth="1"/>
    <col min="1033" max="1033" width="9.140625" style="40"/>
    <col min="1034" max="1034" width="31.7109375" style="40" customWidth="1"/>
    <col min="1035" max="1035" width="9.140625" style="40"/>
    <col min="1036" max="1036" width="18.42578125" style="40" customWidth="1"/>
    <col min="1037" max="1281" width="9.140625" style="40"/>
    <col min="1282" max="1282" width="26.140625" style="40" customWidth="1"/>
    <col min="1283" max="1283" width="9.140625" style="40"/>
    <col min="1284" max="1284" width="13.7109375" style="40" bestFit="1" customWidth="1"/>
    <col min="1285" max="1285" width="24" style="40" customWidth="1"/>
    <col min="1286" max="1286" width="9.140625" style="40"/>
    <col min="1287" max="1287" width="28.5703125" style="40" bestFit="1" customWidth="1"/>
    <col min="1288" max="1288" width="16" style="40" bestFit="1" customWidth="1"/>
    <col min="1289" max="1289" width="9.140625" style="40"/>
    <col min="1290" max="1290" width="31.7109375" style="40" customWidth="1"/>
    <col min="1291" max="1291" width="9.140625" style="40"/>
    <col min="1292" max="1292" width="18.42578125" style="40" customWidth="1"/>
    <col min="1293" max="1537" width="9.140625" style="40"/>
    <col min="1538" max="1538" width="26.140625" style="40" customWidth="1"/>
    <col min="1539" max="1539" width="9.140625" style="40"/>
    <col min="1540" max="1540" width="13.7109375" style="40" bestFit="1" customWidth="1"/>
    <col min="1541" max="1541" width="24" style="40" customWidth="1"/>
    <col min="1542" max="1542" width="9.140625" style="40"/>
    <col min="1543" max="1543" width="28.5703125" style="40" bestFit="1" customWidth="1"/>
    <col min="1544" max="1544" width="16" style="40" bestFit="1" customWidth="1"/>
    <col min="1545" max="1545" width="9.140625" style="40"/>
    <col min="1546" max="1546" width="31.7109375" style="40" customWidth="1"/>
    <col min="1547" max="1547" width="9.140625" style="40"/>
    <col min="1548" max="1548" width="18.42578125" style="40" customWidth="1"/>
    <col min="1549" max="1793" width="9.140625" style="40"/>
    <col min="1794" max="1794" width="26.140625" style="40" customWidth="1"/>
    <col min="1795" max="1795" width="9.140625" style="40"/>
    <col min="1796" max="1796" width="13.7109375" style="40" bestFit="1" customWidth="1"/>
    <col min="1797" max="1797" width="24" style="40" customWidth="1"/>
    <col min="1798" max="1798" width="9.140625" style="40"/>
    <col min="1799" max="1799" width="28.5703125" style="40" bestFit="1" customWidth="1"/>
    <col min="1800" max="1800" width="16" style="40" bestFit="1" customWidth="1"/>
    <col min="1801" max="1801" width="9.140625" style="40"/>
    <col min="1802" max="1802" width="31.7109375" style="40" customWidth="1"/>
    <col min="1803" max="1803" width="9.140625" style="40"/>
    <col min="1804" max="1804" width="18.42578125" style="40" customWidth="1"/>
    <col min="1805" max="2049" width="9.140625" style="40"/>
    <col min="2050" max="2050" width="26.140625" style="40" customWidth="1"/>
    <col min="2051" max="2051" width="9.140625" style="40"/>
    <col min="2052" max="2052" width="13.7109375" style="40" bestFit="1" customWidth="1"/>
    <col min="2053" max="2053" width="24" style="40" customWidth="1"/>
    <col min="2054" max="2054" width="9.140625" style="40"/>
    <col min="2055" max="2055" width="28.5703125" style="40" bestFit="1" customWidth="1"/>
    <col min="2056" max="2056" width="16" style="40" bestFit="1" customWidth="1"/>
    <col min="2057" max="2057" width="9.140625" style="40"/>
    <col min="2058" max="2058" width="31.7109375" style="40" customWidth="1"/>
    <col min="2059" max="2059" width="9.140625" style="40"/>
    <col min="2060" max="2060" width="18.42578125" style="40" customWidth="1"/>
    <col min="2061" max="2305" width="9.140625" style="40"/>
    <col min="2306" max="2306" width="26.140625" style="40" customWidth="1"/>
    <col min="2307" max="2307" width="9.140625" style="40"/>
    <col min="2308" max="2308" width="13.7109375" style="40" bestFit="1" customWidth="1"/>
    <col min="2309" max="2309" width="24" style="40" customWidth="1"/>
    <col min="2310" max="2310" width="9.140625" style="40"/>
    <col min="2311" max="2311" width="28.5703125" style="40" bestFit="1" customWidth="1"/>
    <col min="2312" max="2312" width="16" style="40" bestFit="1" customWidth="1"/>
    <col min="2313" max="2313" width="9.140625" style="40"/>
    <col min="2314" max="2314" width="31.7109375" style="40" customWidth="1"/>
    <col min="2315" max="2315" width="9.140625" style="40"/>
    <col min="2316" max="2316" width="18.42578125" style="40" customWidth="1"/>
    <col min="2317" max="2561" width="9.140625" style="40"/>
    <col min="2562" max="2562" width="26.140625" style="40" customWidth="1"/>
    <col min="2563" max="2563" width="9.140625" style="40"/>
    <col min="2564" max="2564" width="13.7109375" style="40" bestFit="1" customWidth="1"/>
    <col min="2565" max="2565" width="24" style="40" customWidth="1"/>
    <col min="2566" max="2566" width="9.140625" style="40"/>
    <col min="2567" max="2567" width="28.5703125" style="40" bestFit="1" customWidth="1"/>
    <col min="2568" max="2568" width="16" style="40" bestFit="1" customWidth="1"/>
    <col min="2569" max="2569" width="9.140625" style="40"/>
    <col min="2570" max="2570" width="31.7109375" style="40" customWidth="1"/>
    <col min="2571" max="2571" width="9.140625" style="40"/>
    <col min="2572" max="2572" width="18.42578125" style="40" customWidth="1"/>
    <col min="2573" max="2817" width="9.140625" style="40"/>
    <col min="2818" max="2818" width="26.140625" style="40" customWidth="1"/>
    <col min="2819" max="2819" width="9.140625" style="40"/>
    <col min="2820" max="2820" width="13.7109375" style="40" bestFit="1" customWidth="1"/>
    <col min="2821" max="2821" width="24" style="40" customWidth="1"/>
    <col min="2822" max="2822" width="9.140625" style="40"/>
    <col min="2823" max="2823" width="28.5703125" style="40" bestFit="1" customWidth="1"/>
    <col min="2824" max="2824" width="16" style="40" bestFit="1" customWidth="1"/>
    <col min="2825" max="2825" width="9.140625" style="40"/>
    <col min="2826" max="2826" width="31.7109375" style="40" customWidth="1"/>
    <col min="2827" max="2827" width="9.140625" style="40"/>
    <col min="2828" max="2828" width="18.42578125" style="40" customWidth="1"/>
    <col min="2829" max="3073" width="9.140625" style="40"/>
    <col min="3074" max="3074" width="26.140625" style="40" customWidth="1"/>
    <col min="3075" max="3075" width="9.140625" style="40"/>
    <col min="3076" max="3076" width="13.7109375" style="40" bestFit="1" customWidth="1"/>
    <col min="3077" max="3077" width="24" style="40" customWidth="1"/>
    <col min="3078" max="3078" width="9.140625" style="40"/>
    <col min="3079" max="3079" width="28.5703125" style="40" bestFit="1" customWidth="1"/>
    <col min="3080" max="3080" width="16" style="40" bestFit="1" customWidth="1"/>
    <col min="3081" max="3081" width="9.140625" style="40"/>
    <col min="3082" max="3082" width="31.7109375" style="40" customWidth="1"/>
    <col min="3083" max="3083" width="9.140625" style="40"/>
    <col min="3084" max="3084" width="18.42578125" style="40" customWidth="1"/>
    <col min="3085" max="3329" width="9.140625" style="40"/>
    <col min="3330" max="3330" width="26.140625" style="40" customWidth="1"/>
    <col min="3331" max="3331" width="9.140625" style="40"/>
    <col min="3332" max="3332" width="13.7109375" style="40" bestFit="1" customWidth="1"/>
    <col min="3333" max="3333" width="24" style="40" customWidth="1"/>
    <col min="3334" max="3334" width="9.140625" style="40"/>
    <col min="3335" max="3335" width="28.5703125" style="40" bestFit="1" customWidth="1"/>
    <col min="3336" max="3336" width="16" style="40" bestFit="1" customWidth="1"/>
    <col min="3337" max="3337" width="9.140625" style="40"/>
    <col min="3338" max="3338" width="31.7109375" style="40" customWidth="1"/>
    <col min="3339" max="3339" width="9.140625" style="40"/>
    <col min="3340" max="3340" width="18.42578125" style="40" customWidth="1"/>
    <col min="3341" max="3585" width="9.140625" style="40"/>
    <col min="3586" max="3586" width="26.140625" style="40" customWidth="1"/>
    <col min="3587" max="3587" width="9.140625" style="40"/>
    <col min="3588" max="3588" width="13.7109375" style="40" bestFit="1" customWidth="1"/>
    <col min="3589" max="3589" width="24" style="40" customWidth="1"/>
    <col min="3590" max="3590" width="9.140625" style="40"/>
    <col min="3591" max="3591" width="28.5703125" style="40" bestFit="1" customWidth="1"/>
    <col min="3592" max="3592" width="16" style="40" bestFit="1" customWidth="1"/>
    <col min="3593" max="3593" width="9.140625" style="40"/>
    <col min="3594" max="3594" width="31.7109375" style="40" customWidth="1"/>
    <col min="3595" max="3595" width="9.140625" style="40"/>
    <col min="3596" max="3596" width="18.42578125" style="40" customWidth="1"/>
    <col min="3597" max="3841" width="9.140625" style="40"/>
    <col min="3842" max="3842" width="26.140625" style="40" customWidth="1"/>
    <col min="3843" max="3843" width="9.140625" style="40"/>
    <col min="3844" max="3844" width="13.7109375" style="40" bestFit="1" customWidth="1"/>
    <col min="3845" max="3845" width="24" style="40" customWidth="1"/>
    <col min="3846" max="3846" width="9.140625" style="40"/>
    <col min="3847" max="3847" width="28.5703125" style="40" bestFit="1" customWidth="1"/>
    <col min="3848" max="3848" width="16" style="40" bestFit="1" customWidth="1"/>
    <col min="3849" max="3849" width="9.140625" style="40"/>
    <col min="3850" max="3850" width="31.7109375" style="40" customWidth="1"/>
    <col min="3851" max="3851" width="9.140625" style="40"/>
    <col min="3852" max="3852" width="18.42578125" style="40" customWidth="1"/>
    <col min="3853" max="4097" width="9.140625" style="40"/>
    <col min="4098" max="4098" width="26.140625" style="40" customWidth="1"/>
    <col min="4099" max="4099" width="9.140625" style="40"/>
    <col min="4100" max="4100" width="13.7109375" style="40" bestFit="1" customWidth="1"/>
    <col min="4101" max="4101" width="24" style="40" customWidth="1"/>
    <col min="4102" max="4102" width="9.140625" style="40"/>
    <col min="4103" max="4103" width="28.5703125" style="40" bestFit="1" customWidth="1"/>
    <col min="4104" max="4104" width="16" style="40" bestFit="1" customWidth="1"/>
    <col min="4105" max="4105" width="9.140625" style="40"/>
    <col min="4106" max="4106" width="31.7109375" style="40" customWidth="1"/>
    <col min="4107" max="4107" width="9.140625" style="40"/>
    <col min="4108" max="4108" width="18.42578125" style="40" customWidth="1"/>
    <col min="4109" max="4353" width="9.140625" style="40"/>
    <col min="4354" max="4354" width="26.140625" style="40" customWidth="1"/>
    <col min="4355" max="4355" width="9.140625" style="40"/>
    <col min="4356" max="4356" width="13.7109375" style="40" bestFit="1" customWidth="1"/>
    <col min="4357" max="4357" width="24" style="40" customWidth="1"/>
    <col min="4358" max="4358" width="9.140625" style="40"/>
    <col min="4359" max="4359" width="28.5703125" style="40" bestFit="1" customWidth="1"/>
    <col min="4360" max="4360" width="16" style="40" bestFit="1" customWidth="1"/>
    <col min="4361" max="4361" width="9.140625" style="40"/>
    <col min="4362" max="4362" width="31.7109375" style="40" customWidth="1"/>
    <col min="4363" max="4363" width="9.140625" style="40"/>
    <col min="4364" max="4364" width="18.42578125" style="40" customWidth="1"/>
    <col min="4365" max="4609" width="9.140625" style="40"/>
    <col min="4610" max="4610" width="26.140625" style="40" customWidth="1"/>
    <col min="4611" max="4611" width="9.140625" style="40"/>
    <col min="4612" max="4612" width="13.7109375" style="40" bestFit="1" customWidth="1"/>
    <col min="4613" max="4613" width="24" style="40" customWidth="1"/>
    <col min="4614" max="4614" width="9.140625" style="40"/>
    <col min="4615" max="4615" width="28.5703125" style="40" bestFit="1" customWidth="1"/>
    <col min="4616" max="4616" width="16" style="40" bestFit="1" customWidth="1"/>
    <col min="4617" max="4617" width="9.140625" style="40"/>
    <col min="4618" max="4618" width="31.7109375" style="40" customWidth="1"/>
    <col min="4619" max="4619" width="9.140625" style="40"/>
    <col min="4620" max="4620" width="18.42578125" style="40" customWidth="1"/>
    <col min="4621" max="4865" width="9.140625" style="40"/>
    <col min="4866" max="4866" width="26.140625" style="40" customWidth="1"/>
    <col min="4867" max="4867" width="9.140625" style="40"/>
    <col min="4868" max="4868" width="13.7109375" style="40" bestFit="1" customWidth="1"/>
    <col min="4869" max="4869" width="24" style="40" customWidth="1"/>
    <col min="4870" max="4870" width="9.140625" style="40"/>
    <col min="4871" max="4871" width="28.5703125" style="40" bestFit="1" customWidth="1"/>
    <col min="4872" max="4872" width="16" style="40" bestFit="1" customWidth="1"/>
    <col min="4873" max="4873" width="9.140625" style="40"/>
    <col min="4874" max="4874" width="31.7109375" style="40" customWidth="1"/>
    <col min="4875" max="4875" width="9.140625" style="40"/>
    <col min="4876" max="4876" width="18.42578125" style="40" customWidth="1"/>
    <col min="4877" max="5121" width="9.140625" style="40"/>
    <col min="5122" max="5122" width="26.140625" style="40" customWidth="1"/>
    <col min="5123" max="5123" width="9.140625" style="40"/>
    <col min="5124" max="5124" width="13.7109375" style="40" bestFit="1" customWidth="1"/>
    <col min="5125" max="5125" width="24" style="40" customWidth="1"/>
    <col min="5126" max="5126" width="9.140625" style="40"/>
    <col min="5127" max="5127" width="28.5703125" style="40" bestFit="1" customWidth="1"/>
    <col min="5128" max="5128" width="16" style="40" bestFit="1" customWidth="1"/>
    <col min="5129" max="5129" width="9.140625" style="40"/>
    <col min="5130" max="5130" width="31.7109375" style="40" customWidth="1"/>
    <col min="5131" max="5131" width="9.140625" style="40"/>
    <col min="5132" max="5132" width="18.42578125" style="40" customWidth="1"/>
    <col min="5133" max="5377" width="9.140625" style="40"/>
    <col min="5378" max="5378" width="26.140625" style="40" customWidth="1"/>
    <col min="5379" max="5379" width="9.140625" style="40"/>
    <col min="5380" max="5380" width="13.7109375" style="40" bestFit="1" customWidth="1"/>
    <col min="5381" max="5381" width="24" style="40" customWidth="1"/>
    <col min="5382" max="5382" width="9.140625" style="40"/>
    <col min="5383" max="5383" width="28.5703125" style="40" bestFit="1" customWidth="1"/>
    <col min="5384" max="5384" width="16" style="40" bestFit="1" customWidth="1"/>
    <col min="5385" max="5385" width="9.140625" style="40"/>
    <col min="5386" max="5386" width="31.7109375" style="40" customWidth="1"/>
    <col min="5387" max="5387" width="9.140625" style="40"/>
    <col min="5388" max="5388" width="18.42578125" style="40" customWidth="1"/>
    <col min="5389" max="5633" width="9.140625" style="40"/>
    <col min="5634" max="5634" width="26.140625" style="40" customWidth="1"/>
    <col min="5635" max="5635" width="9.140625" style="40"/>
    <col min="5636" max="5636" width="13.7109375" style="40" bestFit="1" customWidth="1"/>
    <col min="5637" max="5637" width="24" style="40" customWidth="1"/>
    <col min="5638" max="5638" width="9.140625" style="40"/>
    <col min="5639" max="5639" width="28.5703125" style="40" bestFit="1" customWidth="1"/>
    <col min="5640" max="5640" width="16" style="40" bestFit="1" customWidth="1"/>
    <col min="5641" max="5641" width="9.140625" style="40"/>
    <col min="5642" max="5642" width="31.7109375" style="40" customWidth="1"/>
    <col min="5643" max="5643" width="9.140625" style="40"/>
    <col min="5644" max="5644" width="18.42578125" style="40" customWidth="1"/>
    <col min="5645" max="5889" width="9.140625" style="40"/>
    <col min="5890" max="5890" width="26.140625" style="40" customWidth="1"/>
    <col min="5891" max="5891" width="9.140625" style="40"/>
    <col min="5892" max="5892" width="13.7109375" style="40" bestFit="1" customWidth="1"/>
    <col min="5893" max="5893" width="24" style="40" customWidth="1"/>
    <col min="5894" max="5894" width="9.140625" style="40"/>
    <col min="5895" max="5895" width="28.5703125" style="40" bestFit="1" customWidth="1"/>
    <col min="5896" max="5896" width="16" style="40" bestFit="1" customWidth="1"/>
    <col min="5897" max="5897" width="9.140625" style="40"/>
    <col min="5898" max="5898" width="31.7109375" style="40" customWidth="1"/>
    <col min="5899" max="5899" width="9.140625" style="40"/>
    <col min="5900" max="5900" width="18.42578125" style="40" customWidth="1"/>
    <col min="5901" max="6145" width="9.140625" style="40"/>
    <col min="6146" max="6146" width="26.140625" style="40" customWidth="1"/>
    <col min="6147" max="6147" width="9.140625" style="40"/>
    <col min="6148" max="6148" width="13.7109375" style="40" bestFit="1" customWidth="1"/>
    <col min="6149" max="6149" width="24" style="40" customWidth="1"/>
    <col min="6150" max="6150" width="9.140625" style="40"/>
    <col min="6151" max="6151" width="28.5703125" style="40" bestFit="1" customWidth="1"/>
    <col min="6152" max="6152" width="16" style="40" bestFit="1" customWidth="1"/>
    <col min="6153" max="6153" width="9.140625" style="40"/>
    <col min="6154" max="6154" width="31.7109375" style="40" customWidth="1"/>
    <col min="6155" max="6155" width="9.140625" style="40"/>
    <col min="6156" max="6156" width="18.42578125" style="40" customWidth="1"/>
    <col min="6157" max="6401" width="9.140625" style="40"/>
    <col min="6402" max="6402" width="26.140625" style="40" customWidth="1"/>
    <col min="6403" max="6403" width="9.140625" style="40"/>
    <col min="6404" max="6404" width="13.7109375" style="40" bestFit="1" customWidth="1"/>
    <col min="6405" max="6405" width="24" style="40" customWidth="1"/>
    <col min="6406" max="6406" width="9.140625" style="40"/>
    <col min="6407" max="6407" width="28.5703125" style="40" bestFit="1" customWidth="1"/>
    <col min="6408" max="6408" width="16" style="40" bestFit="1" customWidth="1"/>
    <col min="6409" max="6409" width="9.140625" style="40"/>
    <col min="6410" max="6410" width="31.7109375" style="40" customWidth="1"/>
    <col min="6411" max="6411" width="9.140625" style="40"/>
    <col min="6412" max="6412" width="18.42578125" style="40" customWidth="1"/>
    <col min="6413" max="6657" width="9.140625" style="40"/>
    <col min="6658" max="6658" width="26.140625" style="40" customWidth="1"/>
    <col min="6659" max="6659" width="9.140625" style="40"/>
    <col min="6660" max="6660" width="13.7109375" style="40" bestFit="1" customWidth="1"/>
    <col min="6661" max="6661" width="24" style="40" customWidth="1"/>
    <col min="6662" max="6662" width="9.140625" style="40"/>
    <col min="6663" max="6663" width="28.5703125" style="40" bestFit="1" customWidth="1"/>
    <col min="6664" max="6664" width="16" style="40" bestFit="1" customWidth="1"/>
    <col min="6665" max="6665" width="9.140625" style="40"/>
    <col min="6666" max="6666" width="31.7109375" style="40" customWidth="1"/>
    <col min="6667" max="6667" width="9.140625" style="40"/>
    <col min="6668" max="6668" width="18.42578125" style="40" customWidth="1"/>
    <col min="6669" max="6913" width="9.140625" style="40"/>
    <col min="6914" max="6914" width="26.140625" style="40" customWidth="1"/>
    <col min="6915" max="6915" width="9.140625" style="40"/>
    <col min="6916" max="6916" width="13.7109375" style="40" bestFit="1" customWidth="1"/>
    <col min="6917" max="6917" width="24" style="40" customWidth="1"/>
    <col min="6918" max="6918" width="9.140625" style="40"/>
    <col min="6919" max="6919" width="28.5703125" style="40" bestFit="1" customWidth="1"/>
    <col min="6920" max="6920" width="16" style="40" bestFit="1" customWidth="1"/>
    <col min="6921" max="6921" width="9.140625" style="40"/>
    <col min="6922" max="6922" width="31.7109375" style="40" customWidth="1"/>
    <col min="6923" max="6923" width="9.140625" style="40"/>
    <col min="6924" max="6924" width="18.42578125" style="40" customWidth="1"/>
    <col min="6925" max="7169" width="9.140625" style="40"/>
    <col min="7170" max="7170" width="26.140625" style="40" customWidth="1"/>
    <col min="7171" max="7171" width="9.140625" style="40"/>
    <col min="7172" max="7172" width="13.7109375" style="40" bestFit="1" customWidth="1"/>
    <col min="7173" max="7173" width="24" style="40" customWidth="1"/>
    <col min="7174" max="7174" width="9.140625" style="40"/>
    <col min="7175" max="7175" width="28.5703125" style="40" bestFit="1" customWidth="1"/>
    <col min="7176" max="7176" width="16" style="40" bestFit="1" customWidth="1"/>
    <col min="7177" max="7177" width="9.140625" style="40"/>
    <col min="7178" max="7178" width="31.7109375" style="40" c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ustomWidth="1"/>
    <col min="7427" max="7427" width="9.140625" style="40"/>
    <col min="7428" max="7428" width="13.7109375" style="40" bestFit="1" customWidth="1"/>
    <col min="7429" max="7429" width="24" style="40" customWidth="1"/>
    <col min="7430" max="7430" width="9.140625" style="40"/>
    <col min="7431" max="7431" width="28.5703125" style="40" bestFit="1" customWidth="1"/>
    <col min="7432" max="7432" width="16" style="40" bestFit="1" customWidth="1"/>
    <col min="7433" max="7433" width="9.140625" style="40"/>
    <col min="7434" max="7434" width="31.7109375" style="40" customWidth="1"/>
    <col min="7435" max="7435" width="9.140625" style="40"/>
    <col min="7436" max="7436" width="18.42578125" style="40" customWidth="1"/>
    <col min="7437" max="7681" width="9.140625" style="40"/>
    <col min="7682" max="7682" width="26.140625" style="40" customWidth="1"/>
    <col min="7683" max="7683" width="9.140625" style="40"/>
    <col min="7684" max="7684" width="13.7109375" style="40" bestFit="1" customWidth="1"/>
    <col min="7685" max="7685" width="24" style="40" customWidth="1"/>
    <col min="7686" max="7686" width="9.140625" style="40"/>
    <col min="7687" max="7687" width="28.5703125" style="40" bestFit="1" customWidth="1"/>
    <col min="7688" max="7688" width="16" style="40" bestFit="1" customWidth="1"/>
    <col min="7689" max="7689" width="9.140625" style="40"/>
    <col min="7690" max="7690" width="31.7109375" style="40" customWidth="1"/>
    <col min="7691" max="7691" width="9.140625" style="40"/>
    <col min="7692" max="7692" width="18.42578125" style="40" customWidth="1"/>
    <col min="7693" max="7937" width="9.140625" style="40"/>
    <col min="7938" max="7938" width="26.140625" style="40" customWidth="1"/>
    <col min="7939" max="7939" width="9.140625" style="40"/>
    <col min="7940" max="7940" width="13.7109375" style="40" bestFit="1" customWidth="1"/>
    <col min="7941" max="7941" width="24" style="40" customWidth="1"/>
    <col min="7942" max="7942" width="9.140625" style="40"/>
    <col min="7943" max="7943" width="28.5703125" style="40" bestFit="1" customWidth="1"/>
    <col min="7944" max="7944" width="16" style="40" bestFit="1" customWidth="1"/>
    <col min="7945" max="7945" width="9.140625" style="40"/>
    <col min="7946" max="7946" width="31.7109375" style="40" customWidth="1"/>
    <col min="7947" max="7947" width="9.140625" style="40"/>
    <col min="7948" max="7948" width="18.42578125" style="40" customWidth="1"/>
    <col min="7949" max="8193" width="9.140625" style="40"/>
    <col min="8194" max="8194" width="26.140625" style="40" customWidth="1"/>
    <col min="8195" max="8195" width="9.140625" style="40"/>
    <col min="8196" max="8196" width="13.7109375" style="40" bestFit="1" customWidth="1"/>
    <col min="8197" max="8197" width="24" style="40" customWidth="1"/>
    <col min="8198" max="8198" width="9.140625" style="40"/>
    <col min="8199" max="8199" width="28.5703125" style="40" bestFit="1" customWidth="1"/>
    <col min="8200" max="8200" width="16" style="40" bestFit="1" customWidth="1"/>
    <col min="8201" max="8201" width="9.140625" style="40"/>
    <col min="8202" max="8202" width="31.7109375" style="40" customWidth="1"/>
    <col min="8203" max="8203" width="9.140625" style="40"/>
    <col min="8204" max="8204" width="18.42578125" style="40" customWidth="1"/>
    <col min="8205" max="8449" width="9.140625" style="40"/>
    <col min="8450" max="8450" width="26.140625" style="40" customWidth="1"/>
    <col min="8451" max="8451" width="9.140625" style="40"/>
    <col min="8452" max="8452" width="13.7109375" style="40" bestFit="1" customWidth="1"/>
    <col min="8453" max="8453" width="24" style="40" customWidth="1"/>
    <col min="8454" max="8454" width="9.140625" style="40"/>
    <col min="8455" max="8455" width="28.5703125" style="40" bestFit="1" customWidth="1"/>
    <col min="8456" max="8456" width="16" style="40" bestFit="1" customWidth="1"/>
    <col min="8457" max="8457" width="9.140625" style="40"/>
    <col min="8458" max="8458" width="31.7109375" style="40" customWidth="1"/>
    <col min="8459" max="8459" width="9.140625" style="40"/>
    <col min="8460" max="8460" width="18.42578125" style="40" customWidth="1"/>
    <col min="8461" max="8705" width="9.140625" style="40"/>
    <col min="8706" max="8706" width="26.140625" style="40" customWidth="1"/>
    <col min="8707" max="8707" width="9.140625" style="40"/>
    <col min="8708" max="8708" width="13.7109375" style="40" bestFit="1" customWidth="1"/>
    <col min="8709" max="8709" width="24" style="40" customWidth="1"/>
    <col min="8710" max="8710" width="9.140625" style="40"/>
    <col min="8711" max="8711" width="28.5703125" style="40" bestFit="1" customWidth="1"/>
    <col min="8712" max="8712" width="16" style="40" bestFit="1" customWidth="1"/>
    <col min="8713" max="8713" width="9.140625" style="40"/>
    <col min="8714" max="8714" width="31.7109375" style="40" customWidth="1"/>
    <col min="8715" max="8715" width="9.140625" style="40"/>
    <col min="8716" max="8716" width="18.42578125" style="40" customWidth="1"/>
    <col min="8717" max="8961" width="9.140625" style="40"/>
    <col min="8962" max="8962" width="26.140625" style="40" customWidth="1"/>
    <col min="8963" max="8963" width="9.140625" style="40"/>
    <col min="8964" max="8964" width="13.7109375" style="40" bestFit="1" customWidth="1"/>
    <col min="8965" max="8965" width="24" style="40" customWidth="1"/>
    <col min="8966" max="8966" width="9.140625" style="40"/>
    <col min="8967" max="8967" width="28.5703125" style="40" bestFit="1" customWidth="1"/>
    <col min="8968" max="8968" width="16" style="40" bestFit="1" customWidth="1"/>
    <col min="8969" max="8969" width="9.140625" style="40"/>
    <col min="8970" max="8970" width="31.7109375" style="40" customWidth="1"/>
    <col min="8971" max="8971" width="9.140625" style="40"/>
    <col min="8972" max="8972" width="18.42578125" style="40" customWidth="1"/>
    <col min="8973" max="9217" width="9.140625" style="40"/>
    <col min="9218" max="9218" width="26.140625" style="40" customWidth="1"/>
    <col min="9219" max="9219" width="9.140625" style="40"/>
    <col min="9220" max="9220" width="13.7109375" style="40" bestFit="1" customWidth="1"/>
    <col min="9221" max="9221" width="24" style="40" customWidth="1"/>
    <col min="9222" max="9222" width="9.140625" style="40"/>
    <col min="9223" max="9223" width="28.5703125" style="40" bestFit="1" customWidth="1"/>
    <col min="9224" max="9224" width="16" style="40" bestFit="1" customWidth="1"/>
    <col min="9225" max="9225" width="9.140625" style="40"/>
    <col min="9226" max="9226" width="31.7109375" style="40" customWidth="1"/>
    <col min="9227" max="9227" width="9.140625" style="40"/>
    <col min="9228" max="9228" width="18.42578125" style="40" customWidth="1"/>
    <col min="9229" max="9473" width="9.140625" style="40"/>
    <col min="9474" max="9474" width="26.140625" style="40" customWidth="1"/>
    <col min="9475" max="9475" width="9.140625" style="40"/>
    <col min="9476" max="9476" width="13.7109375" style="40" bestFit="1" customWidth="1"/>
    <col min="9477" max="9477" width="24" style="40" customWidth="1"/>
    <col min="9478" max="9478" width="9.140625" style="40"/>
    <col min="9479" max="9479" width="28.5703125" style="40" bestFit="1" customWidth="1"/>
    <col min="9480" max="9480" width="16" style="40" bestFit="1" customWidth="1"/>
    <col min="9481" max="9481" width="9.140625" style="40"/>
    <col min="9482" max="9482" width="31.7109375" style="40" customWidth="1"/>
    <col min="9483" max="9483" width="9.140625" style="40"/>
    <col min="9484" max="9484" width="18.42578125" style="40" customWidth="1"/>
    <col min="9485" max="9729" width="9.140625" style="40"/>
    <col min="9730" max="9730" width="26.140625" style="40" customWidth="1"/>
    <col min="9731" max="9731" width="9.140625" style="40"/>
    <col min="9732" max="9732" width="13.7109375" style="40" bestFit="1" customWidth="1"/>
    <col min="9733" max="9733" width="24" style="40" customWidth="1"/>
    <col min="9734" max="9734" width="9.140625" style="40"/>
    <col min="9735" max="9735" width="28.5703125" style="40" bestFit="1" customWidth="1"/>
    <col min="9736" max="9736" width="16" style="40" bestFit="1" customWidth="1"/>
    <col min="9737" max="9737" width="9.140625" style="40"/>
    <col min="9738" max="9738" width="31.7109375" style="40" customWidth="1"/>
    <col min="9739" max="9739" width="9.140625" style="40"/>
    <col min="9740" max="9740" width="18.42578125" style="40" customWidth="1"/>
    <col min="9741" max="9985" width="9.140625" style="40"/>
    <col min="9986" max="9986" width="26.140625" style="40" customWidth="1"/>
    <col min="9987" max="9987" width="9.140625" style="40"/>
    <col min="9988" max="9988" width="13.7109375" style="40" bestFit="1" customWidth="1"/>
    <col min="9989" max="9989" width="24" style="40" customWidth="1"/>
    <col min="9990" max="9990" width="9.140625" style="40"/>
    <col min="9991" max="9991" width="28.5703125" style="40" bestFit="1" customWidth="1"/>
    <col min="9992" max="9992" width="16" style="40" bestFit="1" customWidth="1"/>
    <col min="9993" max="9993" width="9.140625" style="40"/>
    <col min="9994" max="9994" width="31.7109375" style="40" customWidth="1"/>
    <col min="9995" max="9995" width="9.140625" style="40"/>
    <col min="9996" max="9996" width="18.42578125" style="40" customWidth="1"/>
    <col min="9997" max="10241" width="9.140625" style="40"/>
    <col min="10242" max="10242" width="26.140625" style="40" customWidth="1"/>
    <col min="10243" max="10243" width="9.140625" style="40"/>
    <col min="10244" max="10244" width="13.7109375" style="40" bestFit="1" customWidth="1"/>
    <col min="10245" max="10245" width="24" style="40" customWidth="1"/>
    <col min="10246" max="10246" width="9.140625" style="40"/>
    <col min="10247" max="10247" width="28.5703125" style="40" bestFit="1" customWidth="1"/>
    <col min="10248" max="10248" width="16" style="40" bestFit="1" customWidth="1"/>
    <col min="10249" max="10249" width="9.140625" style="40"/>
    <col min="10250" max="10250" width="31.7109375" style="40" customWidth="1"/>
    <col min="10251" max="10251" width="9.140625" style="40"/>
    <col min="10252" max="10252" width="18.42578125" style="40" customWidth="1"/>
    <col min="10253" max="10497" width="9.140625" style="40"/>
    <col min="10498" max="10498" width="26.140625" style="40" customWidth="1"/>
    <col min="10499" max="10499" width="9.140625" style="40"/>
    <col min="10500" max="10500" width="13.7109375" style="40" bestFit="1" customWidth="1"/>
    <col min="10501" max="10501" width="24" style="40" customWidth="1"/>
    <col min="10502" max="10502" width="9.140625" style="40"/>
    <col min="10503" max="10503" width="28.5703125" style="40" bestFit="1" customWidth="1"/>
    <col min="10504" max="10504" width="16" style="40" bestFit="1" customWidth="1"/>
    <col min="10505" max="10505" width="9.140625" style="40"/>
    <col min="10506" max="10506" width="31.7109375" style="40" customWidth="1"/>
    <col min="10507" max="10507" width="9.140625" style="40"/>
    <col min="10508" max="10508" width="18.42578125" style="40" customWidth="1"/>
    <col min="10509" max="10753" width="9.140625" style="40"/>
    <col min="10754" max="10754" width="26.140625" style="40" customWidth="1"/>
    <col min="10755" max="10755" width="9.140625" style="40"/>
    <col min="10756" max="10756" width="13.7109375" style="40" bestFit="1" customWidth="1"/>
    <col min="10757" max="10757" width="24" style="40" customWidth="1"/>
    <col min="10758" max="10758" width="9.140625" style="40"/>
    <col min="10759" max="10759" width="28.5703125" style="40" bestFit="1" customWidth="1"/>
    <col min="10760" max="10760" width="16" style="40" bestFit="1" customWidth="1"/>
    <col min="10761" max="10761" width="9.140625" style="40"/>
    <col min="10762" max="10762" width="31.7109375" style="40" customWidth="1"/>
    <col min="10763" max="10763" width="9.140625" style="40"/>
    <col min="10764" max="10764" width="18.42578125" style="40" customWidth="1"/>
    <col min="10765" max="11009" width="9.140625" style="40"/>
    <col min="11010" max="11010" width="26.140625" style="40" customWidth="1"/>
    <col min="11011" max="11011" width="9.140625" style="40"/>
    <col min="11012" max="11012" width="13.7109375" style="40" bestFit="1" customWidth="1"/>
    <col min="11013" max="11013" width="24" style="40" customWidth="1"/>
    <col min="11014" max="11014" width="9.140625" style="40"/>
    <col min="11015" max="11015" width="28.5703125" style="40" bestFit="1" customWidth="1"/>
    <col min="11016" max="11016" width="16" style="40" bestFit="1" customWidth="1"/>
    <col min="11017" max="11017" width="9.140625" style="40"/>
    <col min="11018" max="11018" width="31.7109375" style="40" customWidth="1"/>
    <col min="11019" max="11019" width="9.140625" style="40"/>
    <col min="11020" max="11020" width="18.42578125" style="40" customWidth="1"/>
    <col min="11021" max="11265" width="9.140625" style="40"/>
    <col min="11266" max="11266" width="26.140625" style="40" customWidth="1"/>
    <col min="11267" max="11267" width="9.140625" style="40"/>
    <col min="11268" max="11268" width="13.7109375" style="40" bestFit="1" customWidth="1"/>
    <col min="11269" max="11269" width="24" style="40" customWidth="1"/>
    <col min="11270" max="11270" width="9.140625" style="40"/>
    <col min="11271" max="11271" width="28.5703125" style="40" bestFit="1" customWidth="1"/>
    <col min="11272" max="11272" width="16" style="40" bestFit="1" customWidth="1"/>
    <col min="11273" max="11273" width="9.140625" style="40"/>
    <col min="11274" max="11274" width="31.7109375" style="40" customWidth="1"/>
    <col min="11275" max="11275" width="9.140625" style="40"/>
    <col min="11276" max="11276" width="18.42578125" style="40" customWidth="1"/>
    <col min="11277" max="11521" width="9.140625" style="40"/>
    <col min="11522" max="11522" width="26.140625" style="40" customWidth="1"/>
    <col min="11523" max="11523" width="9.140625" style="40"/>
    <col min="11524" max="11524" width="13.7109375" style="40" bestFit="1" customWidth="1"/>
    <col min="11525" max="11525" width="24" style="40" customWidth="1"/>
    <col min="11526" max="11526" width="9.140625" style="40"/>
    <col min="11527" max="11527" width="28.5703125" style="40" bestFit="1" customWidth="1"/>
    <col min="11528" max="11528" width="16" style="40" bestFit="1" customWidth="1"/>
    <col min="11529" max="11529" width="9.140625" style="40"/>
    <col min="11530" max="11530" width="31.7109375" style="40" customWidth="1"/>
    <col min="11531" max="11531" width="9.140625" style="40"/>
    <col min="11532" max="11532" width="18.42578125" style="40" customWidth="1"/>
    <col min="11533" max="11777" width="9.140625" style="40"/>
    <col min="11778" max="11778" width="26.140625" style="40" customWidth="1"/>
    <col min="11779" max="11779" width="9.140625" style="40"/>
    <col min="11780" max="11780" width="13.7109375" style="40" bestFit="1" customWidth="1"/>
    <col min="11781" max="11781" width="24" style="40" customWidth="1"/>
    <col min="11782" max="11782" width="9.140625" style="40"/>
    <col min="11783" max="11783" width="28.5703125" style="40" bestFit="1" customWidth="1"/>
    <col min="11784" max="11784" width="16" style="40" bestFit="1" customWidth="1"/>
    <col min="11785" max="11785" width="9.140625" style="40"/>
    <col min="11786" max="11786" width="31.7109375" style="40" customWidth="1"/>
    <col min="11787" max="11787" width="9.140625" style="40"/>
    <col min="11788" max="11788" width="18.42578125" style="40" customWidth="1"/>
    <col min="11789" max="12033" width="9.140625" style="40"/>
    <col min="12034" max="12034" width="26.140625" style="40" customWidth="1"/>
    <col min="12035" max="12035" width="9.140625" style="40"/>
    <col min="12036" max="12036" width="13.7109375" style="40" bestFit="1" customWidth="1"/>
    <col min="12037" max="12037" width="24" style="40" customWidth="1"/>
    <col min="12038" max="12038" width="9.140625" style="40"/>
    <col min="12039" max="12039" width="28.5703125" style="40" bestFit="1" customWidth="1"/>
    <col min="12040" max="12040" width="16" style="40" bestFit="1" customWidth="1"/>
    <col min="12041" max="12041" width="9.140625" style="40"/>
    <col min="12042" max="12042" width="31.7109375" style="40" customWidth="1"/>
    <col min="12043" max="12043" width="9.140625" style="40"/>
    <col min="12044" max="12044" width="18.42578125" style="40" customWidth="1"/>
    <col min="12045" max="12289" width="9.140625" style="40"/>
    <col min="12290" max="12290" width="26.140625" style="40" customWidth="1"/>
    <col min="12291" max="12291" width="9.140625" style="40"/>
    <col min="12292" max="12292" width="13.7109375" style="40" bestFit="1" customWidth="1"/>
    <col min="12293" max="12293" width="24" style="40" customWidth="1"/>
    <col min="12294" max="12294" width="9.140625" style="40"/>
    <col min="12295" max="12295" width="28.5703125" style="40" bestFit="1" customWidth="1"/>
    <col min="12296" max="12296" width="16" style="40" bestFit="1" customWidth="1"/>
    <col min="12297" max="12297" width="9.140625" style="40"/>
    <col min="12298" max="12298" width="31.7109375" style="40" customWidth="1"/>
    <col min="12299" max="12299" width="9.140625" style="40"/>
    <col min="12300" max="12300" width="18.42578125" style="40" customWidth="1"/>
    <col min="12301" max="12545" width="9.140625" style="40"/>
    <col min="12546" max="12546" width="26.140625" style="40" customWidth="1"/>
    <col min="12547" max="12547" width="9.140625" style="40"/>
    <col min="12548" max="12548" width="13.7109375" style="40" bestFit="1" customWidth="1"/>
    <col min="12549" max="12549" width="24" style="40" customWidth="1"/>
    <col min="12550" max="12550" width="9.140625" style="40"/>
    <col min="12551" max="12551" width="28.5703125" style="40" bestFit="1" customWidth="1"/>
    <col min="12552" max="12552" width="16" style="40" bestFit="1" customWidth="1"/>
    <col min="12553" max="12553" width="9.140625" style="40"/>
    <col min="12554" max="12554" width="31.7109375" style="40" customWidth="1"/>
    <col min="12555" max="12555" width="9.140625" style="40"/>
    <col min="12556" max="12556" width="18.42578125" style="40" customWidth="1"/>
    <col min="12557" max="12801" width="9.140625" style="40"/>
    <col min="12802" max="12802" width="26.140625" style="40" customWidth="1"/>
    <col min="12803" max="12803" width="9.140625" style="40"/>
    <col min="12804" max="12804" width="13.7109375" style="40" bestFit="1" customWidth="1"/>
    <col min="12805" max="12805" width="24" style="40" customWidth="1"/>
    <col min="12806" max="12806" width="9.140625" style="40"/>
    <col min="12807" max="12807" width="28.5703125" style="40" bestFit="1" customWidth="1"/>
    <col min="12808" max="12808" width="16" style="40" bestFit="1" customWidth="1"/>
    <col min="12809" max="12809" width="9.140625" style="40"/>
    <col min="12810" max="12810" width="31.7109375" style="40" customWidth="1"/>
    <col min="12811" max="12811" width="9.140625" style="40"/>
    <col min="12812" max="12812" width="18.42578125" style="40" customWidth="1"/>
    <col min="12813" max="13057" width="9.140625" style="40"/>
    <col min="13058" max="13058" width="26.140625" style="40" customWidth="1"/>
    <col min="13059" max="13059" width="9.140625" style="40"/>
    <col min="13060" max="13060" width="13.7109375" style="40" bestFit="1" customWidth="1"/>
    <col min="13061" max="13061" width="24" style="40" customWidth="1"/>
    <col min="13062" max="13062" width="9.140625" style="40"/>
    <col min="13063" max="13063" width="28.5703125" style="40" bestFit="1" customWidth="1"/>
    <col min="13064" max="13064" width="16" style="40" bestFit="1" customWidth="1"/>
    <col min="13065" max="13065" width="9.140625" style="40"/>
    <col min="13066" max="13066" width="31.7109375" style="40" customWidth="1"/>
    <col min="13067" max="13067" width="9.140625" style="40"/>
    <col min="13068" max="13068" width="18.42578125" style="40" customWidth="1"/>
    <col min="13069" max="13313" width="9.140625" style="40"/>
    <col min="13314" max="13314" width="26.140625" style="40" customWidth="1"/>
    <col min="13315" max="13315" width="9.140625" style="40"/>
    <col min="13316" max="13316" width="13.7109375" style="40" bestFit="1" customWidth="1"/>
    <col min="13317" max="13317" width="24" style="40" customWidth="1"/>
    <col min="13318" max="13318" width="9.140625" style="40"/>
    <col min="13319" max="13319" width="28.5703125" style="40" bestFit="1" customWidth="1"/>
    <col min="13320" max="13320" width="16" style="40" bestFit="1" customWidth="1"/>
    <col min="13321" max="13321" width="9.140625" style="40"/>
    <col min="13322" max="13322" width="31.7109375" style="40" customWidth="1"/>
    <col min="13323" max="13323" width="9.140625" style="40"/>
    <col min="13324" max="13324" width="18.42578125" style="40" customWidth="1"/>
    <col min="13325" max="13569" width="9.140625" style="40"/>
    <col min="13570" max="13570" width="26.140625" style="40" customWidth="1"/>
    <col min="13571" max="13571" width="9.140625" style="40"/>
    <col min="13572" max="13572" width="13.7109375" style="40" bestFit="1" customWidth="1"/>
    <col min="13573" max="13573" width="24" style="40" customWidth="1"/>
    <col min="13574" max="13574" width="9.140625" style="40"/>
    <col min="13575" max="13575" width="28.5703125" style="40" bestFit="1" customWidth="1"/>
    <col min="13576" max="13576" width="16" style="40" bestFit="1" customWidth="1"/>
    <col min="13577" max="13577" width="9.140625" style="40"/>
    <col min="13578" max="13578" width="31.7109375" style="40" customWidth="1"/>
    <col min="13579" max="13579" width="9.140625" style="40"/>
    <col min="13580" max="13580" width="18.42578125" style="40" customWidth="1"/>
    <col min="13581" max="13825" width="9.140625" style="40"/>
    <col min="13826" max="13826" width="26.140625" style="40" customWidth="1"/>
    <col min="13827" max="13827" width="9.140625" style="40"/>
    <col min="13828" max="13828" width="13.7109375" style="40" bestFit="1" customWidth="1"/>
    <col min="13829" max="13829" width="24" style="40" customWidth="1"/>
    <col min="13830" max="13830" width="9.140625" style="40"/>
    <col min="13831" max="13831" width="28.5703125" style="40" bestFit="1" customWidth="1"/>
    <col min="13832" max="13832" width="16" style="40" bestFit="1" customWidth="1"/>
    <col min="13833" max="13833" width="9.140625" style="40"/>
    <col min="13834" max="13834" width="31.7109375" style="40" customWidth="1"/>
    <col min="13835" max="13835" width="9.140625" style="40"/>
    <col min="13836" max="13836" width="18.42578125" style="40" customWidth="1"/>
    <col min="13837" max="14081" width="9.140625" style="40"/>
    <col min="14082" max="14082" width="26.140625" style="40" customWidth="1"/>
    <col min="14083" max="14083" width="9.140625" style="40"/>
    <col min="14084" max="14084" width="13.7109375" style="40" bestFit="1" customWidth="1"/>
    <col min="14085" max="14085" width="24" style="40" customWidth="1"/>
    <col min="14086" max="14086" width="9.140625" style="40"/>
    <col min="14087" max="14087" width="28.5703125" style="40" bestFit="1" customWidth="1"/>
    <col min="14088" max="14088" width="16" style="40" bestFit="1" customWidth="1"/>
    <col min="14089" max="14089" width="9.140625" style="40"/>
    <col min="14090" max="14090" width="31.7109375" style="40" customWidth="1"/>
    <col min="14091" max="14091" width="9.140625" style="40"/>
    <col min="14092" max="14092" width="18.42578125" style="40" customWidth="1"/>
    <col min="14093" max="14337" width="9.140625" style="40"/>
    <col min="14338" max="14338" width="26.140625" style="40" customWidth="1"/>
    <col min="14339" max="14339" width="9.140625" style="40"/>
    <col min="14340" max="14340" width="13.7109375" style="40" bestFit="1" customWidth="1"/>
    <col min="14341" max="14341" width="24" style="40" customWidth="1"/>
    <col min="14342" max="14342" width="9.140625" style="40"/>
    <col min="14343" max="14343" width="28.5703125" style="40" bestFit="1" customWidth="1"/>
    <col min="14344" max="14344" width="16" style="40" bestFit="1" customWidth="1"/>
    <col min="14345" max="14345" width="9.140625" style="40"/>
    <col min="14346" max="14346" width="31.7109375" style="40" customWidth="1"/>
    <col min="14347" max="14347" width="9.140625" style="40"/>
    <col min="14348" max="14348" width="18.42578125" style="40" customWidth="1"/>
    <col min="14349" max="14593" width="9.140625" style="40"/>
    <col min="14594" max="14594" width="26.140625" style="40" customWidth="1"/>
    <col min="14595" max="14595" width="9.140625" style="40"/>
    <col min="14596" max="14596" width="13.7109375" style="40" bestFit="1" customWidth="1"/>
    <col min="14597" max="14597" width="24" style="40" customWidth="1"/>
    <col min="14598" max="14598" width="9.140625" style="40"/>
    <col min="14599" max="14599" width="28.5703125" style="40" bestFit="1" customWidth="1"/>
    <col min="14600" max="14600" width="16" style="40" bestFit="1" customWidth="1"/>
    <col min="14601" max="14601" width="9.140625" style="40"/>
    <col min="14602" max="14602" width="31.7109375" style="40" customWidth="1"/>
    <col min="14603" max="14603" width="9.140625" style="40"/>
    <col min="14604" max="14604" width="18.42578125" style="40" customWidth="1"/>
    <col min="14605" max="14849" width="9.140625" style="40"/>
    <col min="14850" max="14850" width="26.140625" style="40" customWidth="1"/>
    <col min="14851" max="14851" width="9.140625" style="40"/>
    <col min="14852" max="14852" width="13.7109375" style="40" bestFit="1" customWidth="1"/>
    <col min="14853" max="14853" width="24" style="40" customWidth="1"/>
    <col min="14854" max="14854" width="9.140625" style="40"/>
    <col min="14855" max="14855" width="28.5703125" style="40" bestFit="1" customWidth="1"/>
    <col min="14856" max="14856" width="16" style="40" bestFit="1" customWidth="1"/>
    <col min="14857" max="14857" width="9.140625" style="40"/>
    <col min="14858" max="14858" width="31.7109375" style="40" customWidth="1"/>
    <col min="14859" max="14859" width="9.140625" style="40"/>
    <col min="14860" max="14860" width="18.42578125" style="40" customWidth="1"/>
    <col min="14861" max="15105" width="9.140625" style="40"/>
    <col min="15106" max="15106" width="26.140625" style="40" customWidth="1"/>
    <col min="15107" max="15107" width="9.140625" style="40"/>
    <col min="15108" max="15108" width="13.7109375" style="40" bestFit="1" customWidth="1"/>
    <col min="15109" max="15109" width="24" style="40" customWidth="1"/>
    <col min="15110" max="15110" width="9.140625" style="40"/>
    <col min="15111" max="15111" width="28.5703125" style="40" bestFit="1" customWidth="1"/>
    <col min="15112" max="15112" width="16" style="40" bestFit="1" customWidth="1"/>
    <col min="15113" max="15113" width="9.140625" style="40"/>
    <col min="15114" max="15114" width="31.7109375" style="40" customWidth="1"/>
    <col min="15115" max="15115" width="9.140625" style="40"/>
    <col min="15116" max="15116" width="18.42578125" style="40" customWidth="1"/>
    <col min="15117" max="15361" width="9.140625" style="40"/>
    <col min="15362" max="15362" width="26.140625" style="40" customWidth="1"/>
    <col min="15363" max="15363" width="9.140625" style="40"/>
    <col min="15364" max="15364" width="13.7109375" style="40" bestFit="1" customWidth="1"/>
    <col min="15365" max="15365" width="24" style="40" customWidth="1"/>
    <col min="15366" max="15366" width="9.140625" style="40"/>
    <col min="15367" max="15367" width="28.5703125" style="40" bestFit="1" customWidth="1"/>
    <col min="15368" max="15368" width="16" style="40" bestFit="1" customWidth="1"/>
    <col min="15369" max="15369" width="9.140625" style="40"/>
    <col min="15370" max="15370" width="31.7109375" style="40" customWidth="1"/>
    <col min="15371" max="15371" width="9.140625" style="40"/>
    <col min="15372" max="15372" width="18.42578125" style="40" customWidth="1"/>
    <col min="15373" max="15617" width="9.140625" style="40"/>
    <col min="15618" max="15618" width="26.140625" style="40" customWidth="1"/>
    <col min="15619" max="15619" width="9.140625" style="40"/>
    <col min="15620" max="15620" width="13.7109375" style="40" bestFit="1" customWidth="1"/>
    <col min="15621" max="15621" width="24" style="40" customWidth="1"/>
    <col min="15622" max="15622" width="9.140625" style="40"/>
    <col min="15623" max="15623" width="28.5703125" style="40" bestFit="1" customWidth="1"/>
    <col min="15624" max="15624" width="16" style="40" bestFit="1" customWidth="1"/>
    <col min="15625" max="15625" width="9.140625" style="40"/>
    <col min="15626" max="15626" width="31.7109375" style="40" customWidth="1"/>
    <col min="15627" max="15627" width="9.140625" style="40"/>
    <col min="15628" max="15628" width="18.42578125" style="40" customWidth="1"/>
    <col min="15629" max="15873" width="9.140625" style="40"/>
    <col min="15874" max="15874" width="26.140625" style="40" customWidth="1"/>
    <col min="15875" max="15875" width="9.140625" style="40"/>
    <col min="15876" max="15876" width="13.7109375" style="40" bestFit="1" customWidth="1"/>
    <col min="15877" max="15877" width="24" style="40" customWidth="1"/>
    <col min="15878" max="15878" width="9.140625" style="40"/>
    <col min="15879" max="15879" width="28.5703125" style="40" bestFit="1" customWidth="1"/>
    <col min="15880" max="15880" width="16" style="40" bestFit="1" customWidth="1"/>
    <col min="15881" max="15881" width="9.140625" style="40"/>
    <col min="15882" max="15882" width="31.7109375" style="40" customWidth="1"/>
    <col min="15883" max="15883" width="9.140625" style="40"/>
    <col min="15884" max="15884" width="18.42578125" style="40" customWidth="1"/>
    <col min="15885" max="16129" width="9.140625" style="40"/>
    <col min="16130" max="16130" width="26.140625" style="40" customWidth="1"/>
    <col min="16131" max="16131" width="9.140625" style="40"/>
    <col min="16132" max="16132" width="13.7109375" style="40" bestFit="1" customWidth="1"/>
    <col min="16133" max="16133" width="24" style="40" customWidth="1"/>
    <col min="16134" max="16134" width="9.140625" style="40"/>
    <col min="16135" max="16135" width="28.5703125" style="40" bestFit="1" customWidth="1"/>
    <col min="16136" max="16136" width="16" style="40" bestFit="1" customWidth="1"/>
    <col min="16137" max="16137" width="9.140625" style="40"/>
    <col min="16138" max="16138" width="31.7109375" style="40" customWidth="1"/>
    <col min="16139" max="16139" width="9.140625" style="40"/>
    <col min="16140" max="16140" width="18.42578125" style="40" customWidth="1"/>
    <col min="16141" max="16384" width="9.140625" style="40"/>
  </cols>
  <sheetData>
    <row r="2" spans="1:15" x14ac:dyDescent="0.25">
      <c r="D2" s="89" t="s">
        <v>138</v>
      </c>
      <c r="E2" s="89"/>
      <c r="F2" s="89"/>
    </row>
    <row r="3" spans="1:15" ht="15.75" x14ac:dyDescent="0.25">
      <c r="D3" s="41">
        <f>LA!AQ33</f>
        <v>0</v>
      </c>
      <c r="E3" s="42">
        <v>100000000000</v>
      </c>
      <c r="F3" s="43">
        <f t="shared" ref="F3:F9" si="0">INT(D3/E3)</f>
        <v>0</v>
      </c>
      <c r="G3" s="44" t="str">
        <f>IF(F3=0,"",IF(F3=1,"SERATUS ",VLOOKUP(F3,$A$4:$B$120,2,FALSE)&amp;" RATUS "))</f>
        <v/>
      </c>
      <c r="H3" s="44"/>
      <c r="I3" s="44"/>
      <c r="J3" s="44"/>
      <c r="K3" s="44"/>
      <c r="L3" s="44"/>
    </row>
    <row r="4" spans="1:15" x14ac:dyDescent="0.25">
      <c r="A4" s="43">
        <v>1</v>
      </c>
      <c r="B4" s="44" t="s">
        <v>29</v>
      </c>
      <c r="D4" s="42">
        <f t="shared" ref="D4:D11" si="1">MOD(D3,E3)</f>
        <v>0</v>
      </c>
      <c r="E4" s="42">
        <v>1000000000</v>
      </c>
      <c r="F4" s="43">
        <f t="shared" si="0"/>
        <v>0</v>
      </c>
      <c r="G4" s="44" t="str">
        <f>IF(AND(F4=0,F3=0),"",IF(AND(F4=0,F3&gt;=1),"Milyar ",VLOOKUP(F4,$A$4:$B$120,2,FALSE)&amp;" Milyar "))</f>
        <v/>
      </c>
      <c r="H4" s="44"/>
      <c r="I4" s="44"/>
      <c r="J4" s="44"/>
      <c r="K4" s="44"/>
      <c r="L4" s="44"/>
    </row>
    <row r="5" spans="1:15" x14ac:dyDescent="0.25">
      <c r="A5" s="43">
        <v>2</v>
      </c>
      <c r="B5" s="44" t="s">
        <v>30</v>
      </c>
      <c r="D5" s="42">
        <f t="shared" si="1"/>
        <v>0</v>
      </c>
      <c r="E5" s="42">
        <v>100000000</v>
      </c>
      <c r="F5" s="43">
        <f t="shared" si="0"/>
        <v>0</v>
      </c>
      <c r="G5" s="44" t="str">
        <f>IF(F5=0,"",IF(F5=1," Seratus ",VLOOKUP(F5,$A$4:$B$120,2,FALSE)&amp;" Ratus "))</f>
        <v/>
      </c>
      <c r="H5" s="44"/>
      <c r="I5" s="44"/>
      <c r="J5" s="44"/>
      <c r="K5" s="44"/>
      <c r="L5" s="44"/>
    </row>
    <row r="6" spans="1:15" x14ac:dyDescent="0.25">
      <c r="A6" s="43">
        <v>3</v>
      </c>
      <c r="B6" s="44" t="s">
        <v>31</v>
      </c>
      <c r="D6" s="42">
        <f t="shared" si="1"/>
        <v>0</v>
      </c>
      <c r="E6" s="42">
        <v>1000000</v>
      </c>
      <c r="F6" s="43">
        <f t="shared" si="0"/>
        <v>0</v>
      </c>
      <c r="G6" s="44" t="str">
        <f>IF(AND(F6=0,F5=0),"",IF(AND(F6=0,F5&gt;=1)," Juta ",VLOOKUP(F6,$A$4:$B$120,2,FALSE)&amp;" Juta "))</f>
        <v/>
      </c>
      <c r="H6" s="44"/>
      <c r="I6" s="44"/>
      <c r="J6" s="44"/>
      <c r="K6" s="44"/>
      <c r="L6" s="44"/>
    </row>
    <row r="7" spans="1:15" x14ac:dyDescent="0.25">
      <c r="A7" s="43">
        <v>4</v>
      </c>
      <c r="B7" s="44" t="s">
        <v>32</v>
      </c>
      <c r="D7" s="42">
        <f t="shared" si="1"/>
        <v>0</v>
      </c>
      <c r="E7" s="42">
        <v>100000</v>
      </c>
      <c r="F7" s="43">
        <f t="shared" si="0"/>
        <v>0</v>
      </c>
      <c r="G7" s="44" t="str">
        <f>IF(F7=0,"",IF(F7=1,"Seratus ",VLOOKUP(F7,$A$4:$B$120,2,FALSE)&amp;" Ratus "))</f>
        <v/>
      </c>
      <c r="H7" s="44"/>
      <c r="I7" s="44"/>
      <c r="J7" s="44"/>
      <c r="K7" s="44"/>
      <c r="L7" s="44"/>
    </row>
    <row r="8" spans="1:15" x14ac:dyDescent="0.25">
      <c r="A8" s="43">
        <v>5</v>
      </c>
      <c r="B8" s="44" t="s">
        <v>33</v>
      </c>
      <c r="D8" s="42">
        <f t="shared" si="1"/>
        <v>0</v>
      </c>
      <c r="E8" s="42">
        <v>1000</v>
      </c>
      <c r="F8" s="43">
        <f t="shared" si="0"/>
        <v>0</v>
      </c>
      <c r="G8" s="44" t="str">
        <f>IF(AND(F8=0,F7=0),"",IF(AND(F8=0,F7&gt;=1)," Ribu ",IF(AND(F7=0,F8=1),"Seribu ",VLOOKUP(F8,$A$4:$B$120,2,FALSE)&amp;" Ribu ")))</f>
        <v/>
      </c>
      <c r="H8" s="44"/>
      <c r="I8" s="44"/>
      <c r="J8" s="44"/>
      <c r="K8" s="44"/>
      <c r="L8" s="44"/>
    </row>
    <row r="9" spans="1:15" x14ac:dyDescent="0.25">
      <c r="A9" s="43">
        <v>6</v>
      </c>
      <c r="B9" s="44" t="s">
        <v>34</v>
      </c>
      <c r="D9" s="42">
        <f t="shared" si="1"/>
        <v>0</v>
      </c>
      <c r="E9" s="42">
        <v>100</v>
      </c>
      <c r="F9" s="43">
        <f t="shared" si="0"/>
        <v>0</v>
      </c>
      <c r="G9" s="44" t="str">
        <f>IF(F9=0,"",IF(F9=1,"Seratus ",VLOOKUP(F9,$A$4:$B$120,2,FALSE)&amp;" Ratus "))</f>
        <v/>
      </c>
      <c r="H9" s="44"/>
      <c r="I9" s="44"/>
      <c r="J9" s="44"/>
      <c r="K9" s="44"/>
      <c r="L9" s="44"/>
    </row>
    <row r="10" spans="1:15" x14ac:dyDescent="0.25">
      <c r="A10" s="43">
        <v>7</v>
      </c>
      <c r="B10" s="44" t="s">
        <v>35</v>
      </c>
      <c r="D10" s="42">
        <f t="shared" si="1"/>
        <v>0</v>
      </c>
      <c r="E10" s="42">
        <v>1</v>
      </c>
      <c r="F10" s="45">
        <f>INT(D10/E10)</f>
        <v>0</v>
      </c>
      <c r="G10" s="44" t="str">
        <f>IF(F10=0,"",IF(F10=1,"SERATUS",VLOOKUP(F10,$A$4:$B$120,2,FALSE)))</f>
        <v/>
      </c>
      <c r="H10" s="44"/>
      <c r="I10" s="44"/>
      <c r="J10" s="44"/>
      <c r="K10" s="44"/>
      <c r="L10" s="44"/>
    </row>
    <row r="11" spans="1:15" ht="15.75" x14ac:dyDescent="0.25">
      <c r="A11" s="43">
        <v>8</v>
      </c>
      <c r="B11" s="44" t="s">
        <v>36</v>
      </c>
      <c r="D11" s="46">
        <f t="shared" si="1"/>
        <v>0</v>
      </c>
      <c r="E11" s="47" t="str">
        <f>TEXT(D11,"#,##")</f>
        <v/>
      </c>
      <c r="F11" s="48" t="str">
        <f>IF(D11&lt;=0,"",TEXT(VALUE(E11),"##/100"))</f>
        <v/>
      </c>
      <c r="G11" s="49" t="str">
        <f>F11</f>
        <v/>
      </c>
      <c r="H11" s="44"/>
      <c r="I11" s="44"/>
      <c r="J11" s="44"/>
      <c r="K11" s="44"/>
      <c r="L11" s="44"/>
    </row>
    <row r="12" spans="1:15" x14ac:dyDescent="0.25">
      <c r="A12" s="43">
        <v>9</v>
      </c>
      <c r="B12" s="44" t="s">
        <v>37</v>
      </c>
      <c r="D12" s="42"/>
      <c r="E12" s="42"/>
      <c r="F12" s="43"/>
      <c r="G12" s="44"/>
      <c r="H12" s="44"/>
      <c r="I12" s="44"/>
      <c r="J12" s="44"/>
      <c r="K12" s="44"/>
      <c r="L12" s="44"/>
    </row>
    <row r="13" spans="1:15" x14ac:dyDescent="0.25">
      <c r="A13" s="43">
        <v>10</v>
      </c>
      <c r="B13" s="44" t="s">
        <v>38</v>
      </c>
      <c r="D13" s="90" t="str">
        <f>G3&amp;G4&amp;G5&amp;G6&amp;G7&amp;G8&amp;G9&amp;G10&amp;""&amp;G11 &amp; " Rupiah"</f>
        <v xml:space="preserve"> Rupiah</v>
      </c>
      <c r="E13" s="90"/>
      <c r="F13" s="90"/>
      <c r="G13" s="90"/>
      <c r="H13" s="90"/>
      <c r="I13" s="90"/>
      <c r="J13" s="90"/>
      <c r="K13" s="90"/>
      <c r="L13" s="90"/>
    </row>
    <row r="14" spans="1:15" x14ac:dyDescent="0.25">
      <c r="A14" s="43">
        <v>11</v>
      </c>
      <c r="B14" s="44" t="s">
        <v>39</v>
      </c>
    </row>
    <row r="15" spans="1:15" x14ac:dyDescent="0.25">
      <c r="A15" s="43">
        <v>12</v>
      </c>
      <c r="B15" s="44" t="s">
        <v>40</v>
      </c>
    </row>
    <row r="16" spans="1:15" x14ac:dyDescent="0.25">
      <c r="A16" s="43">
        <v>13</v>
      </c>
      <c r="B16" s="44" t="s">
        <v>41</v>
      </c>
      <c r="M16" s="44"/>
      <c r="N16" s="44"/>
      <c r="O16" s="44"/>
    </row>
    <row r="17" spans="1:15" x14ac:dyDescent="0.25">
      <c r="A17" s="43">
        <v>14</v>
      </c>
      <c r="B17" s="44" t="s">
        <v>42</v>
      </c>
      <c r="G17" s="42"/>
      <c r="H17" s="42"/>
      <c r="I17" s="42"/>
      <c r="J17" s="42"/>
      <c r="K17" s="42"/>
      <c r="L17" s="42"/>
      <c r="M17" s="44"/>
      <c r="N17" s="44"/>
      <c r="O17" s="44"/>
    </row>
    <row r="18" spans="1:15" x14ac:dyDescent="0.25">
      <c r="A18" s="43">
        <v>15</v>
      </c>
      <c r="B18" s="44" t="s">
        <v>43</v>
      </c>
      <c r="M18" s="44"/>
      <c r="N18" s="44"/>
      <c r="O18" s="44"/>
    </row>
    <row r="19" spans="1:15" x14ac:dyDescent="0.25">
      <c r="A19" s="43">
        <v>16</v>
      </c>
      <c r="B19" s="44" t="s">
        <v>44</v>
      </c>
      <c r="M19" s="44"/>
      <c r="N19" s="44"/>
      <c r="O19" s="44"/>
    </row>
    <row r="20" spans="1:15" x14ac:dyDescent="0.25">
      <c r="A20" s="43">
        <v>17</v>
      </c>
      <c r="B20" s="44" t="s">
        <v>45</v>
      </c>
      <c r="M20" s="44"/>
      <c r="N20" s="44"/>
      <c r="O20" s="44"/>
    </row>
    <row r="21" spans="1:15" x14ac:dyDescent="0.25">
      <c r="A21" s="43">
        <v>18</v>
      </c>
      <c r="B21" s="44" t="s">
        <v>46</v>
      </c>
      <c r="M21" s="44"/>
      <c r="N21" s="44"/>
      <c r="O21" s="44"/>
    </row>
    <row r="22" spans="1:15" x14ac:dyDescent="0.25">
      <c r="A22" s="43">
        <v>19</v>
      </c>
      <c r="B22" s="44" t="s">
        <v>47</v>
      </c>
      <c r="M22" s="44"/>
      <c r="N22" s="44"/>
      <c r="O22" s="44"/>
    </row>
    <row r="23" spans="1:15" x14ac:dyDescent="0.25">
      <c r="A23" s="43">
        <v>20</v>
      </c>
      <c r="B23" s="44" t="s">
        <v>48</v>
      </c>
      <c r="M23" s="44"/>
      <c r="N23" s="44"/>
      <c r="O23" s="44"/>
    </row>
    <row r="24" spans="1:15" x14ac:dyDescent="0.25">
      <c r="A24" s="43">
        <v>21</v>
      </c>
      <c r="B24" s="44" t="s">
        <v>49</v>
      </c>
      <c r="M24" s="44"/>
      <c r="N24" s="44"/>
      <c r="O24" s="44"/>
    </row>
    <row r="25" spans="1:15" x14ac:dyDescent="0.25">
      <c r="A25" s="43">
        <v>22</v>
      </c>
      <c r="B25" s="44" t="s">
        <v>50</v>
      </c>
      <c r="M25" s="44"/>
      <c r="N25" s="44"/>
      <c r="O25" s="44"/>
    </row>
    <row r="26" spans="1:15" x14ac:dyDescent="0.25">
      <c r="A26" s="43">
        <v>23</v>
      </c>
      <c r="B26" s="44" t="s">
        <v>51</v>
      </c>
      <c r="M26" s="50"/>
      <c r="N26" s="50"/>
      <c r="O26" s="50"/>
    </row>
    <row r="27" spans="1:15" x14ac:dyDescent="0.25">
      <c r="A27" s="43">
        <v>24</v>
      </c>
      <c r="B27" s="44" t="s">
        <v>52</v>
      </c>
    </row>
    <row r="28" spans="1:15" x14ac:dyDescent="0.25">
      <c r="A28" s="43">
        <v>25</v>
      </c>
      <c r="B28" s="44" t="s">
        <v>53</v>
      </c>
    </row>
    <row r="29" spans="1:15" x14ac:dyDescent="0.25">
      <c r="A29" s="43">
        <v>26</v>
      </c>
      <c r="B29" s="44" t="s">
        <v>54</v>
      </c>
    </row>
    <row r="30" spans="1:15" x14ac:dyDescent="0.25">
      <c r="A30" s="43">
        <v>27</v>
      </c>
      <c r="B30" s="44" t="s">
        <v>55</v>
      </c>
      <c r="M30" s="44"/>
      <c r="N30" s="44"/>
      <c r="O30" s="44"/>
    </row>
    <row r="31" spans="1:15" x14ac:dyDescent="0.25">
      <c r="A31" s="43">
        <v>28</v>
      </c>
      <c r="B31" s="44" t="s">
        <v>56</v>
      </c>
      <c r="M31" s="44"/>
      <c r="N31" s="44"/>
      <c r="O31" s="44"/>
    </row>
    <row r="32" spans="1:15" x14ac:dyDescent="0.25">
      <c r="A32" s="43">
        <v>29</v>
      </c>
      <c r="B32" s="44" t="s">
        <v>57</v>
      </c>
      <c r="M32" s="44"/>
      <c r="N32" s="44"/>
      <c r="O32" s="44"/>
    </row>
    <row r="33" spans="1:15" x14ac:dyDescent="0.25">
      <c r="A33" s="43">
        <v>30</v>
      </c>
      <c r="B33" s="44" t="s">
        <v>58</v>
      </c>
      <c r="M33" s="44"/>
      <c r="N33" s="44"/>
      <c r="O33" s="44"/>
    </row>
    <row r="34" spans="1:15" x14ac:dyDescent="0.25">
      <c r="A34" s="43">
        <v>31</v>
      </c>
      <c r="B34" s="44" t="s">
        <v>59</v>
      </c>
      <c r="M34" s="44"/>
      <c r="N34" s="44"/>
      <c r="O34" s="44"/>
    </row>
    <row r="35" spans="1:15" x14ac:dyDescent="0.25">
      <c r="A35" s="43">
        <v>32</v>
      </c>
      <c r="B35" s="44" t="s">
        <v>60</v>
      </c>
      <c r="M35" s="44"/>
      <c r="N35" s="44"/>
      <c r="O35" s="44"/>
    </row>
    <row r="36" spans="1:15" x14ac:dyDescent="0.25">
      <c r="A36" s="43">
        <v>33</v>
      </c>
      <c r="B36" s="44" t="s">
        <v>61</v>
      </c>
      <c r="M36" s="44"/>
      <c r="N36" s="44"/>
      <c r="O36" s="44"/>
    </row>
    <row r="37" spans="1:15" x14ac:dyDescent="0.25">
      <c r="A37" s="43">
        <v>34</v>
      </c>
      <c r="B37" s="44" t="s">
        <v>62</v>
      </c>
      <c r="M37" s="44"/>
      <c r="N37" s="44"/>
      <c r="O37" s="44"/>
    </row>
    <row r="38" spans="1:15" x14ac:dyDescent="0.25">
      <c r="A38" s="43">
        <v>35</v>
      </c>
      <c r="B38" s="44" t="s">
        <v>63</v>
      </c>
      <c r="M38" s="44"/>
      <c r="N38" s="44"/>
      <c r="O38" s="44"/>
    </row>
    <row r="39" spans="1:15" x14ac:dyDescent="0.25">
      <c r="A39" s="43">
        <v>36</v>
      </c>
      <c r="B39" s="44" t="s">
        <v>64</v>
      </c>
      <c r="M39" s="44"/>
      <c r="N39" s="44"/>
      <c r="O39" s="44"/>
    </row>
    <row r="40" spans="1:15" x14ac:dyDescent="0.25">
      <c r="A40" s="43">
        <v>37</v>
      </c>
      <c r="B40" s="44" t="s">
        <v>65</v>
      </c>
      <c r="M40" s="50"/>
      <c r="N40" s="50"/>
      <c r="O40" s="50"/>
    </row>
    <row r="41" spans="1:15" x14ac:dyDescent="0.25">
      <c r="A41" s="43">
        <v>38</v>
      </c>
      <c r="B41" s="44" t="s">
        <v>66</v>
      </c>
    </row>
    <row r="42" spans="1:15" x14ac:dyDescent="0.25">
      <c r="A42" s="43">
        <v>39</v>
      </c>
      <c r="B42" s="44" t="s">
        <v>67</v>
      </c>
    </row>
    <row r="43" spans="1:15" x14ac:dyDescent="0.25">
      <c r="A43" s="43">
        <v>40</v>
      </c>
      <c r="B43" s="44" t="s">
        <v>68</v>
      </c>
      <c r="M43" s="42"/>
      <c r="N43" s="42"/>
    </row>
    <row r="44" spans="1:15" x14ac:dyDescent="0.25">
      <c r="A44" s="43">
        <v>41</v>
      </c>
      <c r="B44" s="44" t="s">
        <v>69</v>
      </c>
    </row>
    <row r="45" spans="1:15" x14ac:dyDescent="0.25">
      <c r="A45" s="43">
        <v>42</v>
      </c>
      <c r="B45" s="44" t="s">
        <v>70</v>
      </c>
      <c r="O45" s="44"/>
    </row>
    <row r="46" spans="1:15" x14ac:dyDescent="0.25">
      <c r="A46" s="43">
        <v>43</v>
      </c>
      <c r="B46" s="44" t="s">
        <v>71</v>
      </c>
      <c r="O46" s="44"/>
    </row>
    <row r="47" spans="1:15" x14ac:dyDescent="0.25">
      <c r="A47" s="43">
        <v>44</v>
      </c>
      <c r="B47" s="44" t="s">
        <v>72</v>
      </c>
      <c r="O47" s="44"/>
    </row>
    <row r="48" spans="1:15" x14ac:dyDescent="0.25">
      <c r="A48" s="43">
        <v>45</v>
      </c>
      <c r="B48" s="44" t="s">
        <v>73</v>
      </c>
      <c r="O48" s="44"/>
    </row>
    <row r="49" spans="1:15" x14ac:dyDescent="0.25">
      <c r="A49" s="43">
        <v>46</v>
      </c>
      <c r="B49" s="44" t="s">
        <v>74</v>
      </c>
      <c r="O49" s="44"/>
    </row>
    <row r="50" spans="1:15" x14ac:dyDescent="0.25">
      <c r="A50" s="43">
        <v>47</v>
      </c>
      <c r="B50" s="44" t="s">
        <v>75</v>
      </c>
      <c r="O50" s="44"/>
    </row>
    <row r="51" spans="1:15" x14ac:dyDescent="0.25">
      <c r="A51" s="43">
        <v>48</v>
      </c>
      <c r="B51" s="44" t="s">
        <v>76</v>
      </c>
      <c r="O51" s="44"/>
    </row>
    <row r="52" spans="1:15" x14ac:dyDescent="0.25">
      <c r="A52" s="43">
        <v>49</v>
      </c>
      <c r="B52" s="44" t="s">
        <v>77</v>
      </c>
      <c r="O52" s="44"/>
    </row>
    <row r="53" spans="1:15" x14ac:dyDescent="0.25">
      <c r="A53" s="43">
        <v>50</v>
      </c>
      <c r="B53" s="44" t="s">
        <v>78</v>
      </c>
      <c r="O53" s="44"/>
    </row>
    <row r="54" spans="1:15" x14ac:dyDescent="0.25">
      <c r="A54" s="43">
        <v>51</v>
      </c>
      <c r="B54" s="44" t="s">
        <v>79</v>
      </c>
      <c r="O54" s="44"/>
    </row>
    <row r="55" spans="1:15" x14ac:dyDescent="0.25">
      <c r="A55" s="43">
        <v>52</v>
      </c>
      <c r="B55" s="44" t="s">
        <v>80</v>
      </c>
      <c r="O55" s="42"/>
    </row>
    <row r="56" spans="1:15" x14ac:dyDescent="0.25">
      <c r="A56" s="43">
        <v>53</v>
      </c>
      <c r="B56" s="44" t="s">
        <v>81</v>
      </c>
    </row>
    <row r="57" spans="1:15" x14ac:dyDescent="0.25">
      <c r="A57" s="43">
        <v>54</v>
      </c>
      <c r="B57" s="44" t="s">
        <v>82</v>
      </c>
    </row>
    <row r="58" spans="1:15" x14ac:dyDescent="0.25">
      <c r="A58" s="43">
        <v>55</v>
      </c>
      <c r="B58" s="44" t="s">
        <v>83</v>
      </c>
    </row>
    <row r="59" spans="1:15" x14ac:dyDescent="0.25">
      <c r="A59" s="43">
        <v>56</v>
      </c>
      <c r="B59" s="44" t="s">
        <v>84</v>
      </c>
    </row>
    <row r="60" spans="1:15" x14ac:dyDescent="0.25">
      <c r="A60" s="43">
        <v>57</v>
      </c>
      <c r="B60" s="44" t="s">
        <v>85</v>
      </c>
    </row>
    <row r="61" spans="1:15" x14ac:dyDescent="0.25">
      <c r="A61" s="43">
        <v>58</v>
      </c>
      <c r="B61" s="44" t="s">
        <v>86</v>
      </c>
    </row>
    <row r="62" spans="1:15" x14ac:dyDescent="0.25">
      <c r="A62" s="43">
        <v>59</v>
      </c>
      <c r="B62" s="44" t="s">
        <v>87</v>
      </c>
    </row>
    <row r="63" spans="1:15" x14ac:dyDescent="0.25">
      <c r="A63" s="43">
        <v>60</v>
      </c>
      <c r="B63" s="44" t="s">
        <v>88</v>
      </c>
    </row>
    <row r="64" spans="1:15" x14ac:dyDescent="0.25">
      <c r="A64" s="43">
        <v>61</v>
      </c>
      <c r="B64" s="44" t="s">
        <v>89</v>
      </c>
    </row>
    <row r="65" spans="1:5" x14ac:dyDescent="0.25">
      <c r="A65" s="43">
        <v>62</v>
      </c>
      <c r="B65" s="44" t="s">
        <v>90</v>
      </c>
    </row>
    <row r="66" spans="1:5" x14ac:dyDescent="0.25">
      <c r="A66" s="43">
        <v>63</v>
      </c>
      <c r="B66" s="44" t="s">
        <v>91</v>
      </c>
    </row>
    <row r="67" spans="1:5" x14ac:dyDescent="0.25">
      <c r="A67" s="43">
        <v>64</v>
      </c>
      <c r="B67" s="44" t="s">
        <v>92</v>
      </c>
    </row>
    <row r="68" spans="1:5" x14ac:dyDescent="0.25">
      <c r="A68" s="43">
        <v>65</v>
      </c>
      <c r="B68" s="44" t="s">
        <v>93</v>
      </c>
    </row>
    <row r="69" spans="1:5" x14ac:dyDescent="0.25">
      <c r="A69" s="43">
        <v>66</v>
      </c>
      <c r="B69" s="44" t="s">
        <v>94</v>
      </c>
    </row>
    <row r="70" spans="1:5" x14ac:dyDescent="0.25">
      <c r="A70" s="43">
        <v>67</v>
      </c>
      <c r="B70" s="44" t="s">
        <v>95</v>
      </c>
    </row>
    <row r="71" spans="1:5" x14ac:dyDescent="0.25">
      <c r="A71" s="43">
        <v>68</v>
      </c>
      <c r="B71" s="44" t="s">
        <v>96</v>
      </c>
    </row>
    <row r="72" spans="1:5" x14ac:dyDescent="0.25">
      <c r="A72" s="43">
        <v>69</v>
      </c>
      <c r="B72" s="44" t="s">
        <v>97</v>
      </c>
    </row>
    <row r="73" spans="1:5" x14ac:dyDescent="0.25">
      <c r="A73" s="43">
        <v>70</v>
      </c>
      <c r="B73" s="44" t="s">
        <v>98</v>
      </c>
    </row>
    <row r="74" spans="1:5" x14ac:dyDescent="0.25">
      <c r="A74" s="43">
        <v>71</v>
      </c>
      <c r="B74" s="44" t="s">
        <v>99</v>
      </c>
    </row>
    <row r="75" spans="1:5" x14ac:dyDescent="0.25">
      <c r="A75" s="43">
        <v>72</v>
      </c>
      <c r="B75" s="44" t="s">
        <v>100</v>
      </c>
    </row>
    <row r="76" spans="1:5" x14ac:dyDescent="0.25">
      <c r="A76" s="43">
        <v>73</v>
      </c>
      <c r="B76" s="44" t="s">
        <v>101</v>
      </c>
    </row>
    <row r="77" spans="1:5" x14ac:dyDescent="0.25">
      <c r="A77" s="43">
        <v>74</v>
      </c>
      <c r="B77" s="44" t="s">
        <v>102</v>
      </c>
    </row>
    <row r="78" spans="1:5" x14ac:dyDescent="0.25">
      <c r="A78" s="43">
        <v>75</v>
      </c>
      <c r="B78" s="44" t="s">
        <v>103</v>
      </c>
    </row>
    <row r="79" spans="1:5" x14ac:dyDescent="0.25">
      <c r="A79" s="43">
        <v>76</v>
      </c>
      <c r="B79" s="44" t="s">
        <v>104</v>
      </c>
    </row>
    <row r="80" spans="1:5" x14ac:dyDescent="0.25">
      <c r="A80" s="43">
        <v>77</v>
      </c>
      <c r="B80" s="44" t="s">
        <v>105</v>
      </c>
      <c r="D80" s="43"/>
      <c r="E80" s="44"/>
    </row>
    <row r="81" spans="1:5" x14ac:dyDescent="0.25">
      <c r="A81" s="43">
        <v>78</v>
      </c>
      <c r="B81" s="44" t="s">
        <v>106</v>
      </c>
      <c r="D81" s="43"/>
      <c r="E81" s="44"/>
    </row>
    <row r="82" spans="1:5" x14ac:dyDescent="0.25">
      <c r="A82" s="43">
        <v>79</v>
      </c>
      <c r="B82" s="44" t="s">
        <v>107</v>
      </c>
      <c r="D82" s="43"/>
      <c r="E82" s="44"/>
    </row>
    <row r="83" spans="1:5" x14ac:dyDescent="0.25">
      <c r="A83" s="43">
        <v>80</v>
      </c>
      <c r="B83" s="44" t="s">
        <v>108</v>
      </c>
      <c r="D83" s="43"/>
      <c r="E83" s="44"/>
    </row>
    <row r="84" spans="1:5" x14ac:dyDescent="0.25">
      <c r="A84" s="43">
        <v>81</v>
      </c>
      <c r="B84" s="44" t="s">
        <v>109</v>
      </c>
      <c r="D84" s="43"/>
      <c r="E84" s="44"/>
    </row>
    <row r="85" spans="1:5" x14ac:dyDescent="0.25">
      <c r="A85" s="43">
        <v>82</v>
      </c>
      <c r="B85" s="44" t="s">
        <v>110</v>
      </c>
      <c r="D85" s="43"/>
      <c r="E85" s="44"/>
    </row>
    <row r="86" spans="1:5" x14ac:dyDescent="0.25">
      <c r="A86" s="43">
        <v>83</v>
      </c>
      <c r="B86" s="44" t="s">
        <v>111</v>
      </c>
      <c r="D86" s="43"/>
      <c r="E86" s="44"/>
    </row>
    <row r="87" spans="1:5" x14ac:dyDescent="0.25">
      <c r="A87" s="43">
        <v>84</v>
      </c>
      <c r="B87" s="44" t="s">
        <v>112</v>
      </c>
      <c r="D87" s="43"/>
      <c r="E87" s="44"/>
    </row>
    <row r="88" spans="1:5" x14ac:dyDescent="0.25">
      <c r="A88" s="43">
        <v>85</v>
      </c>
      <c r="B88" s="44" t="s">
        <v>113</v>
      </c>
      <c r="D88" s="43"/>
      <c r="E88" s="44"/>
    </row>
    <row r="89" spans="1:5" x14ac:dyDescent="0.25">
      <c r="A89" s="43">
        <v>86</v>
      </c>
      <c r="B89" s="44" t="s">
        <v>114</v>
      </c>
      <c r="D89" s="43"/>
      <c r="E89" s="44"/>
    </row>
    <row r="90" spans="1:5" x14ac:dyDescent="0.25">
      <c r="A90" s="43">
        <v>87</v>
      </c>
      <c r="B90" s="44" t="s">
        <v>115</v>
      </c>
      <c r="D90" s="43"/>
      <c r="E90" s="44"/>
    </row>
    <row r="91" spans="1:5" x14ac:dyDescent="0.25">
      <c r="A91" s="43">
        <v>88</v>
      </c>
      <c r="B91" s="44" t="s">
        <v>116</v>
      </c>
      <c r="D91" s="43"/>
      <c r="E91" s="44"/>
    </row>
    <row r="92" spans="1:5" x14ac:dyDescent="0.25">
      <c r="A92" s="43">
        <v>89</v>
      </c>
      <c r="B92" s="44" t="s">
        <v>117</v>
      </c>
      <c r="D92" s="43"/>
      <c r="E92" s="44"/>
    </row>
    <row r="93" spans="1:5" x14ac:dyDescent="0.25">
      <c r="A93" s="43">
        <v>90</v>
      </c>
      <c r="B93" s="44" t="s">
        <v>118</v>
      </c>
      <c r="D93" s="43"/>
      <c r="E93" s="44"/>
    </row>
    <row r="94" spans="1:5" x14ac:dyDescent="0.25">
      <c r="A94" s="43">
        <v>91</v>
      </c>
      <c r="B94" s="44" t="s">
        <v>119</v>
      </c>
      <c r="D94" s="43"/>
      <c r="E94" s="44"/>
    </row>
    <row r="95" spans="1:5" x14ac:dyDescent="0.25">
      <c r="A95" s="43">
        <v>92</v>
      </c>
      <c r="B95" s="44" t="s">
        <v>120</v>
      </c>
      <c r="D95" s="43"/>
      <c r="E95" s="44"/>
    </row>
    <row r="96" spans="1:5" x14ac:dyDescent="0.25">
      <c r="A96" s="43">
        <v>93</v>
      </c>
      <c r="B96" s="44" t="s">
        <v>121</v>
      </c>
      <c r="D96" s="43"/>
      <c r="E96" s="44"/>
    </row>
    <row r="97" spans="1:5" x14ac:dyDescent="0.25">
      <c r="A97" s="43">
        <v>94</v>
      </c>
      <c r="B97" s="44" t="s">
        <v>122</v>
      </c>
      <c r="D97" s="43"/>
      <c r="E97" s="44"/>
    </row>
    <row r="98" spans="1:5" x14ac:dyDescent="0.25">
      <c r="A98" s="43">
        <v>95</v>
      </c>
      <c r="B98" s="44" t="s">
        <v>123</v>
      </c>
      <c r="D98" s="43"/>
      <c r="E98" s="44"/>
    </row>
    <row r="99" spans="1:5" x14ac:dyDescent="0.25">
      <c r="A99" s="43">
        <v>96</v>
      </c>
      <c r="B99" s="44" t="s">
        <v>124</v>
      </c>
      <c r="D99" s="43"/>
      <c r="E99" s="44"/>
    </row>
    <row r="100" spans="1:5" x14ac:dyDescent="0.25">
      <c r="A100" s="43">
        <v>97</v>
      </c>
      <c r="B100" s="44" t="s">
        <v>125</v>
      </c>
      <c r="D100" s="43"/>
      <c r="E100" s="44"/>
    </row>
    <row r="101" spans="1:5" x14ac:dyDescent="0.25">
      <c r="A101" s="43">
        <v>98</v>
      </c>
      <c r="B101" s="44" t="s">
        <v>126</v>
      </c>
    </row>
    <row r="102" spans="1:5" x14ac:dyDescent="0.25">
      <c r="A102" s="43">
        <v>99</v>
      </c>
      <c r="B102" s="44" t="s">
        <v>127</v>
      </c>
    </row>
    <row r="103" spans="1:5" x14ac:dyDescent="0.25">
      <c r="A103" s="43">
        <v>100</v>
      </c>
      <c r="B103" s="44" t="s">
        <v>128</v>
      </c>
    </row>
    <row r="104" spans="1:5" x14ac:dyDescent="0.25">
      <c r="A104" s="43">
        <v>200</v>
      </c>
      <c r="B104" s="44" t="s">
        <v>129</v>
      </c>
    </row>
    <row r="105" spans="1:5" x14ac:dyDescent="0.25">
      <c r="A105" s="43">
        <v>300</v>
      </c>
      <c r="B105" s="44" t="s">
        <v>130</v>
      </c>
    </row>
    <row r="106" spans="1:5" x14ac:dyDescent="0.25">
      <c r="A106" s="43">
        <v>400</v>
      </c>
      <c r="B106" s="44" t="s">
        <v>131</v>
      </c>
    </row>
    <row r="107" spans="1:5" x14ac:dyDescent="0.25">
      <c r="A107" s="43">
        <v>500</v>
      </c>
      <c r="B107" s="44" t="s">
        <v>132</v>
      </c>
    </row>
    <row r="108" spans="1:5" x14ac:dyDescent="0.25">
      <c r="A108" s="43">
        <v>600</v>
      </c>
      <c r="B108" s="44" t="s">
        <v>133</v>
      </c>
    </row>
    <row r="109" spans="1:5" x14ac:dyDescent="0.25">
      <c r="A109" s="43">
        <v>700</v>
      </c>
      <c r="B109" s="44" t="s">
        <v>134</v>
      </c>
    </row>
    <row r="110" spans="1:5" x14ac:dyDescent="0.25">
      <c r="A110" s="43">
        <v>800</v>
      </c>
      <c r="B110" s="44" t="s">
        <v>135</v>
      </c>
    </row>
    <row r="111" spans="1:5" x14ac:dyDescent="0.25">
      <c r="A111" s="43">
        <v>900</v>
      </c>
      <c r="B111" s="44" t="s">
        <v>136</v>
      </c>
    </row>
    <row r="112" spans="1:5" x14ac:dyDescent="0.25">
      <c r="A112" s="43">
        <v>1000</v>
      </c>
      <c r="B112" s="44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0"/>
    <col min="2" max="2" width="26.140625" style="40" customWidth="1"/>
    <col min="3" max="3" width="9.140625" style="40"/>
    <col min="4" max="4" width="13.7109375" style="40" bestFit="1" customWidth="1"/>
    <col min="5" max="5" width="24" style="40" customWidth="1"/>
    <col min="6" max="6" width="9.140625" style="40"/>
    <col min="7" max="7" width="28.5703125" style="40" bestFit="1" customWidth="1"/>
    <col min="8" max="8" width="16" style="40" bestFit="1" customWidth="1"/>
    <col min="9" max="9" width="9.140625" style="40"/>
    <col min="10" max="10" width="31.7109375" style="40" customWidth="1"/>
    <col min="11" max="11" width="9.140625" style="40"/>
    <col min="12" max="12" width="18.42578125" style="40" customWidth="1"/>
    <col min="13" max="257" width="9.140625" style="40"/>
    <col min="258" max="258" width="26.140625" style="40" customWidth="1"/>
    <col min="259" max="259" width="9.140625" style="40"/>
    <col min="260" max="260" width="13.7109375" style="40" bestFit="1" customWidth="1"/>
    <col min="261" max="261" width="24" style="40" customWidth="1"/>
    <col min="262" max="262" width="9.140625" style="40"/>
    <col min="263" max="263" width="28.5703125" style="40" bestFit="1" customWidth="1"/>
    <col min="264" max="264" width="16" style="40" bestFit="1" customWidth="1"/>
    <col min="265" max="265" width="9.140625" style="40"/>
    <col min="266" max="266" width="31.7109375" style="40" customWidth="1"/>
    <col min="267" max="267" width="9.140625" style="40"/>
    <col min="268" max="268" width="18.42578125" style="40" customWidth="1"/>
    <col min="269" max="513" width="9.140625" style="40"/>
    <col min="514" max="514" width="26.140625" style="40" customWidth="1"/>
    <col min="515" max="515" width="9.140625" style="40"/>
    <col min="516" max="516" width="13.7109375" style="40" bestFit="1" customWidth="1"/>
    <col min="517" max="517" width="24" style="40" customWidth="1"/>
    <col min="518" max="518" width="9.140625" style="40"/>
    <col min="519" max="519" width="28.5703125" style="40" bestFit="1" customWidth="1"/>
    <col min="520" max="520" width="16" style="40" bestFit="1" customWidth="1"/>
    <col min="521" max="521" width="9.140625" style="40"/>
    <col min="522" max="522" width="31.7109375" style="40" customWidth="1"/>
    <col min="523" max="523" width="9.140625" style="40"/>
    <col min="524" max="524" width="18.42578125" style="40" customWidth="1"/>
    <col min="525" max="769" width="9.140625" style="40"/>
    <col min="770" max="770" width="26.140625" style="40" customWidth="1"/>
    <col min="771" max="771" width="9.140625" style="40"/>
    <col min="772" max="772" width="13.7109375" style="40" bestFit="1" customWidth="1"/>
    <col min="773" max="773" width="24" style="40" customWidth="1"/>
    <col min="774" max="774" width="9.140625" style="40"/>
    <col min="775" max="775" width="28.5703125" style="40" bestFit="1" customWidth="1"/>
    <col min="776" max="776" width="16" style="40" bestFit="1" customWidth="1"/>
    <col min="777" max="777" width="9.140625" style="40"/>
    <col min="778" max="778" width="31.7109375" style="40" customWidth="1"/>
    <col min="779" max="779" width="9.140625" style="40"/>
    <col min="780" max="780" width="18.42578125" style="40" customWidth="1"/>
    <col min="781" max="1025" width="9.140625" style="40"/>
    <col min="1026" max="1026" width="26.140625" style="40" customWidth="1"/>
    <col min="1027" max="1027" width="9.140625" style="40"/>
    <col min="1028" max="1028" width="13.7109375" style="40" bestFit="1" customWidth="1"/>
    <col min="1029" max="1029" width="24" style="40" customWidth="1"/>
    <col min="1030" max="1030" width="9.140625" style="40"/>
    <col min="1031" max="1031" width="28.5703125" style="40" bestFit="1" customWidth="1"/>
    <col min="1032" max="1032" width="16" style="40" bestFit="1" customWidth="1"/>
    <col min="1033" max="1033" width="9.140625" style="40"/>
    <col min="1034" max="1034" width="31.7109375" style="40" customWidth="1"/>
    <col min="1035" max="1035" width="9.140625" style="40"/>
    <col min="1036" max="1036" width="18.42578125" style="40" customWidth="1"/>
    <col min="1037" max="1281" width="9.140625" style="40"/>
    <col min="1282" max="1282" width="26.140625" style="40" customWidth="1"/>
    <col min="1283" max="1283" width="9.140625" style="40"/>
    <col min="1284" max="1284" width="13.7109375" style="40" bestFit="1" customWidth="1"/>
    <col min="1285" max="1285" width="24" style="40" customWidth="1"/>
    <col min="1286" max="1286" width="9.140625" style="40"/>
    <col min="1287" max="1287" width="28.5703125" style="40" bestFit="1" customWidth="1"/>
    <col min="1288" max="1288" width="16" style="40" bestFit="1" customWidth="1"/>
    <col min="1289" max="1289" width="9.140625" style="40"/>
    <col min="1290" max="1290" width="31.7109375" style="40" customWidth="1"/>
    <col min="1291" max="1291" width="9.140625" style="40"/>
    <col min="1292" max="1292" width="18.42578125" style="40" customWidth="1"/>
    <col min="1293" max="1537" width="9.140625" style="40"/>
    <col min="1538" max="1538" width="26.140625" style="40" customWidth="1"/>
    <col min="1539" max="1539" width="9.140625" style="40"/>
    <col min="1540" max="1540" width="13.7109375" style="40" bestFit="1" customWidth="1"/>
    <col min="1541" max="1541" width="24" style="40" customWidth="1"/>
    <col min="1542" max="1542" width="9.140625" style="40"/>
    <col min="1543" max="1543" width="28.5703125" style="40" bestFit="1" customWidth="1"/>
    <col min="1544" max="1544" width="16" style="40" bestFit="1" customWidth="1"/>
    <col min="1545" max="1545" width="9.140625" style="40"/>
    <col min="1546" max="1546" width="31.7109375" style="40" customWidth="1"/>
    <col min="1547" max="1547" width="9.140625" style="40"/>
    <col min="1548" max="1548" width="18.42578125" style="40" customWidth="1"/>
    <col min="1549" max="1793" width="9.140625" style="40"/>
    <col min="1794" max="1794" width="26.140625" style="40" customWidth="1"/>
    <col min="1795" max="1795" width="9.140625" style="40"/>
    <col min="1796" max="1796" width="13.7109375" style="40" bestFit="1" customWidth="1"/>
    <col min="1797" max="1797" width="24" style="40" customWidth="1"/>
    <col min="1798" max="1798" width="9.140625" style="40"/>
    <col min="1799" max="1799" width="28.5703125" style="40" bestFit="1" customWidth="1"/>
    <col min="1800" max="1800" width="16" style="40" bestFit="1" customWidth="1"/>
    <col min="1801" max="1801" width="9.140625" style="40"/>
    <col min="1802" max="1802" width="31.7109375" style="40" customWidth="1"/>
    <col min="1803" max="1803" width="9.140625" style="40"/>
    <col min="1804" max="1804" width="18.42578125" style="40" customWidth="1"/>
    <col min="1805" max="2049" width="9.140625" style="40"/>
    <col min="2050" max="2050" width="26.140625" style="40" customWidth="1"/>
    <col min="2051" max="2051" width="9.140625" style="40"/>
    <col min="2052" max="2052" width="13.7109375" style="40" bestFit="1" customWidth="1"/>
    <col min="2053" max="2053" width="24" style="40" customWidth="1"/>
    <col min="2054" max="2054" width="9.140625" style="40"/>
    <col min="2055" max="2055" width="28.5703125" style="40" bestFit="1" customWidth="1"/>
    <col min="2056" max="2056" width="16" style="40" bestFit="1" customWidth="1"/>
    <col min="2057" max="2057" width="9.140625" style="40"/>
    <col min="2058" max="2058" width="31.7109375" style="40" customWidth="1"/>
    <col min="2059" max="2059" width="9.140625" style="40"/>
    <col min="2060" max="2060" width="18.42578125" style="40" customWidth="1"/>
    <col min="2061" max="2305" width="9.140625" style="40"/>
    <col min="2306" max="2306" width="26.140625" style="40" customWidth="1"/>
    <col min="2307" max="2307" width="9.140625" style="40"/>
    <col min="2308" max="2308" width="13.7109375" style="40" bestFit="1" customWidth="1"/>
    <col min="2309" max="2309" width="24" style="40" customWidth="1"/>
    <col min="2310" max="2310" width="9.140625" style="40"/>
    <col min="2311" max="2311" width="28.5703125" style="40" bestFit="1" customWidth="1"/>
    <col min="2312" max="2312" width="16" style="40" bestFit="1" customWidth="1"/>
    <col min="2313" max="2313" width="9.140625" style="40"/>
    <col min="2314" max="2314" width="31.7109375" style="40" customWidth="1"/>
    <col min="2315" max="2315" width="9.140625" style="40"/>
    <col min="2316" max="2316" width="18.42578125" style="40" customWidth="1"/>
    <col min="2317" max="2561" width="9.140625" style="40"/>
    <col min="2562" max="2562" width="26.140625" style="40" customWidth="1"/>
    <col min="2563" max="2563" width="9.140625" style="40"/>
    <col min="2564" max="2564" width="13.7109375" style="40" bestFit="1" customWidth="1"/>
    <col min="2565" max="2565" width="24" style="40" customWidth="1"/>
    <col min="2566" max="2566" width="9.140625" style="40"/>
    <col min="2567" max="2567" width="28.5703125" style="40" bestFit="1" customWidth="1"/>
    <col min="2568" max="2568" width="16" style="40" bestFit="1" customWidth="1"/>
    <col min="2569" max="2569" width="9.140625" style="40"/>
    <col min="2570" max="2570" width="31.7109375" style="40" customWidth="1"/>
    <col min="2571" max="2571" width="9.140625" style="40"/>
    <col min="2572" max="2572" width="18.42578125" style="40" customWidth="1"/>
    <col min="2573" max="2817" width="9.140625" style="40"/>
    <col min="2818" max="2818" width="26.140625" style="40" customWidth="1"/>
    <col min="2819" max="2819" width="9.140625" style="40"/>
    <col min="2820" max="2820" width="13.7109375" style="40" bestFit="1" customWidth="1"/>
    <col min="2821" max="2821" width="24" style="40" customWidth="1"/>
    <col min="2822" max="2822" width="9.140625" style="40"/>
    <col min="2823" max="2823" width="28.5703125" style="40" bestFit="1" customWidth="1"/>
    <col min="2824" max="2824" width="16" style="40" bestFit="1" customWidth="1"/>
    <col min="2825" max="2825" width="9.140625" style="40"/>
    <col min="2826" max="2826" width="31.7109375" style="40" customWidth="1"/>
    <col min="2827" max="2827" width="9.140625" style="40"/>
    <col min="2828" max="2828" width="18.42578125" style="40" customWidth="1"/>
    <col min="2829" max="3073" width="9.140625" style="40"/>
    <col min="3074" max="3074" width="26.140625" style="40" customWidth="1"/>
    <col min="3075" max="3075" width="9.140625" style="40"/>
    <col min="3076" max="3076" width="13.7109375" style="40" bestFit="1" customWidth="1"/>
    <col min="3077" max="3077" width="24" style="40" customWidth="1"/>
    <col min="3078" max="3078" width="9.140625" style="40"/>
    <col min="3079" max="3079" width="28.5703125" style="40" bestFit="1" customWidth="1"/>
    <col min="3080" max="3080" width="16" style="40" bestFit="1" customWidth="1"/>
    <col min="3081" max="3081" width="9.140625" style="40"/>
    <col min="3082" max="3082" width="31.7109375" style="40" customWidth="1"/>
    <col min="3083" max="3083" width="9.140625" style="40"/>
    <col min="3084" max="3084" width="18.42578125" style="40" customWidth="1"/>
    <col min="3085" max="3329" width="9.140625" style="40"/>
    <col min="3330" max="3330" width="26.140625" style="40" customWidth="1"/>
    <col min="3331" max="3331" width="9.140625" style="40"/>
    <col min="3332" max="3332" width="13.7109375" style="40" bestFit="1" customWidth="1"/>
    <col min="3333" max="3333" width="24" style="40" customWidth="1"/>
    <col min="3334" max="3334" width="9.140625" style="40"/>
    <col min="3335" max="3335" width="28.5703125" style="40" bestFit="1" customWidth="1"/>
    <col min="3336" max="3336" width="16" style="40" bestFit="1" customWidth="1"/>
    <col min="3337" max="3337" width="9.140625" style="40"/>
    <col min="3338" max="3338" width="31.7109375" style="40" customWidth="1"/>
    <col min="3339" max="3339" width="9.140625" style="40"/>
    <col min="3340" max="3340" width="18.42578125" style="40" customWidth="1"/>
    <col min="3341" max="3585" width="9.140625" style="40"/>
    <col min="3586" max="3586" width="26.140625" style="40" customWidth="1"/>
    <col min="3587" max="3587" width="9.140625" style="40"/>
    <col min="3588" max="3588" width="13.7109375" style="40" bestFit="1" customWidth="1"/>
    <col min="3589" max="3589" width="24" style="40" customWidth="1"/>
    <col min="3590" max="3590" width="9.140625" style="40"/>
    <col min="3591" max="3591" width="28.5703125" style="40" bestFit="1" customWidth="1"/>
    <col min="3592" max="3592" width="16" style="40" bestFit="1" customWidth="1"/>
    <col min="3593" max="3593" width="9.140625" style="40"/>
    <col min="3594" max="3594" width="31.7109375" style="40" customWidth="1"/>
    <col min="3595" max="3595" width="9.140625" style="40"/>
    <col min="3596" max="3596" width="18.42578125" style="40" customWidth="1"/>
    <col min="3597" max="3841" width="9.140625" style="40"/>
    <col min="3842" max="3842" width="26.140625" style="40" customWidth="1"/>
    <col min="3843" max="3843" width="9.140625" style="40"/>
    <col min="3844" max="3844" width="13.7109375" style="40" bestFit="1" customWidth="1"/>
    <col min="3845" max="3845" width="24" style="40" customWidth="1"/>
    <col min="3846" max="3846" width="9.140625" style="40"/>
    <col min="3847" max="3847" width="28.5703125" style="40" bestFit="1" customWidth="1"/>
    <col min="3848" max="3848" width="16" style="40" bestFit="1" customWidth="1"/>
    <col min="3849" max="3849" width="9.140625" style="40"/>
    <col min="3850" max="3850" width="31.7109375" style="40" customWidth="1"/>
    <col min="3851" max="3851" width="9.140625" style="40"/>
    <col min="3852" max="3852" width="18.42578125" style="40" customWidth="1"/>
    <col min="3853" max="4097" width="9.140625" style="40"/>
    <col min="4098" max="4098" width="26.140625" style="40" customWidth="1"/>
    <col min="4099" max="4099" width="9.140625" style="40"/>
    <col min="4100" max="4100" width="13.7109375" style="40" bestFit="1" customWidth="1"/>
    <col min="4101" max="4101" width="24" style="40" customWidth="1"/>
    <col min="4102" max="4102" width="9.140625" style="40"/>
    <col min="4103" max="4103" width="28.5703125" style="40" bestFit="1" customWidth="1"/>
    <col min="4104" max="4104" width="16" style="40" bestFit="1" customWidth="1"/>
    <col min="4105" max="4105" width="9.140625" style="40"/>
    <col min="4106" max="4106" width="31.7109375" style="40" customWidth="1"/>
    <col min="4107" max="4107" width="9.140625" style="40"/>
    <col min="4108" max="4108" width="18.42578125" style="40" customWidth="1"/>
    <col min="4109" max="4353" width="9.140625" style="40"/>
    <col min="4354" max="4354" width="26.140625" style="40" customWidth="1"/>
    <col min="4355" max="4355" width="9.140625" style="40"/>
    <col min="4356" max="4356" width="13.7109375" style="40" bestFit="1" customWidth="1"/>
    <col min="4357" max="4357" width="24" style="40" customWidth="1"/>
    <col min="4358" max="4358" width="9.140625" style="40"/>
    <col min="4359" max="4359" width="28.5703125" style="40" bestFit="1" customWidth="1"/>
    <col min="4360" max="4360" width="16" style="40" bestFit="1" customWidth="1"/>
    <col min="4361" max="4361" width="9.140625" style="40"/>
    <col min="4362" max="4362" width="31.7109375" style="40" customWidth="1"/>
    <col min="4363" max="4363" width="9.140625" style="40"/>
    <col min="4364" max="4364" width="18.42578125" style="40" customWidth="1"/>
    <col min="4365" max="4609" width="9.140625" style="40"/>
    <col min="4610" max="4610" width="26.140625" style="40" customWidth="1"/>
    <col min="4611" max="4611" width="9.140625" style="40"/>
    <col min="4612" max="4612" width="13.7109375" style="40" bestFit="1" customWidth="1"/>
    <col min="4613" max="4613" width="24" style="40" customWidth="1"/>
    <col min="4614" max="4614" width="9.140625" style="40"/>
    <col min="4615" max="4615" width="28.5703125" style="40" bestFit="1" customWidth="1"/>
    <col min="4616" max="4616" width="16" style="40" bestFit="1" customWidth="1"/>
    <col min="4617" max="4617" width="9.140625" style="40"/>
    <col min="4618" max="4618" width="31.7109375" style="40" customWidth="1"/>
    <col min="4619" max="4619" width="9.140625" style="40"/>
    <col min="4620" max="4620" width="18.42578125" style="40" customWidth="1"/>
    <col min="4621" max="4865" width="9.140625" style="40"/>
    <col min="4866" max="4866" width="26.140625" style="40" customWidth="1"/>
    <col min="4867" max="4867" width="9.140625" style="40"/>
    <col min="4868" max="4868" width="13.7109375" style="40" bestFit="1" customWidth="1"/>
    <col min="4869" max="4869" width="24" style="40" customWidth="1"/>
    <col min="4870" max="4870" width="9.140625" style="40"/>
    <col min="4871" max="4871" width="28.5703125" style="40" bestFit="1" customWidth="1"/>
    <col min="4872" max="4872" width="16" style="40" bestFit="1" customWidth="1"/>
    <col min="4873" max="4873" width="9.140625" style="40"/>
    <col min="4874" max="4874" width="31.7109375" style="40" customWidth="1"/>
    <col min="4875" max="4875" width="9.140625" style="40"/>
    <col min="4876" max="4876" width="18.42578125" style="40" customWidth="1"/>
    <col min="4877" max="5121" width="9.140625" style="40"/>
    <col min="5122" max="5122" width="26.140625" style="40" customWidth="1"/>
    <col min="5123" max="5123" width="9.140625" style="40"/>
    <col min="5124" max="5124" width="13.7109375" style="40" bestFit="1" customWidth="1"/>
    <col min="5125" max="5125" width="24" style="40" customWidth="1"/>
    <col min="5126" max="5126" width="9.140625" style="40"/>
    <col min="5127" max="5127" width="28.5703125" style="40" bestFit="1" customWidth="1"/>
    <col min="5128" max="5128" width="16" style="40" bestFit="1" customWidth="1"/>
    <col min="5129" max="5129" width="9.140625" style="40"/>
    <col min="5130" max="5130" width="31.7109375" style="40" customWidth="1"/>
    <col min="5131" max="5131" width="9.140625" style="40"/>
    <col min="5132" max="5132" width="18.42578125" style="40" customWidth="1"/>
    <col min="5133" max="5377" width="9.140625" style="40"/>
    <col min="5378" max="5378" width="26.140625" style="40" customWidth="1"/>
    <col min="5379" max="5379" width="9.140625" style="40"/>
    <col min="5380" max="5380" width="13.7109375" style="40" bestFit="1" customWidth="1"/>
    <col min="5381" max="5381" width="24" style="40" customWidth="1"/>
    <col min="5382" max="5382" width="9.140625" style="40"/>
    <col min="5383" max="5383" width="28.5703125" style="40" bestFit="1" customWidth="1"/>
    <col min="5384" max="5384" width="16" style="40" bestFit="1" customWidth="1"/>
    <col min="5385" max="5385" width="9.140625" style="40"/>
    <col min="5386" max="5386" width="31.7109375" style="40" customWidth="1"/>
    <col min="5387" max="5387" width="9.140625" style="40"/>
    <col min="5388" max="5388" width="18.42578125" style="40" customWidth="1"/>
    <col min="5389" max="5633" width="9.140625" style="40"/>
    <col min="5634" max="5634" width="26.140625" style="40" customWidth="1"/>
    <col min="5635" max="5635" width="9.140625" style="40"/>
    <col min="5636" max="5636" width="13.7109375" style="40" bestFit="1" customWidth="1"/>
    <col min="5637" max="5637" width="24" style="40" customWidth="1"/>
    <col min="5638" max="5638" width="9.140625" style="40"/>
    <col min="5639" max="5639" width="28.5703125" style="40" bestFit="1" customWidth="1"/>
    <col min="5640" max="5640" width="16" style="40" bestFit="1" customWidth="1"/>
    <col min="5641" max="5641" width="9.140625" style="40"/>
    <col min="5642" max="5642" width="31.7109375" style="40" customWidth="1"/>
    <col min="5643" max="5643" width="9.140625" style="40"/>
    <col min="5644" max="5644" width="18.42578125" style="40" customWidth="1"/>
    <col min="5645" max="5889" width="9.140625" style="40"/>
    <col min="5890" max="5890" width="26.140625" style="40" customWidth="1"/>
    <col min="5891" max="5891" width="9.140625" style="40"/>
    <col min="5892" max="5892" width="13.7109375" style="40" bestFit="1" customWidth="1"/>
    <col min="5893" max="5893" width="24" style="40" customWidth="1"/>
    <col min="5894" max="5894" width="9.140625" style="40"/>
    <col min="5895" max="5895" width="28.5703125" style="40" bestFit="1" customWidth="1"/>
    <col min="5896" max="5896" width="16" style="40" bestFit="1" customWidth="1"/>
    <col min="5897" max="5897" width="9.140625" style="40"/>
    <col min="5898" max="5898" width="31.7109375" style="40" customWidth="1"/>
    <col min="5899" max="5899" width="9.140625" style="40"/>
    <col min="5900" max="5900" width="18.42578125" style="40" customWidth="1"/>
    <col min="5901" max="6145" width="9.140625" style="40"/>
    <col min="6146" max="6146" width="26.140625" style="40" customWidth="1"/>
    <col min="6147" max="6147" width="9.140625" style="40"/>
    <col min="6148" max="6148" width="13.7109375" style="40" bestFit="1" customWidth="1"/>
    <col min="6149" max="6149" width="24" style="40" customWidth="1"/>
    <col min="6150" max="6150" width="9.140625" style="40"/>
    <col min="6151" max="6151" width="28.5703125" style="40" bestFit="1" customWidth="1"/>
    <col min="6152" max="6152" width="16" style="40" bestFit="1" customWidth="1"/>
    <col min="6153" max="6153" width="9.140625" style="40"/>
    <col min="6154" max="6154" width="31.7109375" style="40" customWidth="1"/>
    <col min="6155" max="6155" width="9.140625" style="40"/>
    <col min="6156" max="6156" width="18.42578125" style="40" customWidth="1"/>
    <col min="6157" max="6401" width="9.140625" style="40"/>
    <col min="6402" max="6402" width="26.140625" style="40" customWidth="1"/>
    <col min="6403" max="6403" width="9.140625" style="40"/>
    <col min="6404" max="6404" width="13.7109375" style="40" bestFit="1" customWidth="1"/>
    <col min="6405" max="6405" width="24" style="40" customWidth="1"/>
    <col min="6406" max="6406" width="9.140625" style="40"/>
    <col min="6407" max="6407" width="28.5703125" style="40" bestFit="1" customWidth="1"/>
    <col min="6408" max="6408" width="16" style="40" bestFit="1" customWidth="1"/>
    <col min="6409" max="6409" width="9.140625" style="40"/>
    <col min="6410" max="6410" width="31.7109375" style="40" customWidth="1"/>
    <col min="6411" max="6411" width="9.140625" style="40"/>
    <col min="6412" max="6412" width="18.42578125" style="40" customWidth="1"/>
    <col min="6413" max="6657" width="9.140625" style="40"/>
    <col min="6658" max="6658" width="26.140625" style="40" customWidth="1"/>
    <col min="6659" max="6659" width="9.140625" style="40"/>
    <col min="6660" max="6660" width="13.7109375" style="40" bestFit="1" customWidth="1"/>
    <col min="6661" max="6661" width="24" style="40" customWidth="1"/>
    <col min="6662" max="6662" width="9.140625" style="40"/>
    <col min="6663" max="6663" width="28.5703125" style="40" bestFit="1" customWidth="1"/>
    <col min="6664" max="6664" width="16" style="40" bestFit="1" customWidth="1"/>
    <col min="6665" max="6665" width="9.140625" style="40"/>
    <col min="6666" max="6666" width="31.7109375" style="40" customWidth="1"/>
    <col min="6667" max="6667" width="9.140625" style="40"/>
    <col min="6668" max="6668" width="18.42578125" style="40" customWidth="1"/>
    <col min="6669" max="6913" width="9.140625" style="40"/>
    <col min="6914" max="6914" width="26.140625" style="40" customWidth="1"/>
    <col min="6915" max="6915" width="9.140625" style="40"/>
    <col min="6916" max="6916" width="13.7109375" style="40" bestFit="1" customWidth="1"/>
    <col min="6917" max="6917" width="24" style="40" customWidth="1"/>
    <col min="6918" max="6918" width="9.140625" style="40"/>
    <col min="6919" max="6919" width="28.5703125" style="40" bestFit="1" customWidth="1"/>
    <col min="6920" max="6920" width="16" style="40" bestFit="1" customWidth="1"/>
    <col min="6921" max="6921" width="9.140625" style="40"/>
    <col min="6922" max="6922" width="31.7109375" style="40" customWidth="1"/>
    <col min="6923" max="6923" width="9.140625" style="40"/>
    <col min="6924" max="6924" width="18.42578125" style="40" customWidth="1"/>
    <col min="6925" max="7169" width="9.140625" style="40"/>
    <col min="7170" max="7170" width="26.140625" style="40" customWidth="1"/>
    <col min="7171" max="7171" width="9.140625" style="40"/>
    <col min="7172" max="7172" width="13.7109375" style="40" bestFit="1" customWidth="1"/>
    <col min="7173" max="7173" width="24" style="40" customWidth="1"/>
    <col min="7174" max="7174" width="9.140625" style="40"/>
    <col min="7175" max="7175" width="28.5703125" style="40" bestFit="1" customWidth="1"/>
    <col min="7176" max="7176" width="16" style="40" bestFit="1" customWidth="1"/>
    <col min="7177" max="7177" width="9.140625" style="40"/>
    <col min="7178" max="7178" width="31.7109375" style="40" c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ustomWidth="1"/>
    <col min="7427" max="7427" width="9.140625" style="40"/>
    <col min="7428" max="7428" width="13.7109375" style="40" bestFit="1" customWidth="1"/>
    <col min="7429" max="7429" width="24" style="40" customWidth="1"/>
    <col min="7430" max="7430" width="9.140625" style="40"/>
    <col min="7431" max="7431" width="28.5703125" style="40" bestFit="1" customWidth="1"/>
    <col min="7432" max="7432" width="16" style="40" bestFit="1" customWidth="1"/>
    <col min="7433" max="7433" width="9.140625" style="40"/>
    <col min="7434" max="7434" width="31.7109375" style="40" customWidth="1"/>
    <col min="7435" max="7435" width="9.140625" style="40"/>
    <col min="7436" max="7436" width="18.42578125" style="40" customWidth="1"/>
    <col min="7437" max="7681" width="9.140625" style="40"/>
    <col min="7682" max="7682" width="26.140625" style="40" customWidth="1"/>
    <col min="7683" max="7683" width="9.140625" style="40"/>
    <col min="7684" max="7684" width="13.7109375" style="40" bestFit="1" customWidth="1"/>
    <col min="7685" max="7685" width="24" style="40" customWidth="1"/>
    <col min="7686" max="7686" width="9.140625" style="40"/>
    <col min="7687" max="7687" width="28.5703125" style="40" bestFit="1" customWidth="1"/>
    <col min="7688" max="7688" width="16" style="40" bestFit="1" customWidth="1"/>
    <col min="7689" max="7689" width="9.140625" style="40"/>
    <col min="7690" max="7690" width="31.7109375" style="40" customWidth="1"/>
    <col min="7691" max="7691" width="9.140625" style="40"/>
    <col min="7692" max="7692" width="18.42578125" style="40" customWidth="1"/>
    <col min="7693" max="7937" width="9.140625" style="40"/>
    <col min="7938" max="7938" width="26.140625" style="40" customWidth="1"/>
    <col min="7939" max="7939" width="9.140625" style="40"/>
    <col min="7940" max="7940" width="13.7109375" style="40" bestFit="1" customWidth="1"/>
    <col min="7941" max="7941" width="24" style="40" customWidth="1"/>
    <col min="7942" max="7942" width="9.140625" style="40"/>
    <col min="7943" max="7943" width="28.5703125" style="40" bestFit="1" customWidth="1"/>
    <col min="7944" max="7944" width="16" style="40" bestFit="1" customWidth="1"/>
    <col min="7945" max="7945" width="9.140625" style="40"/>
    <col min="7946" max="7946" width="31.7109375" style="40" customWidth="1"/>
    <col min="7947" max="7947" width="9.140625" style="40"/>
    <col min="7948" max="7948" width="18.42578125" style="40" customWidth="1"/>
    <col min="7949" max="8193" width="9.140625" style="40"/>
    <col min="8194" max="8194" width="26.140625" style="40" customWidth="1"/>
    <col min="8195" max="8195" width="9.140625" style="40"/>
    <col min="8196" max="8196" width="13.7109375" style="40" bestFit="1" customWidth="1"/>
    <col min="8197" max="8197" width="24" style="40" customWidth="1"/>
    <col min="8198" max="8198" width="9.140625" style="40"/>
    <col min="8199" max="8199" width="28.5703125" style="40" bestFit="1" customWidth="1"/>
    <col min="8200" max="8200" width="16" style="40" bestFit="1" customWidth="1"/>
    <col min="8201" max="8201" width="9.140625" style="40"/>
    <col min="8202" max="8202" width="31.7109375" style="40" customWidth="1"/>
    <col min="8203" max="8203" width="9.140625" style="40"/>
    <col min="8204" max="8204" width="18.42578125" style="40" customWidth="1"/>
    <col min="8205" max="8449" width="9.140625" style="40"/>
    <col min="8450" max="8450" width="26.140625" style="40" customWidth="1"/>
    <col min="8451" max="8451" width="9.140625" style="40"/>
    <col min="8452" max="8452" width="13.7109375" style="40" bestFit="1" customWidth="1"/>
    <col min="8453" max="8453" width="24" style="40" customWidth="1"/>
    <col min="8454" max="8454" width="9.140625" style="40"/>
    <col min="8455" max="8455" width="28.5703125" style="40" bestFit="1" customWidth="1"/>
    <col min="8456" max="8456" width="16" style="40" bestFit="1" customWidth="1"/>
    <col min="8457" max="8457" width="9.140625" style="40"/>
    <col min="8458" max="8458" width="31.7109375" style="40" customWidth="1"/>
    <col min="8459" max="8459" width="9.140625" style="40"/>
    <col min="8460" max="8460" width="18.42578125" style="40" customWidth="1"/>
    <col min="8461" max="8705" width="9.140625" style="40"/>
    <col min="8706" max="8706" width="26.140625" style="40" customWidth="1"/>
    <col min="8707" max="8707" width="9.140625" style="40"/>
    <col min="8708" max="8708" width="13.7109375" style="40" bestFit="1" customWidth="1"/>
    <col min="8709" max="8709" width="24" style="40" customWidth="1"/>
    <col min="8710" max="8710" width="9.140625" style="40"/>
    <col min="8711" max="8711" width="28.5703125" style="40" bestFit="1" customWidth="1"/>
    <col min="8712" max="8712" width="16" style="40" bestFit="1" customWidth="1"/>
    <col min="8713" max="8713" width="9.140625" style="40"/>
    <col min="8714" max="8714" width="31.7109375" style="40" customWidth="1"/>
    <col min="8715" max="8715" width="9.140625" style="40"/>
    <col min="8716" max="8716" width="18.42578125" style="40" customWidth="1"/>
    <col min="8717" max="8961" width="9.140625" style="40"/>
    <col min="8962" max="8962" width="26.140625" style="40" customWidth="1"/>
    <col min="8963" max="8963" width="9.140625" style="40"/>
    <col min="8964" max="8964" width="13.7109375" style="40" bestFit="1" customWidth="1"/>
    <col min="8965" max="8965" width="24" style="40" customWidth="1"/>
    <col min="8966" max="8966" width="9.140625" style="40"/>
    <col min="8967" max="8967" width="28.5703125" style="40" bestFit="1" customWidth="1"/>
    <col min="8968" max="8968" width="16" style="40" bestFit="1" customWidth="1"/>
    <col min="8969" max="8969" width="9.140625" style="40"/>
    <col min="8970" max="8970" width="31.7109375" style="40" customWidth="1"/>
    <col min="8971" max="8971" width="9.140625" style="40"/>
    <col min="8972" max="8972" width="18.42578125" style="40" customWidth="1"/>
    <col min="8973" max="9217" width="9.140625" style="40"/>
    <col min="9218" max="9218" width="26.140625" style="40" customWidth="1"/>
    <col min="9219" max="9219" width="9.140625" style="40"/>
    <col min="9220" max="9220" width="13.7109375" style="40" bestFit="1" customWidth="1"/>
    <col min="9221" max="9221" width="24" style="40" customWidth="1"/>
    <col min="9222" max="9222" width="9.140625" style="40"/>
    <col min="9223" max="9223" width="28.5703125" style="40" bestFit="1" customWidth="1"/>
    <col min="9224" max="9224" width="16" style="40" bestFit="1" customWidth="1"/>
    <col min="9225" max="9225" width="9.140625" style="40"/>
    <col min="9226" max="9226" width="31.7109375" style="40" customWidth="1"/>
    <col min="9227" max="9227" width="9.140625" style="40"/>
    <col min="9228" max="9228" width="18.42578125" style="40" customWidth="1"/>
    <col min="9229" max="9473" width="9.140625" style="40"/>
    <col min="9474" max="9474" width="26.140625" style="40" customWidth="1"/>
    <col min="9475" max="9475" width="9.140625" style="40"/>
    <col min="9476" max="9476" width="13.7109375" style="40" bestFit="1" customWidth="1"/>
    <col min="9477" max="9477" width="24" style="40" customWidth="1"/>
    <col min="9478" max="9478" width="9.140625" style="40"/>
    <col min="9479" max="9479" width="28.5703125" style="40" bestFit="1" customWidth="1"/>
    <col min="9480" max="9480" width="16" style="40" bestFit="1" customWidth="1"/>
    <col min="9481" max="9481" width="9.140625" style="40"/>
    <col min="9482" max="9482" width="31.7109375" style="40" customWidth="1"/>
    <col min="9483" max="9483" width="9.140625" style="40"/>
    <col min="9484" max="9484" width="18.42578125" style="40" customWidth="1"/>
    <col min="9485" max="9729" width="9.140625" style="40"/>
    <col min="9730" max="9730" width="26.140625" style="40" customWidth="1"/>
    <col min="9731" max="9731" width="9.140625" style="40"/>
    <col min="9732" max="9732" width="13.7109375" style="40" bestFit="1" customWidth="1"/>
    <col min="9733" max="9733" width="24" style="40" customWidth="1"/>
    <col min="9734" max="9734" width="9.140625" style="40"/>
    <col min="9735" max="9735" width="28.5703125" style="40" bestFit="1" customWidth="1"/>
    <col min="9736" max="9736" width="16" style="40" bestFit="1" customWidth="1"/>
    <col min="9737" max="9737" width="9.140625" style="40"/>
    <col min="9738" max="9738" width="31.7109375" style="40" customWidth="1"/>
    <col min="9739" max="9739" width="9.140625" style="40"/>
    <col min="9740" max="9740" width="18.42578125" style="40" customWidth="1"/>
    <col min="9741" max="9985" width="9.140625" style="40"/>
    <col min="9986" max="9986" width="26.140625" style="40" customWidth="1"/>
    <col min="9987" max="9987" width="9.140625" style="40"/>
    <col min="9988" max="9988" width="13.7109375" style="40" bestFit="1" customWidth="1"/>
    <col min="9989" max="9989" width="24" style="40" customWidth="1"/>
    <col min="9990" max="9990" width="9.140625" style="40"/>
    <col min="9991" max="9991" width="28.5703125" style="40" bestFit="1" customWidth="1"/>
    <col min="9992" max="9992" width="16" style="40" bestFit="1" customWidth="1"/>
    <col min="9993" max="9993" width="9.140625" style="40"/>
    <col min="9994" max="9994" width="31.7109375" style="40" customWidth="1"/>
    <col min="9995" max="9995" width="9.140625" style="40"/>
    <col min="9996" max="9996" width="18.42578125" style="40" customWidth="1"/>
    <col min="9997" max="10241" width="9.140625" style="40"/>
    <col min="10242" max="10242" width="26.140625" style="40" customWidth="1"/>
    <col min="10243" max="10243" width="9.140625" style="40"/>
    <col min="10244" max="10244" width="13.7109375" style="40" bestFit="1" customWidth="1"/>
    <col min="10245" max="10245" width="24" style="40" customWidth="1"/>
    <col min="10246" max="10246" width="9.140625" style="40"/>
    <col min="10247" max="10247" width="28.5703125" style="40" bestFit="1" customWidth="1"/>
    <col min="10248" max="10248" width="16" style="40" bestFit="1" customWidth="1"/>
    <col min="10249" max="10249" width="9.140625" style="40"/>
    <col min="10250" max="10250" width="31.7109375" style="40" customWidth="1"/>
    <col min="10251" max="10251" width="9.140625" style="40"/>
    <col min="10252" max="10252" width="18.42578125" style="40" customWidth="1"/>
    <col min="10253" max="10497" width="9.140625" style="40"/>
    <col min="10498" max="10498" width="26.140625" style="40" customWidth="1"/>
    <col min="10499" max="10499" width="9.140625" style="40"/>
    <col min="10500" max="10500" width="13.7109375" style="40" bestFit="1" customWidth="1"/>
    <col min="10501" max="10501" width="24" style="40" customWidth="1"/>
    <col min="10502" max="10502" width="9.140625" style="40"/>
    <col min="10503" max="10503" width="28.5703125" style="40" bestFit="1" customWidth="1"/>
    <col min="10504" max="10504" width="16" style="40" bestFit="1" customWidth="1"/>
    <col min="10505" max="10505" width="9.140625" style="40"/>
    <col min="10506" max="10506" width="31.7109375" style="40" customWidth="1"/>
    <col min="10507" max="10507" width="9.140625" style="40"/>
    <col min="10508" max="10508" width="18.42578125" style="40" customWidth="1"/>
    <col min="10509" max="10753" width="9.140625" style="40"/>
    <col min="10754" max="10754" width="26.140625" style="40" customWidth="1"/>
    <col min="10755" max="10755" width="9.140625" style="40"/>
    <col min="10756" max="10756" width="13.7109375" style="40" bestFit="1" customWidth="1"/>
    <col min="10757" max="10757" width="24" style="40" customWidth="1"/>
    <col min="10758" max="10758" width="9.140625" style="40"/>
    <col min="10759" max="10759" width="28.5703125" style="40" bestFit="1" customWidth="1"/>
    <col min="10760" max="10760" width="16" style="40" bestFit="1" customWidth="1"/>
    <col min="10761" max="10761" width="9.140625" style="40"/>
    <col min="10762" max="10762" width="31.7109375" style="40" customWidth="1"/>
    <col min="10763" max="10763" width="9.140625" style="40"/>
    <col min="10764" max="10764" width="18.42578125" style="40" customWidth="1"/>
    <col min="10765" max="11009" width="9.140625" style="40"/>
    <col min="11010" max="11010" width="26.140625" style="40" customWidth="1"/>
    <col min="11011" max="11011" width="9.140625" style="40"/>
    <col min="11012" max="11012" width="13.7109375" style="40" bestFit="1" customWidth="1"/>
    <col min="11013" max="11013" width="24" style="40" customWidth="1"/>
    <col min="11014" max="11014" width="9.140625" style="40"/>
    <col min="11015" max="11015" width="28.5703125" style="40" bestFit="1" customWidth="1"/>
    <col min="11016" max="11016" width="16" style="40" bestFit="1" customWidth="1"/>
    <col min="11017" max="11017" width="9.140625" style="40"/>
    <col min="11018" max="11018" width="31.7109375" style="40" customWidth="1"/>
    <col min="11019" max="11019" width="9.140625" style="40"/>
    <col min="11020" max="11020" width="18.42578125" style="40" customWidth="1"/>
    <col min="11021" max="11265" width="9.140625" style="40"/>
    <col min="11266" max="11266" width="26.140625" style="40" customWidth="1"/>
    <col min="11267" max="11267" width="9.140625" style="40"/>
    <col min="11268" max="11268" width="13.7109375" style="40" bestFit="1" customWidth="1"/>
    <col min="11269" max="11269" width="24" style="40" customWidth="1"/>
    <col min="11270" max="11270" width="9.140625" style="40"/>
    <col min="11271" max="11271" width="28.5703125" style="40" bestFit="1" customWidth="1"/>
    <col min="11272" max="11272" width="16" style="40" bestFit="1" customWidth="1"/>
    <col min="11273" max="11273" width="9.140625" style="40"/>
    <col min="11274" max="11274" width="31.7109375" style="40" customWidth="1"/>
    <col min="11275" max="11275" width="9.140625" style="40"/>
    <col min="11276" max="11276" width="18.42578125" style="40" customWidth="1"/>
    <col min="11277" max="11521" width="9.140625" style="40"/>
    <col min="11522" max="11522" width="26.140625" style="40" customWidth="1"/>
    <col min="11523" max="11523" width="9.140625" style="40"/>
    <col min="11524" max="11524" width="13.7109375" style="40" bestFit="1" customWidth="1"/>
    <col min="11525" max="11525" width="24" style="40" customWidth="1"/>
    <col min="11526" max="11526" width="9.140625" style="40"/>
    <col min="11527" max="11527" width="28.5703125" style="40" bestFit="1" customWidth="1"/>
    <col min="11528" max="11528" width="16" style="40" bestFit="1" customWidth="1"/>
    <col min="11529" max="11529" width="9.140625" style="40"/>
    <col min="11530" max="11530" width="31.7109375" style="40" customWidth="1"/>
    <col min="11531" max="11531" width="9.140625" style="40"/>
    <col min="11532" max="11532" width="18.42578125" style="40" customWidth="1"/>
    <col min="11533" max="11777" width="9.140625" style="40"/>
    <col min="11778" max="11778" width="26.140625" style="40" customWidth="1"/>
    <col min="11779" max="11779" width="9.140625" style="40"/>
    <col min="11780" max="11780" width="13.7109375" style="40" bestFit="1" customWidth="1"/>
    <col min="11781" max="11781" width="24" style="40" customWidth="1"/>
    <col min="11782" max="11782" width="9.140625" style="40"/>
    <col min="11783" max="11783" width="28.5703125" style="40" bestFit="1" customWidth="1"/>
    <col min="11784" max="11784" width="16" style="40" bestFit="1" customWidth="1"/>
    <col min="11785" max="11785" width="9.140625" style="40"/>
    <col min="11786" max="11786" width="31.7109375" style="40" customWidth="1"/>
    <col min="11787" max="11787" width="9.140625" style="40"/>
    <col min="11788" max="11788" width="18.42578125" style="40" customWidth="1"/>
    <col min="11789" max="12033" width="9.140625" style="40"/>
    <col min="12034" max="12034" width="26.140625" style="40" customWidth="1"/>
    <col min="12035" max="12035" width="9.140625" style="40"/>
    <col min="12036" max="12036" width="13.7109375" style="40" bestFit="1" customWidth="1"/>
    <col min="12037" max="12037" width="24" style="40" customWidth="1"/>
    <col min="12038" max="12038" width="9.140625" style="40"/>
    <col min="12039" max="12039" width="28.5703125" style="40" bestFit="1" customWidth="1"/>
    <col min="12040" max="12040" width="16" style="40" bestFit="1" customWidth="1"/>
    <col min="12041" max="12041" width="9.140625" style="40"/>
    <col min="12042" max="12042" width="31.7109375" style="40" customWidth="1"/>
    <col min="12043" max="12043" width="9.140625" style="40"/>
    <col min="12044" max="12044" width="18.42578125" style="40" customWidth="1"/>
    <col min="12045" max="12289" width="9.140625" style="40"/>
    <col min="12290" max="12290" width="26.140625" style="40" customWidth="1"/>
    <col min="12291" max="12291" width="9.140625" style="40"/>
    <col min="12292" max="12292" width="13.7109375" style="40" bestFit="1" customWidth="1"/>
    <col min="12293" max="12293" width="24" style="40" customWidth="1"/>
    <col min="12294" max="12294" width="9.140625" style="40"/>
    <col min="12295" max="12295" width="28.5703125" style="40" bestFit="1" customWidth="1"/>
    <col min="12296" max="12296" width="16" style="40" bestFit="1" customWidth="1"/>
    <col min="12297" max="12297" width="9.140625" style="40"/>
    <col min="12298" max="12298" width="31.7109375" style="40" customWidth="1"/>
    <col min="12299" max="12299" width="9.140625" style="40"/>
    <col min="12300" max="12300" width="18.42578125" style="40" customWidth="1"/>
    <col min="12301" max="12545" width="9.140625" style="40"/>
    <col min="12546" max="12546" width="26.140625" style="40" customWidth="1"/>
    <col min="12547" max="12547" width="9.140625" style="40"/>
    <col min="12548" max="12548" width="13.7109375" style="40" bestFit="1" customWidth="1"/>
    <col min="12549" max="12549" width="24" style="40" customWidth="1"/>
    <col min="12550" max="12550" width="9.140625" style="40"/>
    <col min="12551" max="12551" width="28.5703125" style="40" bestFit="1" customWidth="1"/>
    <col min="12552" max="12552" width="16" style="40" bestFit="1" customWidth="1"/>
    <col min="12553" max="12553" width="9.140625" style="40"/>
    <col min="12554" max="12554" width="31.7109375" style="40" customWidth="1"/>
    <col min="12555" max="12555" width="9.140625" style="40"/>
    <col min="12556" max="12556" width="18.42578125" style="40" customWidth="1"/>
    <col min="12557" max="12801" width="9.140625" style="40"/>
    <col min="12802" max="12802" width="26.140625" style="40" customWidth="1"/>
    <col min="12803" max="12803" width="9.140625" style="40"/>
    <col min="12804" max="12804" width="13.7109375" style="40" bestFit="1" customWidth="1"/>
    <col min="12805" max="12805" width="24" style="40" customWidth="1"/>
    <col min="12806" max="12806" width="9.140625" style="40"/>
    <col min="12807" max="12807" width="28.5703125" style="40" bestFit="1" customWidth="1"/>
    <col min="12808" max="12808" width="16" style="40" bestFit="1" customWidth="1"/>
    <col min="12809" max="12809" width="9.140625" style="40"/>
    <col min="12810" max="12810" width="31.7109375" style="40" customWidth="1"/>
    <col min="12811" max="12811" width="9.140625" style="40"/>
    <col min="12812" max="12812" width="18.42578125" style="40" customWidth="1"/>
    <col min="12813" max="13057" width="9.140625" style="40"/>
    <col min="13058" max="13058" width="26.140625" style="40" customWidth="1"/>
    <col min="13059" max="13059" width="9.140625" style="40"/>
    <col min="13060" max="13060" width="13.7109375" style="40" bestFit="1" customWidth="1"/>
    <col min="13061" max="13061" width="24" style="40" customWidth="1"/>
    <col min="13062" max="13062" width="9.140625" style="40"/>
    <col min="13063" max="13063" width="28.5703125" style="40" bestFit="1" customWidth="1"/>
    <col min="13064" max="13064" width="16" style="40" bestFit="1" customWidth="1"/>
    <col min="13065" max="13065" width="9.140625" style="40"/>
    <col min="13066" max="13066" width="31.7109375" style="40" customWidth="1"/>
    <col min="13067" max="13067" width="9.140625" style="40"/>
    <col min="13068" max="13068" width="18.42578125" style="40" customWidth="1"/>
    <col min="13069" max="13313" width="9.140625" style="40"/>
    <col min="13314" max="13314" width="26.140625" style="40" customWidth="1"/>
    <col min="13315" max="13315" width="9.140625" style="40"/>
    <col min="13316" max="13316" width="13.7109375" style="40" bestFit="1" customWidth="1"/>
    <col min="13317" max="13317" width="24" style="40" customWidth="1"/>
    <col min="13318" max="13318" width="9.140625" style="40"/>
    <col min="13319" max="13319" width="28.5703125" style="40" bestFit="1" customWidth="1"/>
    <col min="13320" max="13320" width="16" style="40" bestFit="1" customWidth="1"/>
    <col min="13321" max="13321" width="9.140625" style="40"/>
    <col min="13322" max="13322" width="31.7109375" style="40" customWidth="1"/>
    <col min="13323" max="13323" width="9.140625" style="40"/>
    <col min="13324" max="13324" width="18.42578125" style="40" customWidth="1"/>
    <col min="13325" max="13569" width="9.140625" style="40"/>
    <col min="13570" max="13570" width="26.140625" style="40" customWidth="1"/>
    <col min="13571" max="13571" width="9.140625" style="40"/>
    <col min="13572" max="13572" width="13.7109375" style="40" bestFit="1" customWidth="1"/>
    <col min="13573" max="13573" width="24" style="40" customWidth="1"/>
    <col min="13574" max="13574" width="9.140625" style="40"/>
    <col min="13575" max="13575" width="28.5703125" style="40" bestFit="1" customWidth="1"/>
    <col min="13576" max="13576" width="16" style="40" bestFit="1" customWidth="1"/>
    <col min="13577" max="13577" width="9.140625" style="40"/>
    <col min="13578" max="13578" width="31.7109375" style="40" customWidth="1"/>
    <col min="13579" max="13579" width="9.140625" style="40"/>
    <col min="13580" max="13580" width="18.42578125" style="40" customWidth="1"/>
    <col min="13581" max="13825" width="9.140625" style="40"/>
    <col min="13826" max="13826" width="26.140625" style="40" customWidth="1"/>
    <col min="13827" max="13827" width="9.140625" style="40"/>
    <col min="13828" max="13828" width="13.7109375" style="40" bestFit="1" customWidth="1"/>
    <col min="13829" max="13829" width="24" style="40" customWidth="1"/>
    <col min="13830" max="13830" width="9.140625" style="40"/>
    <col min="13831" max="13831" width="28.5703125" style="40" bestFit="1" customWidth="1"/>
    <col min="13832" max="13832" width="16" style="40" bestFit="1" customWidth="1"/>
    <col min="13833" max="13833" width="9.140625" style="40"/>
    <col min="13834" max="13834" width="31.7109375" style="40" customWidth="1"/>
    <col min="13835" max="13835" width="9.140625" style="40"/>
    <col min="13836" max="13836" width="18.42578125" style="40" customWidth="1"/>
    <col min="13837" max="14081" width="9.140625" style="40"/>
    <col min="14082" max="14082" width="26.140625" style="40" customWidth="1"/>
    <col min="14083" max="14083" width="9.140625" style="40"/>
    <col min="14084" max="14084" width="13.7109375" style="40" bestFit="1" customWidth="1"/>
    <col min="14085" max="14085" width="24" style="40" customWidth="1"/>
    <col min="14086" max="14086" width="9.140625" style="40"/>
    <col min="14087" max="14087" width="28.5703125" style="40" bestFit="1" customWidth="1"/>
    <col min="14088" max="14088" width="16" style="40" bestFit="1" customWidth="1"/>
    <col min="14089" max="14089" width="9.140625" style="40"/>
    <col min="14090" max="14090" width="31.7109375" style="40" customWidth="1"/>
    <col min="14091" max="14091" width="9.140625" style="40"/>
    <col min="14092" max="14092" width="18.42578125" style="40" customWidth="1"/>
    <col min="14093" max="14337" width="9.140625" style="40"/>
    <col min="14338" max="14338" width="26.140625" style="40" customWidth="1"/>
    <col min="14339" max="14339" width="9.140625" style="40"/>
    <col min="14340" max="14340" width="13.7109375" style="40" bestFit="1" customWidth="1"/>
    <col min="14341" max="14341" width="24" style="40" customWidth="1"/>
    <col min="14342" max="14342" width="9.140625" style="40"/>
    <col min="14343" max="14343" width="28.5703125" style="40" bestFit="1" customWidth="1"/>
    <col min="14344" max="14344" width="16" style="40" bestFit="1" customWidth="1"/>
    <col min="14345" max="14345" width="9.140625" style="40"/>
    <col min="14346" max="14346" width="31.7109375" style="40" customWidth="1"/>
    <col min="14347" max="14347" width="9.140625" style="40"/>
    <col min="14348" max="14348" width="18.42578125" style="40" customWidth="1"/>
    <col min="14349" max="14593" width="9.140625" style="40"/>
    <col min="14594" max="14594" width="26.140625" style="40" customWidth="1"/>
    <col min="14595" max="14595" width="9.140625" style="40"/>
    <col min="14596" max="14596" width="13.7109375" style="40" bestFit="1" customWidth="1"/>
    <col min="14597" max="14597" width="24" style="40" customWidth="1"/>
    <col min="14598" max="14598" width="9.140625" style="40"/>
    <col min="14599" max="14599" width="28.5703125" style="40" bestFit="1" customWidth="1"/>
    <col min="14600" max="14600" width="16" style="40" bestFit="1" customWidth="1"/>
    <col min="14601" max="14601" width="9.140625" style="40"/>
    <col min="14602" max="14602" width="31.7109375" style="40" customWidth="1"/>
    <col min="14603" max="14603" width="9.140625" style="40"/>
    <col min="14604" max="14604" width="18.42578125" style="40" customWidth="1"/>
    <col min="14605" max="14849" width="9.140625" style="40"/>
    <col min="14850" max="14850" width="26.140625" style="40" customWidth="1"/>
    <col min="14851" max="14851" width="9.140625" style="40"/>
    <col min="14852" max="14852" width="13.7109375" style="40" bestFit="1" customWidth="1"/>
    <col min="14853" max="14853" width="24" style="40" customWidth="1"/>
    <col min="14854" max="14854" width="9.140625" style="40"/>
    <col min="14855" max="14855" width="28.5703125" style="40" bestFit="1" customWidth="1"/>
    <col min="14856" max="14856" width="16" style="40" bestFit="1" customWidth="1"/>
    <col min="14857" max="14857" width="9.140625" style="40"/>
    <col min="14858" max="14858" width="31.7109375" style="40" customWidth="1"/>
    <col min="14859" max="14859" width="9.140625" style="40"/>
    <col min="14860" max="14860" width="18.42578125" style="40" customWidth="1"/>
    <col min="14861" max="15105" width="9.140625" style="40"/>
    <col min="15106" max="15106" width="26.140625" style="40" customWidth="1"/>
    <col min="15107" max="15107" width="9.140625" style="40"/>
    <col min="15108" max="15108" width="13.7109375" style="40" bestFit="1" customWidth="1"/>
    <col min="15109" max="15109" width="24" style="40" customWidth="1"/>
    <col min="15110" max="15110" width="9.140625" style="40"/>
    <col min="15111" max="15111" width="28.5703125" style="40" bestFit="1" customWidth="1"/>
    <col min="15112" max="15112" width="16" style="40" bestFit="1" customWidth="1"/>
    <col min="15113" max="15113" width="9.140625" style="40"/>
    <col min="15114" max="15114" width="31.7109375" style="40" customWidth="1"/>
    <col min="15115" max="15115" width="9.140625" style="40"/>
    <col min="15116" max="15116" width="18.42578125" style="40" customWidth="1"/>
    <col min="15117" max="15361" width="9.140625" style="40"/>
    <col min="15362" max="15362" width="26.140625" style="40" customWidth="1"/>
    <col min="15363" max="15363" width="9.140625" style="40"/>
    <col min="15364" max="15364" width="13.7109375" style="40" bestFit="1" customWidth="1"/>
    <col min="15365" max="15365" width="24" style="40" customWidth="1"/>
    <col min="15366" max="15366" width="9.140625" style="40"/>
    <col min="15367" max="15367" width="28.5703125" style="40" bestFit="1" customWidth="1"/>
    <col min="15368" max="15368" width="16" style="40" bestFit="1" customWidth="1"/>
    <col min="15369" max="15369" width="9.140625" style="40"/>
    <col min="15370" max="15370" width="31.7109375" style="40" customWidth="1"/>
    <col min="15371" max="15371" width="9.140625" style="40"/>
    <col min="15372" max="15372" width="18.42578125" style="40" customWidth="1"/>
    <col min="15373" max="15617" width="9.140625" style="40"/>
    <col min="15618" max="15618" width="26.140625" style="40" customWidth="1"/>
    <col min="15619" max="15619" width="9.140625" style="40"/>
    <col min="15620" max="15620" width="13.7109375" style="40" bestFit="1" customWidth="1"/>
    <col min="15621" max="15621" width="24" style="40" customWidth="1"/>
    <col min="15622" max="15622" width="9.140625" style="40"/>
    <col min="15623" max="15623" width="28.5703125" style="40" bestFit="1" customWidth="1"/>
    <col min="15624" max="15624" width="16" style="40" bestFit="1" customWidth="1"/>
    <col min="15625" max="15625" width="9.140625" style="40"/>
    <col min="15626" max="15626" width="31.7109375" style="40" customWidth="1"/>
    <col min="15627" max="15627" width="9.140625" style="40"/>
    <col min="15628" max="15628" width="18.42578125" style="40" customWidth="1"/>
    <col min="15629" max="15873" width="9.140625" style="40"/>
    <col min="15874" max="15874" width="26.140625" style="40" customWidth="1"/>
    <col min="15875" max="15875" width="9.140625" style="40"/>
    <col min="15876" max="15876" width="13.7109375" style="40" bestFit="1" customWidth="1"/>
    <col min="15877" max="15877" width="24" style="40" customWidth="1"/>
    <col min="15878" max="15878" width="9.140625" style="40"/>
    <col min="15879" max="15879" width="28.5703125" style="40" bestFit="1" customWidth="1"/>
    <col min="15880" max="15880" width="16" style="40" bestFit="1" customWidth="1"/>
    <col min="15881" max="15881" width="9.140625" style="40"/>
    <col min="15882" max="15882" width="31.7109375" style="40" customWidth="1"/>
    <col min="15883" max="15883" width="9.140625" style="40"/>
    <col min="15884" max="15884" width="18.42578125" style="40" customWidth="1"/>
    <col min="15885" max="16129" width="9.140625" style="40"/>
    <col min="16130" max="16130" width="26.140625" style="40" customWidth="1"/>
    <col min="16131" max="16131" width="9.140625" style="40"/>
    <col min="16132" max="16132" width="13.7109375" style="40" bestFit="1" customWidth="1"/>
    <col min="16133" max="16133" width="24" style="40" customWidth="1"/>
    <col min="16134" max="16134" width="9.140625" style="40"/>
    <col min="16135" max="16135" width="28.5703125" style="40" bestFit="1" customWidth="1"/>
    <col min="16136" max="16136" width="16" style="40" bestFit="1" customWidth="1"/>
    <col min="16137" max="16137" width="9.140625" style="40"/>
    <col min="16138" max="16138" width="31.7109375" style="40" customWidth="1"/>
    <col min="16139" max="16139" width="9.140625" style="40"/>
    <col min="16140" max="16140" width="18.42578125" style="40" customWidth="1"/>
    <col min="16141" max="16384" width="9.140625" style="40"/>
  </cols>
  <sheetData>
    <row r="2" spans="1:15" x14ac:dyDescent="0.25">
      <c r="D2" s="89" t="s">
        <v>138</v>
      </c>
      <c r="E2" s="89"/>
      <c r="F2" s="89"/>
    </row>
    <row r="3" spans="1:15" ht="15.75" x14ac:dyDescent="0.25">
      <c r="D3" s="41" t="e">
        <f>#REF!</f>
        <v>#REF!</v>
      </c>
      <c r="E3" s="42">
        <v>100000000000</v>
      </c>
      <c r="F3" s="43" t="e">
        <f t="shared" ref="F3:F9" si="0">INT(D3/E3)</f>
        <v>#REF!</v>
      </c>
      <c r="G3" s="44" t="e">
        <f>IF(F3=0,"",IF(F3=1,"SERATUS ",VLOOKUP(F3,$A$4:$B$120,2,FALSE)&amp;" RATUS "))</f>
        <v>#REF!</v>
      </c>
      <c r="H3" s="44"/>
      <c r="I3" s="44"/>
      <c r="J3" s="44"/>
      <c r="K3" s="44"/>
      <c r="L3" s="44"/>
    </row>
    <row r="4" spans="1:15" x14ac:dyDescent="0.25">
      <c r="A4" s="43">
        <v>1</v>
      </c>
      <c r="B4" s="44" t="s">
        <v>29</v>
      </c>
      <c r="D4" s="42" t="e">
        <f t="shared" ref="D4:D11" si="1">MOD(D3,E3)</f>
        <v>#REF!</v>
      </c>
      <c r="E4" s="42">
        <v>1000000000</v>
      </c>
      <c r="F4" s="43" t="e">
        <f t="shared" si="0"/>
        <v>#REF!</v>
      </c>
      <c r="G4" s="44" t="e">
        <f>IF(AND(F4=0,F3=0),"",IF(AND(F4=0,F3&gt;=1),"Milyar ",VLOOKUP(F4,$A$4:$B$120,2,FALSE)&amp;" Milyar "))</f>
        <v>#REF!</v>
      </c>
      <c r="H4" s="44"/>
      <c r="I4" s="44"/>
      <c r="J4" s="44"/>
      <c r="K4" s="44"/>
      <c r="L4" s="44"/>
    </row>
    <row r="5" spans="1:15" x14ac:dyDescent="0.25">
      <c r="A5" s="43">
        <v>2</v>
      </c>
      <c r="B5" s="44" t="s">
        <v>30</v>
      </c>
      <c r="D5" s="42" t="e">
        <f t="shared" si="1"/>
        <v>#REF!</v>
      </c>
      <c r="E5" s="42">
        <v>100000000</v>
      </c>
      <c r="F5" s="43" t="e">
        <f t="shared" si="0"/>
        <v>#REF!</v>
      </c>
      <c r="G5" s="44" t="e">
        <f>IF(F5=0,"",IF(F5=1," Seratus ",VLOOKUP(F5,$A$4:$B$120,2,FALSE)&amp;" Ratus "))</f>
        <v>#REF!</v>
      </c>
      <c r="H5" s="44"/>
      <c r="I5" s="44"/>
      <c r="J5" s="44"/>
      <c r="K5" s="44"/>
      <c r="L5" s="44"/>
    </row>
    <row r="6" spans="1:15" x14ac:dyDescent="0.25">
      <c r="A6" s="43">
        <v>3</v>
      </c>
      <c r="B6" s="44" t="s">
        <v>31</v>
      </c>
      <c r="D6" s="42" t="e">
        <f t="shared" si="1"/>
        <v>#REF!</v>
      </c>
      <c r="E6" s="42">
        <v>1000000</v>
      </c>
      <c r="F6" s="43" t="e">
        <f t="shared" si="0"/>
        <v>#REF!</v>
      </c>
      <c r="G6" s="44" t="e">
        <f>IF(AND(F6=0,F5=0),"",IF(AND(F6=0,F5&gt;=1)," Juta ",VLOOKUP(F6,$A$4:$B$120,2,FALSE)&amp;" Juta "))</f>
        <v>#REF!</v>
      </c>
      <c r="H6" s="44"/>
      <c r="I6" s="44"/>
      <c r="J6" s="44"/>
      <c r="K6" s="44"/>
      <c r="L6" s="44"/>
    </row>
    <row r="7" spans="1:15" x14ac:dyDescent="0.25">
      <c r="A7" s="43">
        <v>4</v>
      </c>
      <c r="B7" s="44" t="s">
        <v>32</v>
      </c>
      <c r="D7" s="42" t="e">
        <f t="shared" si="1"/>
        <v>#REF!</v>
      </c>
      <c r="E7" s="42">
        <v>100000</v>
      </c>
      <c r="F7" s="43" t="e">
        <f t="shared" si="0"/>
        <v>#REF!</v>
      </c>
      <c r="G7" s="44" t="e">
        <f>IF(F7=0,"",IF(F7=1,"Seratus ",VLOOKUP(F7,$A$4:$B$120,2,FALSE)&amp;" Ratus "))</f>
        <v>#REF!</v>
      </c>
      <c r="H7" s="44"/>
      <c r="I7" s="44"/>
      <c r="J7" s="44"/>
      <c r="K7" s="44"/>
      <c r="L7" s="44"/>
    </row>
    <row r="8" spans="1:15" x14ac:dyDescent="0.25">
      <c r="A8" s="43">
        <v>5</v>
      </c>
      <c r="B8" s="44" t="s">
        <v>33</v>
      </c>
      <c r="D8" s="42" t="e">
        <f t="shared" si="1"/>
        <v>#REF!</v>
      </c>
      <c r="E8" s="42">
        <v>1000</v>
      </c>
      <c r="F8" s="43" t="e">
        <f t="shared" si="0"/>
        <v>#REF!</v>
      </c>
      <c r="G8" s="44" t="e">
        <f>IF(AND(F8=0,F7=0),"",IF(AND(F8=0,F7&gt;=1)," Ribu ",IF(AND(F7=0,F8=1),"Seribu ",VLOOKUP(F8,$A$4:$B$120,2,FALSE)&amp;" Ribu ")))</f>
        <v>#REF!</v>
      </c>
      <c r="H8" s="44"/>
      <c r="I8" s="44"/>
      <c r="J8" s="44"/>
      <c r="K8" s="44"/>
      <c r="L8" s="44"/>
    </row>
    <row r="9" spans="1:15" x14ac:dyDescent="0.25">
      <c r="A9" s="43">
        <v>6</v>
      </c>
      <c r="B9" s="44" t="s">
        <v>34</v>
      </c>
      <c r="D9" s="42" t="e">
        <f t="shared" si="1"/>
        <v>#REF!</v>
      </c>
      <c r="E9" s="42">
        <v>100</v>
      </c>
      <c r="F9" s="43" t="e">
        <f t="shared" si="0"/>
        <v>#REF!</v>
      </c>
      <c r="G9" s="44" t="e">
        <f>IF(F9=0,"",IF(F9=1,"Seratus ",VLOOKUP(F9,$A$4:$B$120,2,FALSE)&amp;" Ratus "))</f>
        <v>#REF!</v>
      </c>
      <c r="H9" s="44"/>
      <c r="I9" s="44"/>
      <c r="J9" s="44"/>
      <c r="K9" s="44"/>
      <c r="L9" s="44"/>
    </row>
    <row r="10" spans="1:15" x14ac:dyDescent="0.25">
      <c r="A10" s="43">
        <v>7</v>
      </c>
      <c r="B10" s="44" t="s">
        <v>35</v>
      </c>
      <c r="D10" s="42" t="e">
        <f t="shared" si="1"/>
        <v>#REF!</v>
      </c>
      <c r="E10" s="42">
        <v>1</v>
      </c>
      <c r="F10" s="45" t="e">
        <f>INT(D10/E10)</f>
        <v>#REF!</v>
      </c>
      <c r="G10" s="44" t="e">
        <f>IF(F10=0,"",IF(F10=1,"SERATUS",VLOOKUP(F10,$A$4:$B$120,2,FALSE)))</f>
        <v>#REF!</v>
      </c>
      <c r="H10" s="44"/>
      <c r="I10" s="44"/>
      <c r="J10" s="44"/>
      <c r="K10" s="44"/>
      <c r="L10" s="44"/>
    </row>
    <row r="11" spans="1:15" ht="15.75" x14ac:dyDescent="0.25">
      <c r="A11" s="43">
        <v>8</v>
      </c>
      <c r="B11" s="44" t="s">
        <v>36</v>
      </c>
      <c r="D11" s="46" t="e">
        <f t="shared" si="1"/>
        <v>#REF!</v>
      </c>
      <c r="E11" s="47" t="e">
        <f>TEXT(D11,"#,##")</f>
        <v>#REF!</v>
      </c>
      <c r="F11" s="48" t="e">
        <f>IF(D11&lt;=0,"",TEXT(VALUE(E11),"##/100"))</f>
        <v>#REF!</v>
      </c>
      <c r="G11" s="49" t="e">
        <f>F11</f>
        <v>#REF!</v>
      </c>
      <c r="H11" s="44"/>
      <c r="I11" s="44"/>
      <c r="J11" s="44"/>
      <c r="K11" s="44"/>
      <c r="L11" s="44"/>
    </row>
    <row r="12" spans="1:15" x14ac:dyDescent="0.25">
      <c r="A12" s="43">
        <v>9</v>
      </c>
      <c r="B12" s="44" t="s">
        <v>37</v>
      </c>
      <c r="D12" s="42"/>
      <c r="E12" s="42"/>
      <c r="F12" s="43"/>
      <c r="G12" s="44"/>
      <c r="H12" s="44"/>
      <c r="I12" s="44"/>
      <c r="J12" s="44"/>
      <c r="K12" s="44"/>
      <c r="L12" s="44"/>
    </row>
    <row r="13" spans="1:15" x14ac:dyDescent="0.25">
      <c r="A13" s="43">
        <v>10</v>
      </c>
      <c r="B13" s="44" t="s">
        <v>38</v>
      </c>
      <c r="D13" s="90" t="e">
        <f>G3&amp;G4&amp;G5&amp;G6&amp;G7&amp;G8&amp;G9&amp;G10&amp;""&amp;G11 &amp; " Rupiah"</f>
        <v>#REF!</v>
      </c>
      <c r="E13" s="90"/>
      <c r="F13" s="90"/>
      <c r="G13" s="90"/>
      <c r="H13" s="90"/>
      <c r="I13" s="90"/>
      <c r="J13" s="90"/>
      <c r="K13" s="90"/>
      <c r="L13" s="90"/>
    </row>
    <row r="14" spans="1:15" x14ac:dyDescent="0.25">
      <c r="A14" s="43">
        <v>11</v>
      </c>
      <c r="B14" s="44" t="s">
        <v>39</v>
      </c>
    </row>
    <row r="15" spans="1:15" x14ac:dyDescent="0.25">
      <c r="A15" s="43">
        <v>12</v>
      </c>
      <c r="B15" s="44" t="s">
        <v>40</v>
      </c>
    </row>
    <row r="16" spans="1:15" x14ac:dyDescent="0.25">
      <c r="A16" s="43">
        <v>13</v>
      </c>
      <c r="B16" s="44" t="s">
        <v>41</v>
      </c>
      <c r="M16" s="44"/>
      <c r="N16" s="44"/>
      <c r="O16" s="44"/>
    </row>
    <row r="17" spans="1:15" x14ac:dyDescent="0.25">
      <c r="A17" s="43">
        <v>14</v>
      </c>
      <c r="B17" s="44" t="s">
        <v>42</v>
      </c>
      <c r="G17" s="42"/>
      <c r="H17" s="42"/>
      <c r="I17" s="42"/>
      <c r="J17" s="42"/>
      <c r="K17" s="42"/>
      <c r="L17" s="42"/>
      <c r="M17" s="44"/>
      <c r="N17" s="44"/>
      <c r="O17" s="44"/>
    </row>
    <row r="18" spans="1:15" x14ac:dyDescent="0.25">
      <c r="A18" s="43">
        <v>15</v>
      </c>
      <c r="B18" s="44" t="s">
        <v>43</v>
      </c>
      <c r="M18" s="44"/>
      <c r="N18" s="44"/>
      <c r="O18" s="44"/>
    </row>
    <row r="19" spans="1:15" x14ac:dyDescent="0.25">
      <c r="A19" s="43">
        <v>16</v>
      </c>
      <c r="B19" s="44" t="s">
        <v>44</v>
      </c>
      <c r="M19" s="44"/>
      <c r="N19" s="44"/>
      <c r="O19" s="44"/>
    </row>
    <row r="20" spans="1:15" x14ac:dyDescent="0.25">
      <c r="A20" s="43">
        <v>17</v>
      </c>
      <c r="B20" s="44" t="s">
        <v>45</v>
      </c>
      <c r="M20" s="44"/>
      <c r="N20" s="44"/>
      <c r="O20" s="44"/>
    </row>
    <row r="21" spans="1:15" x14ac:dyDescent="0.25">
      <c r="A21" s="43">
        <v>18</v>
      </c>
      <c r="B21" s="44" t="s">
        <v>46</v>
      </c>
      <c r="M21" s="44"/>
      <c r="N21" s="44"/>
      <c r="O21" s="44"/>
    </row>
    <row r="22" spans="1:15" x14ac:dyDescent="0.25">
      <c r="A22" s="43">
        <v>19</v>
      </c>
      <c r="B22" s="44" t="s">
        <v>47</v>
      </c>
      <c r="M22" s="44"/>
      <c r="N22" s="44"/>
      <c r="O22" s="44"/>
    </row>
    <row r="23" spans="1:15" x14ac:dyDescent="0.25">
      <c r="A23" s="43">
        <v>20</v>
      </c>
      <c r="B23" s="44" t="s">
        <v>48</v>
      </c>
      <c r="M23" s="44"/>
      <c r="N23" s="44"/>
      <c r="O23" s="44"/>
    </row>
    <row r="24" spans="1:15" x14ac:dyDescent="0.25">
      <c r="A24" s="43">
        <v>21</v>
      </c>
      <c r="B24" s="44" t="s">
        <v>49</v>
      </c>
      <c r="M24" s="44"/>
      <c r="N24" s="44"/>
      <c r="O24" s="44"/>
    </row>
    <row r="25" spans="1:15" x14ac:dyDescent="0.25">
      <c r="A25" s="43">
        <v>22</v>
      </c>
      <c r="B25" s="44" t="s">
        <v>50</v>
      </c>
      <c r="M25" s="44"/>
      <c r="N25" s="44"/>
      <c r="O25" s="44"/>
    </row>
    <row r="26" spans="1:15" x14ac:dyDescent="0.25">
      <c r="A26" s="43">
        <v>23</v>
      </c>
      <c r="B26" s="44" t="s">
        <v>51</v>
      </c>
      <c r="M26" s="50"/>
      <c r="N26" s="50"/>
      <c r="O26" s="50"/>
    </row>
    <row r="27" spans="1:15" x14ac:dyDescent="0.25">
      <c r="A27" s="43">
        <v>24</v>
      </c>
      <c r="B27" s="44" t="s">
        <v>52</v>
      </c>
    </row>
    <row r="28" spans="1:15" x14ac:dyDescent="0.25">
      <c r="A28" s="43">
        <v>25</v>
      </c>
      <c r="B28" s="44" t="s">
        <v>53</v>
      </c>
    </row>
    <row r="29" spans="1:15" x14ac:dyDescent="0.25">
      <c r="A29" s="43">
        <v>26</v>
      </c>
      <c r="B29" s="44" t="s">
        <v>54</v>
      </c>
    </row>
    <row r="30" spans="1:15" x14ac:dyDescent="0.25">
      <c r="A30" s="43">
        <v>27</v>
      </c>
      <c r="B30" s="44" t="s">
        <v>55</v>
      </c>
      <c r="M30" s="44"/>
      <c r="N30" s="44"/>
      <c r="O30" s="44"/>
    </row>
    <row r="31" spans="1:15" x14ac:dyDescent="0.25">
      <c r="A31" s="43">
        <v>28</v>
      </c>
      <c r="B31" s="44" t="s">
        <v>56</v>
      </c>
      <c r="M31" s="44"/>
      <c r="N31" s="44"/>
      <c r="O31" s="44"/>
    </row>
    <row r="32" spans="1:15" x14ac:dyDescent="0.25">
      <c r="A32" s="43">
        <v>29</v>
      </c>
      <c r="B32" s="44" t="s">
        <v>57</v>
      </c>
      <c r="M32" s="44"/>
      <c r="N32" s="44"/>
      <c r="O32" s="44"/>
    </row>
    <row r="33" spans="1:15" x14ac:dyDescent="0.25">
      <c r="A33" s="43">
        <v>30</v>
      </c>
      <c r="B33" s="44" t="s">
        <v>58</v>
      </c>
      <c r="M33" s="44"/>
      <c r="N33" s="44"/>
      <c r="O33" s="44"/>
    </row>
    <row r="34" spans="1:15" x14ac:dyDescent="0.25">
      <c r="A34" s="43">
        <v>31</v>
      </c>
      <c r="B34" s="44" t="s">
        <v>59</v>
      </c>
      <c r="M34" s="44"/>
      <c r="N34" s="44"/>
      <c r="O34" s="44"/>
    </row>
    <row r="35" spans="1:15" x14ac:dyDescent="0.25">
      <c r="A35" s="43">
        <v>32</v>
      </c>
      <c r="B35" s="44" t="s">
        <v>60</v>
      </c>
      <c r="M35" s="44"/>
      <c r="N35" s="44"/>
      <c r="O35" s="44"/>
    </row>
    <row r="36" spans="1:15" x14ac:dyDescent="0.25">
      <c r="A36" s="43">
        <v>33</v>
      </c>
      <c r="B36" s="44" t="s">
        <v>61</v>
      </c>
      <c r="M36" s="44"/>
      <c r="N36" s="44"/>
      <c r="O36" s="44"/>
    </row>
    <row r="37" spans="1:15" x14ac:dyDescent="0.25">
      <c r="A37" s="43">
        <v>34</v>
      </c>
      <c r="B37" s="44" t="s">
        <v>62</v>
      </c>
      <c r="M37" s="44"/>
      <c r="N37" s="44"/>
      <c r="O37" s="44"/>
    </row>
    <row r="38" spans="1:15" x14ac:dyDescent="0.25">
      <c r="A38" s="43">
        <v>35</v>
      </c>
      <c r="B38" s="44" t="s">
        <v>63</v>
      </c>
      <c r="M38" s="44"/>
      <c r="N38" s="44"/>
      <c r="O38" s="44"/>
    </row>
    <row r="39" spans="1:15" x14ac:dyDescent="0.25">
      <c r="A39" s="43">
        <v>36</v>
      </c>
      <c r="B39" s="44" t="s">
        <v>64</v>
      </c>
      <c r="M39" s="44"/>
      <c r="N39" s="44"/>
      <c r="O39" s="44"/>
    </row>
    <row r="40" spans="1:15" x14ac:dyDescent="0.25">
      <c r="A40" s="43">
        <v>37</v>
      </c>
      <c r="B40" s="44" t="s">
        <v>65</v>
      </c>
      <c r="M40" s="50"/>
      <c r="N40" s="50"/>
      <c r="O40" s="50"/>
    </row>
    <row r="41" spans="1:15" x14ac:dyDescent="0.25">
      <c r="A41" s="43">
        <v>38</v>
      </c>
      <c r="B41" s="44" t="s">
        <v>66</v>
      </c>
    </row>
    <row r="42" spans="1:15" x14ac:dyDescent="0.25">
      <c r="A42" s="43">
        <v>39</v>
      </c>
      <c r="B42" s="44" t="s">
        <v>67</v>
      </c>
    </row>
    <row r="43" spans="1:15" x14ac:dyDescent="0.25">
      <c r="A43" s="43">
        <v>40</v>
      </c>
      <c r="B43" s="44" t="s">
        <v>68</v>
      </c>
      <c r="M43" s="42"/>
      <c r="N43" s="42"/>
    </row>
    <row r="44" spans="1:15" x14ac:dyDescent="0.25">
      <c r="A44" s="43">
        <v>41</v>
      </c>
      <c r="B44" s="44" t="s">
        <v>69</v>
      </c>
    </row>
    <row r="45" spans="1:15" x14ac:dyDescent="0.25">
      <c r="A45" s="43">
        <v>42</v>
      </c>
      <c r="B45" s="44" t="s">
        <v>70</v>
      </c>
      <c r="O45" s="44"/>
    </row>
    <row r="46" spans="1:15" x14ac:dyDescent="0.25">
      <c r="A46" s="43">
        <v>43</v>
      </c>
      <c r="B46" s="44" t="s">
        <v>71</v>
      </c>
      <c r="O46" s="44"/>
    </row>
    <row r="47" spans="1:15" x14ac:dyDescent="0.25">
      <c r="A47" s="43">
        <v>44</v>
      </c>
      <c r="B47" s="44" t="s">
        <v>72</v>
      </c>
      <c r="O47" s="44"/>
    </row>
    <row r="48" spans="1:15" x14ac:dyDescent="0.25">
      <c r="A48" s="43">
        <v>45</v>
      </c>
      <c r="B48" s="44" t="s">
        <v>73</v>
      </c>
      <c r="O48" s="44"/>
    </row>
    <row r="49" spans="1:15" x14ac:dyDescent="0.25">
      <c r="A49" s="43">
        <v>46</v>
      </c>
      <c r="B49" s="44" t="s">
        <v>74</v>
      </c>
      <c r="O49" s="44"/>
    </row>
    <row r="50" spans="1:15" x14ac:dyDescent="0.25">
      <c r="A50" s="43">
        <v>47</v>
      </c>
      <c r="B50" s="44" t="s">
        <v>75</v>
      </c>
      <c r="O50" s="44"/>
    </row>
    <row r="51" spans="1:15" x14ac:dyDescent="0.25">
      <c r="A51" s="43">
        <v>48</v>
      </c>
      <c r="B51" s="44" t="s">
        <v>76</v>
      </c>
      <c r="O51" s="44"/>
    </row>
    <row r="52" spans="1:15" x14ac:dyDescent="0.25">
      <c r="A52" s="43">
        <v>49</v>
      </c>
      <c r="B52" s="44" t="s">
        <v>77</v>
      </c>
      <c r="O52" s="44"/>
    </row>
    <row r="53" spans="1:15" x14ac:dyDescent="0.25">
      <c r="A53" s="43">
        <v>50</v>
      </c>
      <c r="B53" s="44" t="s">
        <v>78</v>
      </c>
      <c r="O53" s="44"/>
    </row>
    <row r="54" spans="1:15" x14ac:dyDescent="0.25">
      <c r="A54" s="43">
        <v>51</v>
      </c>
      <c r="B54" s="44" t="s">
        <v>79</v>
      </c>
      <c r="O54" s="44"/>
    </row>
    <row r="55" spans="1:15" x14ac:dyDescent="0.25">
      <c r="A55" s="43">
        <v>52</v>
      </c>
      <c r="B55" s="44" t="s">
        <v>80</v>
      </c>
      <c r="O55" s="42"/>
    </row>
    <row r="56" spans="1:15" x14ac:dyDescent="0.25">
      <c r="A56" s="43">
        <v>53</v>
      </c>
      <c r="B56" s="44" t="s">
        <v>81</v>
      </c>
    </row>
    <row r="57" spans="1:15" x14ac:dyDescent="0.25">
      <c r="A57" s="43">
        <v>54</v>
      </c>
      <c r="B57" s="44" t="s">
        <v>82</v>
      </c>
    </row>
    <row r="58" spans="1:15" x14ac:dyDescent="0.25">
      <c r="A58" s="43">
        <v>55</v>
      </c>
      <c r="B58" s="44" t="s">
        <v>83</v>
      </c>
    </row>
    <row r="59" spans="1:15" x14ac:dyDescent="0.25">
      <c r="A59" s="43">
        <v>56</v>
      </c>
      <c r="B59" s="44" t="s">
        <v>84</v>
      </c>
    </row>
    <row r="60" spans="1:15" x14ac:dyDescent="0.25">
      <c r="A60" s="43">
        <v>57</v>
      </c>
      <c r="B60" s="44" t="s">
        <v>85</v>
      </c>
    </row>
    <row r="61" spans="1:15" x14ac:dyDescent="0.25">
      <c r="A61" s="43">
        <v>58</v>
      </c>
      <c r="B61" s="44" t="s">
        <v>86</v>
      </c>
    </row>
    <row r="62" spans="1:15" x14ac:dyDescent="0.25">
      <c r="A62" s="43">
        <v>59</v>
      </c>
      <c r="B62" s="44" t="s">
        <v>87</v>
      </c>
    </row>
    <row r="63" spans="1:15" x14ac:dyDescent="0.25">
      <c r="A63" s="43">
        <v>60</v>
      </c>
      <c r="B63" s="44" t="s">
        <v>88</v>
      </c>
    </row>
    <row r="64" spans="1:15" x14ac:dyDescent="0.25">
      <c r="A64" s="43">
        <v>61</v>
      </c>
      <c r="B64" s="44" t="s">
        <v>89</v>
      </c>
    </row>
    <row r="65" spans="1:5" x14ac:dyDescent="0.25">
      <c r="A65" s="43">
        <v>62</v>
      </c>
      <c r="B65" s="44" t="s">
        <v>90</v>
      </c>
    </row>
    <row r="66" spans="1:5" x14ac:dyDescent="0.25">
      <c r="A66" s="43">
        <v>63</v>
      </c>
      <c r="B66" s="44" t="s">
        <v>91</v>
      </c>
    </row>
    <row r="67" spans="1:5" x14ac:dyDescent="0.25">
      <c r="A67" s="43">
        <v>64</v>
      </c>
      <c r="B67" s="44" t="s">
        <v>92</v>
      </c>
    </row>
    <row r="68" spans="1:5" x14ac:dyDescent="0.25">
      <c r="A68" s="43">
        <v>65</v>
      </c>
      <c r="B68" s="44" t="s">
        <v>93</v>
      </c>
    </row>
    <row r="69" spans="1:5" x14ac:dyDescent="0.25">
      <c r="A69" s="43">
        <v>66</v>
      </c>
      <c r="B69" s="44" t="s">
        <v>94</v>
      </c>
    </row>
    <row r="70" spans="1:5" x14ac:dyDescent="0.25">
      <c r="A70" s="43">
        <v>67</v>
      </c>
      <c r="B70" s="44" t="s">
        <v>95</v>
      </c>
    </row>
    <row r="71" spans="1:5" x14ac:dyDescent="0.25">
      <c r="A71" s="43">
        <v>68</v>
      </c>
      <c r="B71" s="44" t="s">
        <v>96</v>
      </c>
    </row>
    <row r="72" spans="1:5" x14ac:dyDescent="0.25">
      <c r="A72" s="43">
        <v>69</v>
      </c>
      <c r="B72" s="44" t="s">
        <v>97</v>
      </c>
    </row>
    <row r="73" spans="1:5" x14ac:dyDescent="0.25">
      <c r="A73" s="43">
        <v>70</v>
      </c>
      <c r="B73" s="44" t="s">
        <v>98</v>
      </c>
    </row>
    <row r="74" spans="1:5" x14ac:dyDescent="0.25">
      <c r="A74" s="43">
        <v>71</v>
      </c>
      <c r="B74" s="44" t="s">
        <v>99</v>
      </c>
    </row>
    <row r="75" spans="1:5" x14ac:dyDescent="0.25">
      <c r="A75" s="43">
        <v>72</v>
      </c>
      <c r="B75" s="44" t="s">
        <v>100</v>
      </c>
    </row>
    <row r="76" spans="1:5" x14ac:dyDescent="0.25">
      <c r="A76" s="43">
        <v>73</v>
      </c>
      <c r="B76" s="44" t="s">
        <v>101</v>
      </c>
    </row>
    <row r="77" spans="1:5" x14ac:dyDescent="0.25">
      <c r="A77" s="43">
        <v>74</v>
      </c>
      <c r="B77" s="44" t="s">
        <v>102</v>
      </c>
    </row>
    <row r="78" spans="1:5" x14ac:dyDescent="0.25">
      <c r="A78" s="43">
        <v>75</v>
      </c>
      <c r="B78" s="44" t="s">
        <v>103</v>
      </c>
    </row>
    <row r="79" spans="1:5" x14ac:dyDescent="0.25">
      <c r="A79" s="43">
        <v>76</v>
      </c>
      <c r="B79" s="44" t="s">
        <v>104</v>
      </c>
    </row>
    <row r="80" spans="1:5" x14ac:dyDescent="0.25">
      <c r="A80" s="43">
        <v>77</v>
      </c>
      <c r="B80" s="44" t="s">
        <v>105</v>
      </c>
      <c r="D80" s="43"/>
      <c r="E80" s="44"/>
    </row>
    <row r="81" spans="1:5" x14ac:dyDescent="0.25">
      <c r="A81" s="43">
        <v>78</v>
      </c>
      <c r="B81" s="44" t="s">
        <v>106</v>
      </c>
      <c r="D81" s="43"/>
      <c r="E81" s="44"/>
    </row>
    <row r="82" spans="1:5" x14ac:dyDescent="0.25">
      <c r="A82" s="43">
        <v>79</v>
      </c>
      <c r="B82" s="44" t="s">
        <v>107</v>
      </c>
      <c r="D82" s="43"/>
      <c r="E82" s="44"/>
    </row>
    <row r="83" spans="1:5" x14ac:dyDescent="0.25">
      <c r="A83" s="43">
        <v>80</v>
      </c>
      <c r="B83" s="44" t="s">
        <v>108</v>
      </c>
      <c r="D83" s="43"/>
      <c r="E83" s="44"/>
    </row>
    <row r="84" spans="1:5" x14ac:dyDescent="0.25">
      <c r="A84" s="43">
        <v>81</v>
      </c>
      <c r="B84" s="44" t="s">
        <v>109</v>
      </c>
      <c r="D84" s="43"/>
      <c r="E84" s="44"/>
    </row>
    <row r="85" spans="1:5" x14ac:dyDescent="0.25">
      <c r="A85" s="43">
        <v>82</v>
      </c>
      <c r="B85" s="44" t="s">
        <v>110</v>
      </c>
      <c r="D85" s="43"/>
      <c r="E85" s="44"/>
    </row>
    <row r="86" spans="1:5" x14ac:dyDescent="0.25">
      <c r="A86" s="43">
        <v>83</v>
      </c>
      <c r="B86" s="44" t="s">
        <v>111</v>
      </c>
      <c r="D86" s="43"/>
      <c r="E86" s="44"/>
    </row>
    <row r="87" spans="1:5" x14ac:dyDescent="0.25">
      <c r="A87" s="43">
        <v>84</v>
      </c>
      <c r="B87" s="44" t="s">
        <v>112</v>
      </c>
      <c r="D87" s="43"/>
      <c r="E87" s="44"/>
    </row>
    <row r="88" spans="1:5" x14ac:dyDescent="0.25">
      <c r="A88" s="43">
        <v>85</v>
      </c>
      <c r="B88" s="44" t="s">
        <v>113</v>
      </c>
      <c r="D88" s="43"/>
      <c r="E88" s="44"/>
    </row>
    <row r="89" spans="1:5" x14ac:dyDescent="0.25">
      <c r="A89" s="43">
        <v>86</v>
      </c>
      <c r="B89" s="44" t="s">
        <v>114</v>
      </c>
      <c r="D89" s="43"/>
      <c r="E89" s="44"/>
    </row>
    <row r="90" spans="1:5" x14ac:dyDescent="0.25">
      <c r="A90" s="43">
        <v>87</v>
      </c>
      <c r="B90" s="44" t="s">
        <v>115</v>
      </c>
      <c r="D90" s="43"/>
      <c r="E90" s="44"/>
    </row>
    <row r="91" spans="1:5" x14ac:dyDescent="0.25">
      <c r="A91" s="43">
        <v>88</v>
      </c>
      <c r="B91" s="44" t="s">
        <v>116</v>
      </c>
      <c r="D91" s="43"/>
      <c r="E91" s="44"/>
    </row>
    <row r="92" spans="1:5" x14ac:dyDescent="0.25">
      <c r="A92" s="43">
        <v>89</v>
      </c>
      <c r="B92" s="44" t="s">
        <v>117</v>
      </c>
      <c r="D92" s="43"/>
      <c r="E92" s="44"/>
    </row>
    <row r="93" spans="1:5" x14ac:dyDescent="0.25">
      <c r="A93" s="43">
        <v>90</v>
      </c>
      <c r="B93" s="44" t="s">
        <v>118</v>
      </c>
      <c r="D93" s="43"/>
      <c r="E93" s="44"/>
    </row>
    <row r="94" spans="1:5" x14ac:dyDescent="0.25">
      <c r="A94" s="43">
        <v>91</v>
      </c>
      <c r="B94" s="44" t="s">
        <v>119</v>
      </c>
      <c r="D94" s="43"/>
      <c r="E94" s="44"/>
    </row>
    <row r="95" spans="1:5" x14ac:dyDescent="0.25">
      <c r="A95" s="43">
        <v>92</v>
      </c>
      <c r="B95" s="44" t="s">
        <v>120</v>
      </c>
      <c r="D95" s="43"/>
      <c r="E95" s="44"/>
    </row>
    <row r="96" spans="1:5" x14ac:dyDescent="0.25">
      <c r="A96" s="43">
        <v>93</v>
      </c>
      <c r="B96" s="44" t="s">
        <v>121</v>
      </c>
      <c r="D96" s="43"/>
      <c r="E96" s="44"/>
    </row>
    <row r="97" spans="1:5" x14ac:dyDescent="0.25">
      <c r="A97" s="43">
        <v>94</v>
      </c>
      <c r="B97" s="44" t="s">
        <v>122</v>
      </c>
      <c r="D97" s="43"/>
      <c r="E97" s="44"/>
    </row>
    <row r="98" spans="1:5" x14ac:dyDescent="0.25">
      <c r="A98" s="43">
        <v>95</v>
      </c>
      <c r="B98" s="44" t="s">
        <v>123</v>
      </c>
      <c r="D98" s="43"/>
      <c r="E98" s="44"/>
    </row>
    <row r="99" spans="1:5" x14ac:dyDescent="0.25">
      <c r="A99" s="43">
        <v>96</v>
      </c>
      <c r="B99" s="44" t="s">
        <v>124</v>
      </c>
      <c r="D99" s="43"/>
      <c r="E99" s="44"/>
    </row>
    <row r="100" spans="1:5" x14ac:dyDescent="0.25">
      <c r="A100" s="43">
        <v>97</v>
      </c>
      <c r="B100" s="44" t="s">
        <v>125</v>
      </c>
      <c r="D100" s="43"/>
      <c r="E100" s="44"/>
    </row>
    <row r="101" spans="1:5" x14ac:dyDescent="0.25">
      <c r="A101" s="43">
        <v>98</v>
      </c>
      <c r="B101" s="44" t="s">
        <v>126</v>
      </c>
    </row>
    <row r="102" spans="1:5" x14ac:dyDescent="0.25">
      <c r="A102" s="43">
        <v>99</v>
      </c>
      <c r="B102" s="44" t="s">
        <v>127</v>
      </c>
    </row>
    <row r="103" spans="1:5" x14ac:dyDescent="0.25">
      <c r="A103" s="43">
        <v>100</v>
      </c>
      <c r="B103" s="44" t="s">
        <v>128</v>
      </c>
    </row>
    <row r="104" spans="1:5" x14ac:dyDescent="0.25">
      <c r="A104" s="43">
        <v>200</v>
      </c>
      <c r="B104" s="44" t="s">
        <v>129</v>
      </c>
    </row>
    <row r="105" spans="1:5" x14ac:dyDescent="0.25">
      <c r="A105" s="43">
        <v>300</v>
      </c>
      <c r="B105" s="44" t="s">
        <v>130</v>
      </c>
    </row>
    <row r="106" spans="1:5" x14ac:dyDescent="0.25">
      <c r="A106" s="43">
        <v>400</v>
      </c>
      <c r="B106" s="44" t="s">
        <v>131</v>
      </c>
    </row>
    <row r="107" spans="1:5" x14ac:dyDescent="0.25">
      <c r="A107" s="43">
        <v>500</v>
      </c>
      <c r="B107" s="44" t="s">
        <v>132</v>
      </c>
    </row>
    <row r="108" spans="1:5" x14ac:dyDescent="0.25">
      <c r="A108" s="43">
        <v>600</v>
      </c>
      <c r="B108" s="44" t="s">
        <v>133</v>
      </c>
    </row>
    <row r="109" spans="1:5" x14ac:dyDescent="0.25">
      <c r="A109" s="43">
        <v>700</v>
      </c>
      <c r="B109" s="44" t="s">
        <v>134</v>
      </c>
    </row>
    <row r="110" spans="1:5" x14ac:dyDescent="0.25">
      <c r="A110" s="43">
        <v>800</v>
      </c>
      <c r="B110" s="44" t="s">
        <v>135</v>
      </c>
    </row>
    <row r="111" spans="1:5" x14ac:dyDescent="0.25">
      <c r="A111" s="43">
        <v>900</v>
      </c>
      <c r="B111" s="44" t="s">
        <v>136</v>
      </c>
    </row>
    <row r="112" spans="1:5" x14ac:dyDescent="0.25">
      <c r="A112" s="43">
        <v>1000</v>
      </c>
      <c r="B112" s="44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0"/>
    <col min="2" max="2" width="26.140625" style="40" customWidth="1"/>
    <col min="3" max="3" width="9.140625" style="40"/>
    <col min="4" max="4" width="13.7109375" style="40" bestFit="1" customWidth="1"/>
    <col min="5" max="5" width="24" style="40" customWidth="1"/>
    <col min="6" max="6" width="9.140625" style="40"/>
    <col min="7" max="7" width="28.5703125" style="40" bestFit="1" customWidth="1"/>
    <col min="8" max="8" width="16" style="40" bestFit="1" customWidth="1"/>
    <col min="9" max="9" width="9.140625" style="40"/>
    <col min="10" max="10" width="31.7109375" style="40" customWidth="1"/>
    <col min="11" max="11" width="9.140625" style="40"/>
    <col min="12" max="12" width="18.42578125" style="40" customWidth="1"/>
    <col min="13" max="257" width="9.140625" style="40"/>
    <col min="258" max="258" width="26.140625" style="40" customWidth="1"/>
    <col min="259" max="259" width="9.140625" style="40"/>
    <col min="260" max="260" width="13.7109375" style="40" bestFit="1" customWidth="1"/>
    <col min="261" max="261" width="24" style="40" customWidth="1"/>
    <col min="262" max="262" width="9.140625" style="40"/>
    <col min="263" max="263" width="28.5703125" style="40" bestFit="1" customWidth="1"/>
    <col min="264" max="264" width="16" style="40" bestFit="1" customWidth="1"/>
    <col min="265" max="265" width="9.140625" style="40"/>
    <col min="266" max="266" width="31.7109375" style="40" customWidth="1"/>
    <col min="267" max="267" width="9.140625" style="40"/>
    <col min="268" max="268" width="18.42578125" style="40" customWidth="1"/>
    <col min="269" max="513" width="9.140625" style="40"/>
    <col min="514" max="514" width="26.140625" style="40" customWidth="1"/>
    <col min="515" max="515" width="9.140625" style="40"/>
    <col min="516" max="516" width="13.7109375" style="40" bestFit="1" customWidth="1"/>
    <col min="517" max="517" width="24" style="40" customWidth="1"/>
    <col min="518" max="518" width="9.140625" style="40"/>
    <col min="519" max="519" width="28.5703125" style="40" bestFit="1" customWidth="1"/>
    <col min="520" max="520" width="16" style="40" bestFit="1" customWidth="1"/>
    <col min="521" max="521" width="9.140625" style="40"/>
    <col min="522" max="522" width="31.7109375" style="40" customWidth="1"/>
    <col min="523" max="523" width="9.140625" style="40"/>
    <col min="524" max="524" width="18.42578125" style="40" customWidth="1"/>
    <col min="525" max="769" width="9.140625" style="40"/>
    <col min="770" max="770" width="26.140625" style="40" customWidth="1"/>
    <col min="771" max="771" width="9.140625" style="40"/>
    <col min="772" max="772" width="13.7109375" style="40" bestFit="1" customWidth="1"/>
    <col min="773" max="773" width="24" style="40" customWidth="1"/>
    <col min="774" max="774" width="9.140625" style="40"/>
    <col min="775" max="775" width="28.5703125" style="40" bestFit="1" customWidth="1"/>
    <col min="776" max="776" width="16" style="40" bestFit="1" customWidth="1"/>
    <col min="777" max="777" width="9.140625" style="40"/>
    <col min="778" max="778" width="31.7109375" style="40" customWidth="1"/>
    <col min="779" max="779" width="9.140625" style="40"/>
    <col min="780" max="780" width="18.42578125" style="40" customWidth="1"/>
    <col min="781" max="1025" width="9.140625" style="40"/>
    <col min="1026" max="1026" width="26.140625" style="40" customWidth="1"/>
    <col min="1027" max="1027" width="9.140625" style="40"/>
    <col min="1028" max="1028" width="13.7109375" style="40" bestFit="1" customWidth="1"/>
    <col min="1029" max="1029" width="24" style="40" customWidth="1"/>
    <col min="1030" max="1030" width="9.140625" style="40"/>
    <col min="1031" max="1031" width="28.5703125" style="40" bestFit="1" customWidth="1"/>
    <col min="1032" max="1032" width="16" style="40" bestFit="1" customWidth="1"/>
    <col min="1033" max="1033" width="9.140625" style="40"/>
    <col min="1034" max="1034" width="31.7109375" style="40" customWidth="1"/>
    <col min="1035" max="1035" width="9.140625" style="40"/>
    <col min="1036" max="1036" width="18.42578125" style="40" customWidth="1"/>
    <col min="1037" max="1281" width="9.140625" style="40"/>
    <col min="1282" max="1282" width="26.140625" style="40" customWidth="1"/>
    <col min="1283" max="1283" width="9.140625" style="40"/>
    <col min="1284" max="1284" width="13.7109375" style="40" bestFit="1" customWidth="1"/>
    <col min="1285" max="1285" width="24" style="40" customWidth="1"/>
    <col min="1286" max="1286" width="9.140625" style="40"/>
    <col min="1287" max="1287" width="28.5703125" style="40" bestFit="1" customWidth="1"/>
    <col min="1288" max="1288" width="16" style="40" bestFit="1" customWidth="1"/>
    <col min="1289" max="1289" width="9.140625" style="40"/>
    <col min="1290" max="1290" width="31.7109375" style="40" customWidth="1"/>
    <col min="1291" max="1291" width="9.140625" style="40"/>
    <col min="1292" max="1292" width="18.42578125" style="40" customWidth="1"/>
    <col min="1293" max="1537" width="9.140625" style="40"/>
    <col min="1538" max="1538" width="26.140625" style="40" customWidth="1"/>
    <col min="1539" max="1539" width="9.140625" style="40"/>
    <col min="1540" max="1540" width="13.7109375" style="40" bestFit="1" customWidth="1"/>
    <col min="1541" max="1541" width="24" style="40" customWidth="1"/>
    <col min="1542" max="1542" width="9.140625" style="40"/>
    <col min="1543" max="1543" width="28.5703125" style="40" bestFit="1" customWidth="1"/>
    <col min="1544" max="1544" width="16" style="40" bestFit="1" customWidth="1"/>
    <col min="1545" max="1545" width="9.140625" style="40"/>
    <col min="1546" max="1546" width="31.7109375" style="40" customWidth="1"/>
    <col min="1547" max="1547" width="9.140625" style="40"/>
    <col min="1548" max="1548" width="18.42578125" style="40" customWidth="1"/>
    <col min="1549" max="1793" width="9.140625" style="40"/>
    <col min="1794" max="1794" width="26.140625" style="40" customWidth="1"/>
    <col min="1795" max="1795" width="9.140625" style="40"/>
    <col min="1796" max="1796" width="13.7109375" style="40" bestFit="1" customWidth="1"/>
    <col min="1797" max="1797" width="24" style="40" customWidth="1"/>
    <col min="1798" max="1798" width="9.140625" style="40"/>
    <col min="1799" max="1799" width="28.5703125" style="40" bestFit="1" customWidth="1"/>
    <col min="1800" max="1800" width="16" style="40" bestFit="1" customWidth="1"/>
    <col min="1801" max="1801" width="9.140625" style="40"/>
    <col min="1802" max="1802" width="31.7109375" style="40" customWidth="1"/>
    <col min="1803" max="1803" width="9.140625" style="40"/>
    <col min="1804" max="1804" width="18.42578125" style="40" customWidth="1"/>
    <col min="1805" max="2049" width="9.140625" style="40"/>
    <col min="2050" max="2050" width="26.140625" style="40" customWidth="1"/>
    <col min="2051" max="2051" width="9.140625" style="40"/>
    <col min="2052" max="2052" width="13.7109375" style="40" bestFit="1" customWidth="1"/>
    <col min="2053" max="2053" width="24" style="40" customWidth="1"/>
    <col min="2054" max="2054" width="9.140625" style="40"/>
    <col min="2055" max="2055" width="28.5703125" style="40" bestFit="1" customWidth="1"/>
    <col min="2056" max="2056" width="16" style="40" bestFit="1" customWidth="1"/>
    <col min="2057" max="2057" width="9.140625" style="40"/>
    <col min="2058" max="2058" width="31.7109375" style="40" customWidth="1"/>
    <col min="2059" max="2059" width="9.140625" style="40"/>
    <col min="2060" max="2060" width="18.42578125" style="40" customWidth="1"/>
    <col min="2061" max="2305" width="9.140625" style="40"/>
    <col min="2306" max="2306" width="26.140625" style="40" customWidth="1"/>
    <col min="2307" max="2307" width="9.140625" style="40"/>
    <col min="2308" max="2308" width="13.7109375" style="40" bestFit="1" customWidth="1"/>
    <col min="2309" max="2309" width="24" style="40" customWidth="1"/>
    <col min="2310" max="2310" width="9.140625" style="40"/>
    <col min="2311" max="2311" width="28.5703125" style="40" bestFit="1" customWidth="1"/>
    <col min="2312" max="2312" width="16" style="40" bestFit="1" customWidth="1"/>
    <col min="2313" max="2313" width="9.140625" style="40"/>
    <col min="2314" max="2314" width="31.7109375" style="40" customWidth="1"/>
    <col min="2315" max="2315" width="9.140625" style="40"/>
    <col min="2316" max="2316" width="18.42578125" style="40" customWidth="1"/>
    <col min="2317" max="2561" width="9.140625" style="40"/>
    <col min="2562" max="2562" width="26.140625" style="40" customWidth="1"/>
    <col min="2563" max="2563" width="9.140625" style="40"/>
    <col min="2564" max="2564" width="13.7109375" style="40" bestFit="1" customWidth="1"/>
    <col min="2565" max="2565" width="24" style="40" customWidth="1"/>
    <col min="2566" max="2566" width="9.140625" style="40"/>
    <col min="2567" max="2567" width="28.5703125" style="40" bestFit="1" customWidth="1"/>
    <col min="2568" max="2568" width="16" style="40" bestFit="1" customWidth="1"/>
    <col min="2569" max="2569" width="9.140625" style="40"/>
    <col min="2570" max="2570" width="31.7109375" style="40" customWidth="1"/>
    <col min="2571" max="2571" width="9.140625" style="40"/>
    <col min="2572" max="2572" width="18.42578125" style="40" customWidth="1"/>
    <col min="2573" max="2817" width="9.140625" style="40"/>
    <col min="2818" max="2818" width="26.140625" style="40" customWidth="1"/>
    <col min="2819" max="2819" width="9.140625" style="40"/>
    <col min="2820" max="2820" width="13.7109375" style="40" bestFit="1" customWidth="1"/>
    <col min="2821" max="2821" width="24" style="40" customWidth="1"/>
    <col min="2822" max="2822" width="9.140625" style="40"/>
    <col min="2823" max="2823" width="28.5703125" style="40" bestFit="1" customWidth="1"/>
    <col min="2824" max="2824" width="16" style="40" bestFit="1" customWidth="1"/>
    <col min="2825" max="2825" width="9.140625" style="40"/>
    <col min="2826" max="2826" width="31.7109375" style="40" customWidth="1"/>
    <col min="2827" max="2827" width="9.140625" style="40"/>
    <col min="2828" max="2828" width="18.42578125" style="40" customWidth="1"/>
    <col min="2829" max="3073" width="9.140625" style="40"/>
    <col min="3074" max="3074" width="26.140625" style="40" customWidth="1"/>
    <col min="3075" max="3075" width="9.140625" style="40"/>
    <col min="3076" max="3076" width="13.7109375" style="40" bestFit="1" customWidth="1"/>
    <col min="3077" max="3077" width="24" style="40" customWidth="1"/>
    <col min="3078" max="3078" width="9.140625" style="40"/>
    <col min="3079" max="3079" width="28.5703125" style="40" bestFit="1" customWidth="1"/>
    <col min="3080" max="3080" width="16" style="40" bestFit="1" customWidth="1"/>
    <col min="3081" max="3081" width="9.140625" style="40"/>
    <col min="3082" max="3082" width="31.7109375" style="40" customWidth="1"/>
    <col min="3083" max="3083" width="9.140625" style="40"/>
    <col min="3084" max="3084" width="18.42578125" style="40" customWidth="1"/>
    <col min="3085" max="3329" width="9.140625" style="40"/>
    <col min="3330" max="3330" width="26.140625" style="40" customWidth="1"/>
    <col min="3331" max="3331" width="9.140625" style="40"/>
    <col min="3332" max="3332" width="13.7109375" style="40" bestFit="1" customWidth="1"/>
    <col min="3333" max="3333" width="24" style="40" customWidth="1"/>
    <col min="3334" max="3334" width="9.140625" style="40"/>
    <col min="3335" max="3335" width="28.5703125" style="40" bestFit="1" customWidth="1"/>
    <col min="3336" max="3336" width="16" style="40" bestFit="1" customWidth="1"/>
    <col min="3337" max="3337" width="9.140625" style="40"/>
    <col min="3338" max="3338" width="31.7109375" style="40" customWidth="1"/>
    <col min="3339" max="3339" width="9.140625" style="40"/>
    <col min="3340" max="3340" width="18.42578125" style="40" customWidth="1"/>
    <col min="3341" max="3585" width="9.140625" style="40"/>
    <col min="3586" max="3586" width="26.140625" style="40" customWidth="1"/>
    <col min="3587" max="3587" width="9.140625" style="40"/>
    <col min="3588" max="3588" width="13.7109375" style="40" bestFit="1" customWidth="1"/>
    <col min="3589" max="3589" width="24" style="40" customWidth="1"/>
    <col min="3590" max="3590" width="9.140625" style="40"/>
    <col min="3591" max="3591" width="28.5703125" style="40" bestFit="1" customWidth="1"/>
    <col min="3592" max="3592" width="16" style="40" bestFit="1" customWidth="1"/>
    <col min="3593" max="3593" width="9.140625" style="40"/>
    <col min="3594" max="3594" width="31.7109375" style="40" customWidth="1"/>
    <col min="3595" max="3595" width="9.140625" style="40"/>
    <col min="3596" max="3596" width="18.42578125" style="40" customWidth="1"/>
    <col min="3597" max="3841" width="9.140625" style="40"/>
    <col min="3842" max="3842" width="26.140625" style="40" customWidth="1"/>
    <col min="3843" max="3843" width="9.140625" style="40"/>
    <col min="3844" max="3844" width="13.7109375" style="40" bestFit="1" customWidth="1"/>
    <col min="3845" max="3845" width="24" style="40" customWidth="1"/>
    <col min="3846" max="3846" width="9.140625" style="40"/>
    <col min="3847" max="3847" width="28.5703125" style="40" bestFit="1" customWidth="1"/>
    <col min="3848" max="3848" width="16" style="40" bestFit="1" customWidth="1"/>
    <col min="3849" max="3849" width="9.140625" style="40"/>
    <col min="3850" max="3850" width="31.7109375" style="40" customWidth="1"/>
    <col min="3851" max="3851" width="9.140625" style="40"/>
    <col min="3852" max="3852" width="18.42578125" style="40" customWidth="1"/>
    <col min="3853" max="4097" width="9.140625" style="40"/>
    <col min="4098" max="4098" width="26.140625" style="40" customWidth="1"/>
    <col min="4099" max="4099" width="9.140625" style="40"/>
    <col min="4100" max="4100" width="13.7109375" style="40" bestFit="1" customWidth="1"/>
    <col min="4101" max="4101" width="24" style="40" customWidth="1"/>
    <col min="4102" max="4102" width="9.140625" style="40"/>
    <col min="4103" max="4103" width="28.5703125" style="40" bestFit="1" customWidth="1"/>
    <col min="4104" max="4104" width="16" style="40" bestFit="1" customWidth="1"/>
    <col min="4105" max="4105" width="9.140625" style="40"/>
    <col min="4106" max="4106" width="31.7109375" style="40" customWidth="1"/>
    <col min="4107" max="4107" width="9.140625" style="40"/>
    <col min="4108" max="4108" width="18.42578125" style="40" customWidth="1"/>
    <col min="4109" max="4353" width="9.140625" style="40"/>
    <col min="4354" max="4354" width="26.140625" style="40" customWidth="1"/>
    <col min="4355" max="4355" width="9.140625" style="40"/>
    <col min="4356" max="4356" width="13.7109375" style="40" bestFit="1" customWidth="1"/>
    <col min="4357" max="4357" width="24" style="40" customWidth="1"/>
    <col min="4358" max="4358" width="9.140625" style="40"/>
    <col min="4359" max="4359" width="28.5703125" style="40" bestFit="1" customWidth="1"/>
    <col min="4360" max="4360" width="16" style="40" bestFit="1" customWidth="1"/>
    <col min="4361" max="4361" width="9.140625" style="40"/>
    <col min="4362" max="4362" width="31.7109375" style="40" customWidth="1"/>
    <col min="4363" max="4363" width="9.140625" style="40"/>
    <col min="4364" max="4364" width="18.42578125" style="40" customWidth="1"/>
    <col min="4365" max="4609" width="9.140625" style="40"/>
    <col min="4610" max="4610" width="26.140625" style="40" customWidth="1"/>
    <col min="4611" max="4611" width="9.140625" style="40"/>
    <col min="4612" max="4612" width="13.7109375" style="40" bestFit="1" customWidth="1"/>
    <col min="4613" max="4613" width="24" style="40" customWidth="1"/>
    <col min="4614" max="4614" width="9.140625" style="40"/>
    <col min="4615" max="4615" width="28.5703125" style="40" bestFit="1" customWidth="1"/>
    <col min="4616" max="4616" width="16" style="40" bestFit="1" customWidth="1"/>
    <col min="4617" max="4617" width="9.140625" style="40"/>
    <col min="4618" max="4618" width="31.7109375" style="40" customWidth="1"/>
    <col min="4619" max="4619" width="9.140625" style="40"/>
    <col min="4620" max="4620" width="18.42578125" style="40" customWidth="1"/>
    <col min="4621" max="4865" width="9.140625" style="40"/>
    <col min="4866" max="4866" width="26.140625" style="40" customWidth="1"/>
    <col min="4867" max="4867" width="9.140625" style="40"/>
    <col min="4868" max="4868" width="13.7109375" style="40" bestFit="1" customWidth="1"/>
    <col min="4869" max="4869" width="24" style="40" customWidth="1"/>
    <col min="4870" max="4870" width="9.140625" style="40"/>
    <col min="4871" max="4871" width="28.5703125" style="40" bestFit="1" customWidth="1"/>
    <col min="4872" max="4872" width="16" style="40" bestFit="1" customWidth="1"/>
    <col min="4873" max="4873" width="9.140625" style="40"/>
    <col min="4874" max="4874" width="31.7109375" style="40" customWidth="1"/>
    <col min="4875" max="4875" width="9.140625" style="40"/>
    <col min="4876" max="4876" width="18.42578125" style="40" customWidth="1"/>
    <col min="4877" max="5121" width="9.140625" style="40"/>
    <col min="5122" max="5122" width="26.140625" style="40" customWidth="1"/>
    <col min="5123" max="5123" width="9.140625" style="40"/>
    <col min="5124" max="5124" width="13.7109375" style="40" bestFit="1" customWidth="1"/>
    <col min="5125" max="5125" width="24" style="40" customWidth="1"/>
    <col min="5126" max="5126" width="9.140625" style="40"/>
    <col min="5127" max="5127" width="28.5703125" style="40" bestFit="1" customWidth="1"/>
    <col min="5128" max="5128" width="16" style="40" bestFit="1" customWidth="1"/>
    <col min="5129" max="5129" width="9.140625" style="40"/>
    <col min="5130" max="5130" width="31.7109375" style="40" customWidth="1"/>
    <col min="5131" max="5131" width="9.140625" style="40"/>
    <col min="5132" max="5132" width="18.42578125" style="40" customWidth="1"/>
    <col min="5133" max="5377" width="9.140625" style="40"/>
    <col min="5378" max="5378" width="26.140625" style="40" customWidth="1"/>
    <col min="5379" max="5379" width="9.140625" style="40"/>
    <col min="5380" max="5380" width="13.7109375" style="40" bestFit="1" customWidth="1"/>
    <col min="5381" max="5381" width="24" style="40" customWidth="1"/>
    <col min="5382" max="5382" width="9.140625" style="40"/>
    <col min="5383" max="5383" width="28.5703125" style="40" bestFit="1" customWidth="1"/>
    <col min="5384" max="5384" width="16" style="40" bestFit="1" customWidth="1"/>
    <col min="5385" max="5385" width="9.140625" style="40"/>
    <col min="5386" max="5386" width="31.7109375" style="40" customWidth="1"/>
    <col min="5387" max="5387" width="9.140625" style="40"/>
    <col min="5388" max="5388" width="18.42578125" style="40" customWidth="1"/>
    <col min="5389" max="5633" width="9.140625" style="40"/>
    <col min="5634" max="5634" width="26.140625" style="40" customWidth="1"/>
    <col min="5635" max="5635" width="9.140625" style="40"/>
    <col min="5636" max="5636" width="13.7109375" style="40" bestFit="1" customWidth="1"/>
    <col min="5637" max="5637" width="24" style="40" customWidth="1"/>
    <col min="5638" max="5638" width="9.140625" style="40"/>
    <col min="5639" max="5639" width="28.5703125" style="40" bestFit="1" customWidth="1"/>
    <col min="5640" max="5640" width="16" style="40" bestFit="1" customWidth="1"/>
    <col min="5641" max="5641" width="9.140625" style="40"/>
    <col min="5642" max="5642" width="31.7109375" style="40" customWidth="1"/>
    <col min="5643" max="5643" width="9.140625" style="40"/>
    <col min="5644" max="5644" width="18.42578125" style="40" customWidth="1"/>
    <col min="5645" max="5889" width="9.140625" style="40"/>
    <col min="5890" max="5890" width="26.140625" style="40" customWidth="1"/>
    <col min="5891" max="5891" width="9.140625" style="40"/>
    <col min="5892" max="5892" width="13.7109375" style="40" bestFit="1" customWidth="1"/>
    <col min="5893" max="5893" width="24" style="40" customWidth="1"/>
    <col min="5894" max="5894" width="9.140625" style="40"/>
    <col min="5895" max="5895" width="28.5703125" style="40" bestFit="1" customWidth="1"/>
    <col min="5896" max="5896" width="16" style="40" bestFit="1" customWidth="1"/>
    <col min="5897" max="5897" width="9.140625" style="40"/>
    <col min="5898" max="5898" width="31.7109375" style="40" customWidth="1"/>
    <col min="5899" max="5899" width="9.140625" style="40"/>
    <col min="5900" max="5900" width="18.42578125" style="40" customWidth="1"/>
    <col min="5901" max="6145" width="9.140625" style="40"/>
    <col min="6146" max="6146" width="26.140625" style="40" customWidth="1"/>
    <col min="6147" max="6147" width="9.140625" style="40"/>
    <col min="6148" max="6148" width="13.7109375" style="40" bestFit="1" customWidth="1"/>
    <col min="6149" max="6149" width="24" style="40" customWidth="1"/>
    <col min="6150" max="6150" width="9.140625" style="40"/>
    <col min="6151" max="6151" width="28.5703125" style="40" bestFit="1" customWidth="1"/>
    <col min="6152" max="6152" width="16" style="40" bestFit="1" customWidth="1"/>
    <col min="6153" max="6153" width="9.140625" style="40"/>
    <col min="6154" max="6154" width="31.7109375" style="40" customWidth="1"/>
    <col min="6155" max="6155" width="9.140625" style="40"/>
    <col min="6156" max="6156" width="18.42578125" style="40" customWidth="1"/>
    <col min="6157" max="6401" width="9.140625" style="40"/>
    <col min="6402" max="6402" width="26.140625" style="40" customWidth="1"/>
    <col min="6403" max="6403" width="9.140625" style="40"/>
    <col min="6404" max="6404" width="13.7109375" style="40" bestFit="1" customWidth="1"/>
    <col min="6405" max="6405" width="24" style="40" customWidth="1"/>
    <col min="6406" max="6406" width="9.140625" style="40"/>
    <col min="6407" max="6407" width="28.5703125" style="40" bestFit="1" customWidth="1"/>
    <col min="6408" max="6408" width="16" style="40" bestFit="1" customWidth="1"/>
    <col min="6409" max="6409" width="9.140625" style="40"/>
    <col min="6410" max="6410" width="31.7109375" style="40" customWidth="1"/>
    <col min="6411" max="6411" width="9.140625" style="40"/>
    <col min="6412" max="6412" width="18.42578125" style="40" customWidth="1"/>
    <col min="6413" max="6657" width="9.140625" style="40"/>
    <col min="6658" max="6658" width="26.140625" style="40" customWidth="1"/>
    <col min="6659" max="6659" width="9.140625" style="40"/>
    <col min="6660" max="6660" width="13.7109375" style="40" bestFit="1" customWidth="1"/>
    <col min="6661" max="6661" width="24" style="40" customWidth="1"/>
    <col min="6662" max="6662" width="9.140625" style="40"/>
    <col min="6663" max="6663" width="28.5703125" style="40" bestFit="1" customWidth="1"/>
    <col min="6664" max="6664" width="16" style="40" bestFit="1" customWidth="1"/>
    <col min="6665" max="6665" width="9.140625" style="40"/>
    <col min="6666" max="6666" width="31.7109375" style="40" customWidth="1"/>
    <col min="6667" max="6667" width="9.140625" style="40"/>
    <col min="6668" max="6668" width="18.42578125" style="40" customWidth="1"/>
    <col min="6669" max="6913" width="9.140625" style="40"/>
    <col min="6914" max="6914" width="26.140625" style="40" customWidth="1"/>
    <col min="6915" max="6915" width="9.140625" style="40"/>
    <col min="6916" max="6916" width="13.7109375" style="40" bestFit="1" customWidth="1"/>
    <col min="6917" max="6917" width="24" style="40" customWidth="1"/>
    <col min="6918" max="6918" width="9.140625" style="40"/>
    <col min="6919" max="6919" width="28.5703125" style="40" bestFit="1" customWidth="1"/>
    <col min="6920" max="6920" width="16" style="40" bestFit="1" customWidth="1"/>
    <col min="6921" max="6921" width="9.140625" style="40"/>
    <col min="6922" max="6922" width="31.7109375" style="40" customWidth="1"/>
    <col min="6923" max="6923" width="9.140625" style="40"/>
    <col min="6924" max="6924" width="18.42578125" style="40" customWidth="1"/>
    <col min="6925" max="7169" width="9.140625" style="40"/>
    <col min="7170" max="7170" width="26.140625" style="40" customWidth="1"/>
    <col min="7171" max="7171" width="9.140625" style="40"/>
    <col min="7172" max="7172" width="13.7109375" style="40" bestFit="1" customWidth="1"/>
    <col min="7173" max="7173" width="24" style="40" customWidth="1"/>
    <col min="7174" max="7174" width="9.140625" style="40"/>
    <col min="7175" max="7175" width="28.5703125" style="40" bestFit="1" customWidth="1"/>
    <col min="7176" max="7176" width="16" style="40" bestFit="1" customWidth="1"/>
    <col min="7177" max="7177" width="9.140625" style="40"/>
    <col min="7178" max="7178" width="31.7109375" style="40" customWidth="1"/>
    <col min="7179" max="7179" width="9.140625" style="40"/>
    <col min="7180" max="7180" width="18.42578125" style="40" customWidth="1"/>
    <col min="7181" max="7425" width="9.140625" style="40"/>
    <col min="7426" max="7426" width="26.140625" style="40" customWidth="1"/>
    <col min="7427" max="7427" width="9.140625" style="40"/>
    <col min="7428" max="7428" width="13.7109375" style="40" bestFit="1" customWidth="1"/>
    <col min="7429" max="7429" width="24" style="40" customWidth="1"/>
    <col min="7430" max="7430" width="9.140625" style="40"/>
    <col min="7431" max="7431" width="28.5703125" style="40" bestFit="1" customWidth="1"/>
    <col min="7432" max="7432" width="16" style="40" bestFit="1" customWidth="1"/>
    <col min="7433" max="7433" width="9.140625" style="40"/>
    <col min="7434" max="7434" width="31.7109375" style="40" customWidth="1"/>
    <col min="7435" max="7435" width="9.140625" style="40"/>
    <col min="7436" max="7436" width="18.42578125" style="40" customWidth="1"/>
    <col min="7437" max="7681" width="9.140625" style="40"/>
    <col min="7682" max="7682" width="26.140625" style="40" customWidth="1"/>
    <col min="7683" max="7683" width="9.140625" style="40"/>
    <col min="7684" max="7684" width="13.7109375" style="40" bestFit="1" customWidth="1"/>
    <col min="7685" max="7685" width="24" style="40" customWidth="1"/>
    <col min="7686" max="7686" width="9.140625" style="40"/>
    <col min="7687" max="7687" width="28.5703125" style="40" bestFit="1" customWidth="1"/>
    <col min="7688" max="7688" width="16" style="40" bestFit="1" customWidth="1"/>
    <col min="7689" max="7689" width="9.140625" style="40"/>
    <col min="7690" max="7690" width="31.7109375" style="40" customWidth="1"/>
    <col min="7691" max="7691" width="9.140625" style="40"/>
    <col min="7692" max="7692" width="18.42578125" style="40" customWidth="1"/>
    <col min="7693" max="7937" width="9.140625" style="40"/>
    <col min="7938" max="7938" width="26.140625" style="40" customWidth="1"/>
    <col min="7939" max="7939" width="9.140625" style="40"/>
    <col min="7940" max="7940" width="13.7109375" style="40" bestFit="1" customWidth="1"/>
    <col min="7941" max="7941" width="24" style="40" customWidth="1"/>
    <col min="7942" max="7942" width="9.140625" style="40"/>
    <col min="7943" max="7943" width="28.5703125" style="40" bestFit="1" customWidth="1"/>
    <col min="7944" max="7944" width="16" style="40" bestFit="1" customWidth="1"/>
    <col min="7945" max="7945" width="9.140625" style="40"/>
    <col min="7946" max="7946" width="31.7109375" style="40" customWidth="1"/>
    <col min="7947" max="7947" width="9.140625" style="40"/>
    <col min="7948" max="7948" width="18.42578125" style="40" customWidth="1"/>
    <col min="7949" max="8193" width="9.140625" style="40"/>
    <col min="8194" max="8194" width="26.140625" style="40" customWidth="1"/>
    <col min="8195" max="8195" width="9.140625" style="40"/>
    <col min="8196" max="8196" width="13.7109375" style="40" bestFit="1" customWidth="1"/>
    <col min="8197" max="8197" width="24" style="40" customWidth="1"/>
    <col min="8198" max="8198" width="9.140625" style="40"/>
    <col min="8199" max="8199" width="28.5703125" style="40" bestFit="1" customWidth="1"/>
    <col min="8200" max="8200" width="16" style="40" bestFit="1" customWidth="1"/>
    <col min="8201" max="8201" width="9.140625" style="40"/>
    <col min="8202" max="8202" width="31.7109375" style="40" customWidth="1"/>
    <col min="8203" max="8203" width="9.140625" style="40"/>
    <col min="8204" max="8204" width="18.42578125" style="40" customWidth="1"/>
    <col min="8205" max="8449" width="9.140625" style="40"/>
    <col min="8450" max="8450" width="26.140625" style="40" customWidth="1"/>
    <col min="8451" max="8451" width="9.140625" style="40"/>
    <col min="8452" max="8452" width="13.7109375" style="40" bestFit="1" customWidth="1"/>
    <col min="8453" max="8453" width="24" style="40" customWidth="1"/>
    <col min="8454" max="8454" width="9.140625" style="40"/>
    <col min="8455" max="8455" width="28.5703125" style="40" bestFit="1" customWidth="1"/>
    <col min="8456" max="8456" width="16" style="40" bestFit="1" customWidth="1"/>
    <col min="8457" max="8457" width="9.140625" style="40"/>
    <col min="8458" max="8458" width="31.7109375" style="40" customWidth="1"/>
    <col min="8459" max="8459" width="9.140625" style="40"/>
    <col min="8460" max="8460" width="18.42578125" style="40" customWidth="1"/>
    <col min="8461" max="8705" width="9.140625" style="40"/>
    <col min="8706" max="8706" width="26.140625" style="40" customWidth="1"/>
    <col min="8707" max="8707" width="9.140625" style="40"/>
    <col min="8708" max="8708" width="13.7109375" style="40" bestFit="1" customWidth="1"/>
    <col min="8709" max="8709" width="24" style="40" customWidth="1"/>
    <col min="8710" max="8710" width="9.140625" style="40"/>
    <col min="8711" max="8711" width="28.5703125" style="40" bestFit="1" customWidth="1"/>
    <col min="8712" max="8712" width="16" style="40" bestFit="1" customWidth="1"/>
    <col min="8713" max="8713" width="9.140625" style="40"/>
    <col min="8714" max="8714" width="31.7109375" style="40" customWidth="1"/>
    <col min="8715" max="8715" width="9.140625" style="40"/>
    <col min="8716" max="8716" width="18.42578125" style="40" customWidth="1"/>
    <col min="8717" max="8961" width="9.140625" style="40"/>
    <col min="8962" max="8962" width="26.140625" style="40" customWidth="1"/>
    <col min="8963" max="8963" width="9.140625" style="40"/>
    <col min="8964" max="8964" width="13.7109375" style="40" bestFit="1" customWidth="1"/>
    <col min="8965" max="8965" width="24" style="40" customWidth="1"/>
    <col min="8966" max="8966" width="9.140625" style="40"/>
    <col min="8967" max="8967" width="28.5703125" style="40" bestFit="1" customWidth="1"/>
    <col min="8968" max="8968" width="16" style="40" bestFit="1" customWidth="1"/>
    <col min="8969" max="8969" width="9.140625" style="40"/>
    <col min="8970" max="8970" width="31.7109375" style="40" customWidth="1"/>
    <col min="8971" max="8971" width="9.140625" style="40"/>
    <col min="8972" max="8972" width="18.42578125" style="40" customWidth="1"/>
    <col min="8973" max="9217" width="9.140625" style="40"/>
    <col min="9218" max="9218" width="26.140625" style="40" customWidth="1"/>
    <col min="9219" max="9219" width="9.140625" style="40"/>
    <col min="9220" max="9220" width="13.7109375" style="40" bestFit="1" customWidth="1"/>
    <col min="9221" max="9221" width="24" style="40" customWidth="1"/>
    <col min="9222" max="9222" width="9.140625" style="40"/>
    <col min="9223" max="9223" width="28.5703125" style="40" bestFit="1" customWidth="1"/>
    <col min="9224" max="9224" width="16" style="40" bestFit="1" customWidth="1"/>
    <col min="9225" max="9225" width="9.140625" style="40"/>
    <col min="9226" max="9226" width="31.7109375" style="40" customWidth="1"/>
    <col min="9227" max="9227" width="9.140625" style="40"/>
    <col min="9228" max="9228" width="18.42578125" style="40" customWidth="1"/>
    <col min="9229" max="9473" width="9.140625" style="40"/>
    <col min="9474" max="9474" width="26.140625" style="40" customWidth="1"/>
    <col min="9475" max="9475" width="9.140625" style="40"/>
    <col min="9476" max="9476" width="13.7109375" style="40" bestFit="1" customWidth="1"/>
    <col min="9477" max="9477" width="24" style="40" customWidth="1"/>
    <col min="9478" max="9478" width="9.140625" style="40"/>
    <col min="9479" max="9479" width="28.5703125" style="40" bestFit="1" customWidth="1"/>
    <col min="9480" max="9480" width="16" style="40" bestFit="1" customWidth="1"/>
    <col min="9481" max="9481" width="9.140625" style="40"/>
    <col min="9482" max="9482" width="31.7109375" style="40" customWidth="1"/>
    <col min="9483" max="9483" width="9.140625" style="40"/>
    <col min="9484" max="9484" width="18.42578125" style="40" customWidth="1"/>
    <col min="9485" max="9729" width="9.140625" style="40"/>
    <col min="9730" max="9730" width="26.140625" style="40" customWidth="1"/>
    <col min="9731" max="9731" width="9.140625" style="40"/>
    <col min="9732" max="9732" width="13.7109375" style="40" bestFit="1" customWidth="1"/>
    <col min="9733" max="9733" width="24" style="40" customWidth="1"/>
    <col min="9734" max="9734" width="9.140625" style="40"/>
    <col min="9735" max="9735" width="28.5703125" style="40" bestFit="1" customWidth="1"/>
    <col min="9736" max="9736" width="16" style="40" bestFit="1" customWidth="1"/>
    <col min="9737" max="9737" width="9.140625" style="40"/>
    <col min="9738" max="9738" width="31.7109375" style="40" customWidth="1"/>
    <col min="9739" max="9739" width="9.140625" style="40"/>
    <col min="9740" max="9740" width="18.42578125" style="40" customWidth="1"/>
    <col min="9741" max="9985" width="9.140625" style="40"/>
    <col min="9986" max="9986" width="26.140625" style="40" customWidth="1"/>
    <col min="9987" max="9987" width="9.140625" style="40"/>
    <col min="9988" max="9988" width="13.7109375" style="40" bestFit="1" customWidth="1"/>
    <col min="9989" max="9989" width="24" style="40" customWidth="1"/>
    <col min="9990" max="9990" width="9.140625" style="40"/>
    <col min="9991" max="9991" width="28.5703125" style="40" bestFit="1" customWidth="1"/>
    <col min="9992" max="9992" width="16" style="40" bestFit="1" customWidth="1"/>
    <col min="9993" max="9993" width="9.140625" style="40"/>
    <col min="9994" max="9994" width="31.7109375" style="40" customWidth="1"/>
    <col min="9995" max="9995" width="9.140625" style="40"/>
    <col min="9996" max="9996" width="18.42578125" style="40" customWidth="1"/>
    <col min="9997" max="10241" width="9.140625" style="40"/>
    <col min="10242" max="10242" width="26.140625" style="40" customWidth="1"/>
    <col min="10243" max="10243" width="9.140625" style="40"/>
    <col min="10244" max="10244" width="13.7109375" style="40" bestFit="1" customWidth="1"/>
    <col min="10245" max="10245" width="24" style="40" customWidth="1"/>
    <col min="10246" max="10246" width="9.140625" style="40"/>
    <col min="10247" max="10247" width="28.5703125" style="40" bestFit="1" customWidth="1"/>
    <col min="10248" max="10248" width="16" style="40" bestFit="1" customWidth="1"/>
    <col min="10249" max="10249" width="9.140625" style="40"/>
    <col min="10250" max="10250" width="31.7109375" style="40" customWidth="1"/>
    <col min="10251" max="10251" width="9.140625" style="40"/>
    <col min="10252" max="10252" width="18.42578125" style="40" customWidth="1"/>
    <col min="10253" max="10497" width="9.140625" style="40"/>
    <col min="10498" max="10498" width="26.140625" style="40" customWidth="1"/>
    <col min="10499" max="10499" width="9.140625" style="40"/>
    <col min="10500" max="10500" width="13.7109375" style="40" bestFit="1" customWidth="1"/>
    <col min="10501" max="10501" width="24" style="40" customWidth="1"/>
    <col min="10502" max="10502" width="9.140625" style="40"/>
    <col min="10503" max="10503" width="28.5703125" style="40" bestFit="1" customWidth="1"/>
    <col min="10504" max="10504" width="16" style="40" bestFit="1" customWidth="1"/>
    <col min="10505" max="10505" width="9.140625" style="40"/>
    <col min="10506" max="10506" width="31.7109375" style="40" customWidth="1"/>
    <col min="10507" max="10507" width="9.140625" style="40"/>
    <col min="10508" max="10508" width="18.42578125" style="40" customWidth="1"/>
    <col min="10509" max="10753" width="9.140625" style="40"/>
    <col min="10754" max="10754" width="26.140625" style="40" customWidth="1"/>
    <col min="10755" max="10755" width="9.140625" style="40"/>
    <col min="10756" max="10756" width="13.7109375" style="40" bestFit="1" customWidth="1"/>
    <col min="10757" max="10757" width="24" style="40" customWidth="1"/>
    <col min="10758" max="10758" width="9.140625" style="40"/>
    <col min="10759" max="10759" width="28.5703125" style="40" bestFit="1" customWidth="1"/>
    <col min="10760" max="10760" width="16" style="40" bestFit="1" customWidth="1"/>
    <col min="10761" max="10761" width="9.140625" style="40"/>
    <col min="10762" max="10762" width="31.7109375" style="40" customWidth="1"/>
    <col min="10763" max="10763" width="9.140625" style="40"/>
    <col min="10764" max="10764" width="18.42578125" style="40" customWidth="1"/>
    <col min="10765" max="11009" width="9.140625" style="40"/>
    <col min="11010" max="11010" width="26.140625" style="40" customWidth="1"/>
    <col min="11011" max="11011" width="9.140625" style="40"/>
    <col min="11012" max="11012" width="13.7109375" style="40" bestFit="1" customWidth="1"/>
    <col min="11013" max="11013" width="24" style="40" customWidth="1"/>
    <col min="11014" max="11014" width="9.140625" style="40"/>
    <col min="11015" max="11015" width="28.5703125" style="40" bestFit="1" customWidth="1"/>
    <col min="11016" max="11016" width="16" style="40" bestFit="1" customWidth="1"/>
    <col min="11017" max="11017" width="9.140625" style="40"/>
    <col min="11018" max="11018" width="31.7109375" style="40" customWidth="1"/>
    <col min="11019" max="11019" width="9.140625" style="40"/>
    <col min="11020" max="11020" width="18.42578125" style="40" customWidth="1"/>
    <col min="11021" max="11265" width="9.140625" style="40"/>
    <col min="11266" max="11266" width="26.140625" style="40" customWidth="1"/>
    <col min="11267" max="11267" width="9.140625" style="40"/>
    <col min="11268" max="11268" width="13.7109375" style="40" bestFit="1" customWidth="1"/>
    <col min="11269" max="11269" width="24" style="40" customWidth="1"/>
    <col min="11270" max="11270" width="9.140625" style="40"/>
    <col min="11271" max="11271" width="28.5703125" style="40" bestFit="1" customWidth="1"/>
    <col min="11272" max="11272" width="16" style="40" bestFit="1" customWidth="1"/>
    <col min="11273" max="11273" width="9.140625" style="40"/>
    <col min="11274" max="11274" width="31.7109375" style="40" customWidth="1"/>
    <col min="11275" max="11275" width="9.140625" style="40"/>
    <col min="11276" max="11276" width="18.42578125" style="40" customWidth="1"/>
    <col min="11277" max="11521" width="9.140625" style="40"/>
    <col min="11522" max="11522" width="26.140625" style="40" customWidth="1"/>
    <col min="11523" max="11523" width="9.140625" style="40"/>
    <col min="11524" max="11524" width="13.7109375" style="40" bestFit="1" customWidth="1"/>
    <col min="11525" max="11525" width="24" style="40" customWidth="1"/>
    <col min="11526" max="11526" width="9.140625" style="40"/>
    <col min="11527" max="11527" width="28.5703125" style="40" bestFit="1" customWidth="1"/>
    <col min="11528" max="11528" width="16" style="40" bestFit="1" customWidth="1"/>
    <col min="11529" max="11529" width="9.140625" style="40"/>
    <col min="11530" max="11530" width="31.7109375" style="40" customWidth="1"/>
    <col min="11531" max="11531" width="9.140625" style="40"/>
    <col min="11532" max="11532" width="18.42578125" style="40" customWidth="1"/>
    <col min="11533" max="11777" width="9.140625" style="40"/>
    <col min="11778" max="11778" width="26.140625" style="40" customWidth="1"/>
    <col min="11779" max="11779" width="9.140625" style="40"/>
    <col min="11780" max="11780" width="13.7109375" style="40" bestFit="1" customWidth="1"/>
    <col min="11781" max="11781" width="24" style="40" customWidth="1"/>
    <col min="11782" max="11782" width="9.140625" style="40"/>
    <col min="11783" max="11783" width="28.5703125" style="40" bestFit="1" customWidth="1"/>
    <col min="11784" max="11784" width="16" style="40" bestFit="1" customWidth="1"/>
    <col min="11785" max="11785" width="9.140625" style="40"/>
    <col min="11786" max="11786" width="31.7109375" style="40" customWidth="1"/>
    <col min="11787" max="11787" width="9.140625" style="40"/>
    <col min="11788" max="11788" width="18.42578125" style="40" customWidth="1"/>
    <col min="11789" max="12033" width="9.140625" style="40"/>
    <col min="12034" max="12034" width="26.140625" style="40" customWidth="1"/>
    <col min="12035" max="12035" width="9.140625" style="40"/>
    <col min="12036" max="12036" width="13.7109375" style="40" bestFit="1" customWidth="1"/>
    <col min="12037" max="12037" width="24" style="40" customWidth="1"/>
    <col min="12038" max="12038" width="9.140625" style="40"/>
    <col min="12039" max="12039" width="28.5703125" style="40" bestFit="1" customWidth="1"/>
    <col min="12040" max="12040" width="16" style="40" bestFit="1" customWidth="1"/>
    <col min="12041" max="12041" width="9.140625" style="40"/>
    <col min="12042" max="12042" width="31.7109375" style="40" customWidth="1"/>
    <col min="12043" max="12043" width="9.140625" style="40"/>
    <col min="12044" max="12044" width="18.42578125" style="40" customWidth="1"/>
    <col min="12045" max="12289" width="9.140625" style="40"/>
    <col min="12290" max="12290" width="26.140625" style="40" customWidth="1"/>
    <col min="12291" max="12291" width="9.140625" style="40"/>
    <col min="12292" max="12292" width="13.7109375" style="40" bestFit="1" customWidth="1"/>
    <col min="12293" max="12293" width="24" style="40" customWidth="1"/>
    <col min="12294" max="12294" width="9.140625" style="40"/>
    <col min="12295" max="12295" width="28.5703125" style="40" bestFit="1" customWidth="1"/>
    <col min="12296" max="12296" width="16" style="40" bestFit="1" customWidth="1"/>
    <col min="12297" max="12297" width="9.140625" style="40"/>
    <col min="12298" max="12298" width="31.7109375" style="40" customWidth="1"/>
    <col min="12299" max="12299" width="9.140625" style="40"/>
    <col min="12300" max="12300" width="18.42578125" style="40" customWidth="1"/>
    <col min="12301" max="12545" width="9.140625" style="40"/>
    <col min="12546" max="12546" width="26.140625" style="40" customWidth="1"/>
    <col min="12547" max="12547" width="9.140625" style="40"/>
    <col min="12548" max="12548" width="13.7109375" style="40" bestFit="1" customWidth="1"/>
    <col min="12549" max="12549" width="24" style="40" customWidth="1"/>
    <col min="12550" max="12550" width="9.140625" style="40"/>
    <col min="12551" max="12551" width="28.5703125" style="40" bestFit="1" customWidth="1"/>
    <col min="12552" max="12552" width="16" style="40" bestFit="1" customWidth="1"/>
    <col min="12553" max="12553" width="9.140625" style="40"/>
    <col min="12554" max="12554" width="31.7109375" style="40" customWidth="1"/>
    <col min="12555" max="12555" width="9.140625" style="40"/>
    <col min="12556" max="12556" width="18.42578125" style="40" customWidth="1"/>
    <col min="12557" max="12801" width="9.140625" style="40"/>
    <col min="12802" max="12802" width="26.140625" style="40" customWidth="1"/>
    <col min="12803" max="12803" width="9.140625" style="40"/>
    <col min="12804" max="12804" width="13.7109375" style="40" bestFit="1" customWidth="1"/>
    <col min="12805" max="12805" width="24" style="40" customWidth="1"/>
    <col min="12806" max="12806" width="9.140625" style="40"/>
    <col min="12807" max="12807" width="28.5703125" style="40" bestFit="1" customWidth="1"/>
    <col min="12808" max="12808" width="16" style="40" bestFit="1" customWidth="1"/>
    <col min="12809" max="12809" width="9.140625" style="40"/>
    <col min="12810" max="12810" width="31.7109375" style="40" customWidth="1"/>
    <col min="12811" max="12811" width="9.140625" style="40"/>
    <col min="12812" max="12812" width="18.42578125" style="40" customWidth="1"/>
    <col min="12813" max="13057" width="9.140625" style="40"/>
    <col min="13058" max="13058" width="26.140625" style="40" customWidth="1"/>
    <col min="13059" max="13059" width="9.140625" style="40"/>
    <col min="13060" max="13060" width="13.7109375" style="40" bestFit="1" customWidth="1"/>
    <col min="13061" max="13061" width="24" style="40" customWidth="1"/>
    <col min="13062" max="13062" width="9.140625" style="40"/>
    <col min="13063" max="13063" width="28.5703125" style="40" bestFit="1" customWidth="1"/>
    <col min="13064" max="13064" width="16" style="40" bestFit="1" customWidth="1"/>
    <col min="13065" max="13065" width="9.140625" style="40"/>
    <col min="13066" max="13066" width="31.7109375" style="40" customWidth="1"/>
    <col min="13067" max="13067" width="9.140625" style="40"/>
    <col min="13068" max="13068" width="18.42578125" style="40" customWidth="1"/>
    <col min="13069" max="13313" width="9.140625" style="40"/>
    <col min="13314" max="13314" width="26.140625" style="40" customWidth="1"/>
    <col min="13315" max="13315" width="9.140625" style="40"/>
    <col min="13316" max="13316" width="13.7109375" style="40" bestFit="1" customWidth="1"/>
    <col min="13317" max="13317" width="24" style="40" customWidth="1"/>
    <col min="13318" max="13318" width="9.140625" style="40"/>
    <col min="13319" max="13319" width="28.5703125" style="40" bestFit="1" customWidth="1"/>
    <col min="13320" max="13320" width="16" style="40" bestFit="1" customWidth="1"/>
    <col min="13321" max="13321" width="9.140625" style="40"/>
    <col min="13322" max="13322" width="31.7109375" style="40" customWidth="1"/>
    <col min="13323" max="13323" width="9.140625" style="40"/>
    <col min="13324" max="13324" width="18.42578125" style="40" customWidth="1"/>
    <col min="13325" max="13569" width="9.140625" style="40"/>
    <col min="13570" max="13570" width="26.140625" style="40" customWidth="1"/>
    <col min="13571" max="13571" width="9.140625" style="40"/>
    <col min="13572" max="13572" width="13.7109375" style="40" bestFit="1" customWidth="1"/>
    <col min="13573" max="13573" width="24" style="40" customWidth="1"/>
    <col min="13574" max="13574" width="9.140625" style="40"/>
    <col min="13575" max="13575" width="28.5703125" style="40" bestFit="1" customWidth="1"/>
    <col min="13576" max="13576" width="16" style="40" bestFit="1" customWidth="1"/>
    <col min="13577" max="13577" width="9.140625" style="40"/>
    <col min="13578" max="13578" width="31.7109375" style="40" customWidth="1"/>
    <col min="13579" max="13579" width="9.140625" style="40"/>
    <col min="13580" max="13580" width="18.42578125" style="40" customWidth="1"/>
    <col min="13581" max="13825" width="9.140625" style="40"/>
    <col min="13826" max="13826" width="26.140625" style="40" customWidth="1"/>
    <col min="13827" max="13827" width="9.140625" style="40"/>
    <col min="13828" max="13828" width="13.7109375" style="40" bestFit="1" customWidth="1"/>
    <col min="13829" max="13829" width="24" style="40" customWidth="1"/>
    <col min="13830" max="13830" width="9.140625" style="40"/>
    <col min="13831" max="13831" width="28.5703125" style="40" bestFit="1" customWidth="1"/>
    <col min="13832" max="13832" width="16" style="40" bestFit="1" customWidth="1"/>
    <col min="13833" max="13833" width="9.140625" style="40"/>
    <col min="13834" max="13834" width="31.7109375" style="40" customWidth="1"/>
    <col min="13835" max="13835" width="9.140625" style="40"/>
    <col min="13836" max="13836" width="18.42578125" style="40" customWidth="1"/>
    <col min="13837" max="14081" width="9.140625" style="40"/>
    <col min="14082" max="14082" width="26.140625" style="40" customWidth="1"/>
    <col min="14083" max="14083" width="9.140625" style="40"/>
    <col min="14084" max="14084" width="13.7109375" style="40" bestFit="1" customWidth="1"/>
    <col min="14085" max="14085" width="24" style="40" customWidth="1"/>
    <col min="14086" max="14086" width="9.140625" style="40"/>
    <col min="14087" max="14087" width="28.5703125" style="40" bestFit="1" customWidth="1"/>
    <col min="14088" max="14088" width="16" style="40" bestFit="1" customWidth="1"/>
    <col min="14089" max="14089" width="9.140625" style="40"/>
    <col min="14090" max="14090" width="31.7109375" style="40" customWidth="1"/>
    <col min="14091" max="14091" width="9.140625" style="40"/>
    <col min="14092" max="14092" width="18.42578125" style="40" customWidth="1"/>
    <col min="14093" max="14337" width="9.140625" style="40"/>
    <col min="14338" max="14338" width="26.140625" style="40" customWidth="1"/>
    <col min="14339" max="14339" width="9.140625" style="40"/>
    <col min="14340" max="14340" width="13.7109375" style="40" bestFit="1" customWidth="1"/>
    <col min="14341" max="14341" width="24" style="40" customWidth="1"/>
    <col min="14342" max="14342" width="9.140625" style="40"/>
    <col min="14343" max="14343" width="28.5703125" style="40" bestFit="1" customWidth="1"/>
    <col min="14344" max="14344" width="16" style="40" bestFit="1" customWidth="1"/>
    <col min="14345" max="14345" width="9.140625" style="40"/>
    <col min="14346" max="14346" width="31.7109375" style="40" customWidth="1"/>
    <col min="14347" max="14347" width="9.140625" style="40"/>
    <col min="14348" max="14348" width="18.42578125" style="40" customWidth="1"/>
    <col min="14349" max="14593" width="9.140625" style="40"/>
    <col min="14594" max="14594" width="26.140625" style="40" customWidth="1"/>
    <col min="14595" max="14595" width="9.140625" style="40"/>
    <col min="14596" max="14596" width="13.7109375" style="40" bestFit="1" customWidth="1"/>
    <col min="14597" max="14597" width="24" style="40" customWidth="1"/>
    <col min="14598" max="14598" width="9.140625" style="40"/>
    <col min="14599" max="14599" width="28.5703125" style="40" bestFit="1" customWidth="1"/>
    <col min="14600" max="14600" width="16" style="40" bestFit="1" customWidth="1"/>
    <col min="14601" max="14601" width="9.140625" style="40"/>
    <col min="14602" max="14602" width="31.7109375" style="40" customWidth="1"/>
    <col min="14603" max="14603" width="9.140625" style="40"/>
    <col min="14604" max="14604" width="18.42578125" style="40" customWidth="1"/>
    <col min="14605" max="14849" width="9.140625" style="40"/>
    <col min="14850" max="14850" width="26.140625" style="40" customWidth="1"/>
    <col min="14851" max="14851" width="9.140625" style="40"/>
    <col min="14852" max="14852" width="13.7109375" style="40" bestFit="1" customWidth="1"/>
    <col min="14853" max="14853" width="24" style="40" customWidth="1"/>
    <col min="14854" max="14854" width="9.140625" style="40"/>
    <col min="14855" max="14855" width="28.5703125" style="40" bestFit="1" customWidth="1"/>
    <col min="14856" max="14856" width="16" style="40" bestFit="1" customWidth="1"/>
    <col min="14857" max="14857" width="9.140625" style="40"/>
    <col min="14858" max="14858" width="31.7109375" style="40" customWidth="1"/>
    <col min="14859" max="14859" width="9.140625" style="40"/>
    <col min="14860" max="14860" width="18.42578125" style="40" customWidth="1"/>
    <col min="14861" max="15105" width="9.140625" style="40"/>
    <col min="15106" max="15106" width="26.140625" style="40" customWidth="1"/>
    <col min="15107" max="15107" width="9.140625" style="40"/>
    <col min="15108" max="15108" width="13.7109375" style="40" bestFit="1" customWidth="1"/>
    <col min="15109" max="15109" width="24" style="40" customWidth="1"/>
    <col min="15110" max="15110" width="9.140625" style="40"/>
    <col min="15111" max="15111" width="28.5703125" style="40" bestFit="1" customWidth="1"/>
    <col min="15112" max="15112" width="16" style="40" bestFit="1" customWidth="1"/>
    <col min="15113" max="15113" width="9.140625" style="40"/>
    <col min="15114" max="15114" width="31.7109375" style="40" customWidth="1"/>
    <col min="15115" max="15115" width="9.140625" style="40"/>
    <col min="15116" max="15116" width="18.42578125" style="40" customWidth="1"/>
    <col min="15117" max="15361" width="9.140625" style="40"/>
    <col min="15362" max="15362" width="26.140625" style="40" customWidth="1"/>
    <col min="15363" max="15363" width="9.140625" style="40"/>
    <col min="15364" max="15364" width="13.7109375" style="40" bestFit="1" customWidth="1"/>
    <col min="15365" max="15365" width="24" style="40" customWidth="1"/>
    <col min="15366" max="15366" width="9.140625" style="40"/>
    <col min="15367" max="15367" width="28.5703125" style="40" bestFit="1" customWidth="1"/>
    <col min="15368" max="15368" width="16" style="40" bestFit="1" customWidth="1"/>
    <col min="15369" max="15369" width="9.140625" style="40"/>
    <col min="15370" max="15370" width="31.7109375" style="40" customWidth="1"/>
    <col min="15371" max="15371" width="9.140625" style="40"/>
    <col min="15372" max="15372" width="18.42578125" style="40" customWidth="1"/>
    <col min="15373" max="15617" width="9.140625" style="40"/>
    <col min="15618" max="15618" width="26.140625" style="40" customWidth="1"/>
    <col min="15619" max="15619" width="9.140625" style="40"/>
    <col min="15620" max="15620" width="13.7109375" style="40" bestFit="1" customWidth="1"/>
    <col min="15621" max="15621" width="24" style="40" customWidth="1"/>
    <col min="15622" max="15622" width="9.140625" style="40"/>
    <col min="15623" max="15623" width="28.5703125" style="40" bestFit="1" customWidth="1"/>
    <col min="15624" max="15624" width="16" style="40" bestFit="1" customWidth="1"/>
    <col min="15625" max="15625" width="9.140625" style="40"/>
    <col min="15626" max="15626" width="31.7109375" style="40" customWidth="1"/>
    <col min="15627" max="15627" width="9.140625" style="40"/>
    <col min="15628" max="15628" width="18.42578125" style="40" customWidth="1"/>
    <col min="15629" max="15873" width="9.140625" style="40"/>
    <col min="15874" max="15874" width="26.140625" style="40" customWidth="1"/>
    <col min="15875" max="15875" width="9.140625" style="40"/>
    <col min="15876" max="15876" width="13.7109375" style="40" bestFit="1" customWidth="1"/>
    <col min="15877" max="15877" width="24" style="40" customWidth="1"/>
    <col min="15878" max="15878" width="9.140625" style="40"/>
    <col min="15879" max="15879" width="28.5703125" style="40" bestFit="1" customWidth="1"/>
    <col min="15880" max="15880" width="16" style="40" bestFit="1" customWidth="1"/>
    <col min="15881" max="15881" width="9.140625" style="40"/>
    <col min="15882" max="15882" width="31.7109375" style="40" customWidth="1"/>
    <col min="15883" max="15883" width="9.140625" style="40"/>
    <col min="15884" max="15884" width="18.42578125" style="40" customWidth="1"/>
    <col min="15885" max="16129" width="9.140625" style="40"/>
    <col min="16130" max="16130" width="26.140625" style="40" customWidth="1"/>
    <col min="16131" max="16131" width="9.140625" style="40"/>
    <col min="16132" max="16132" width="13.7109375" style="40" bestFit="1" customWidth="1"/>
    <col min="16133" max="16133" width="24" style="40" customWidth="1"/>
    <col min="16134" max="16134" width="9.140625" style="40"/>
    <col min="16135" max="16135" width="28.5703125" style="40" bestFit="1" customWidth="1"/>
    <col min="16136" max="16136" width="16" style="40" bestFit="1" customWidth="1"/>
    <col min="16137" max="16137" width="9.140625" style="40"/>
    <col min="16138" max="16138" width="31.7109375" style="40" customWidth="1"/>
    <col min="16139" max="16139" width="9.140625" style="40"/>
    <col min="16140" max="16140" width="18.42578125" style="40" customWidth="1"/>
    <col min="16141" max="16384" width="9.140625" style="40"/>
  </cols>
  <sheetData>
    <row r="2" spans="1:15" x14ac:dyDescent="0.25">
      <c r="D2" s="89" t="s">
        <v>138</v>
      </c>
      <c r="E2" s="89"/>
      <c r="F2" s="89"/>
    </row>
    <row r="3" spans="1:15" ht="15.75" x14ac:dyDescent="0.25">
      <c r="D3" s="41" t="e">
        <f>#REF!</f>
        <v>#REF!</v>
      </c>
      <c r="E3" s="42">
        <v>100000000000</v>
      </c>
      <c r="F3" s="43" t="e">
        <f t="shared" ref="F3:F9" si="0">INT(D3/E3)</f>
        <v>#REF!</v>
      </c>
      <c r="G3" s="44" t="e">
        <f>IF(F3=0,"",IF(F3=1,"SERATUS ",VLOOKUP(F3,$A$4:$B$120,2,FALSE)&amp;" RATUS "))</f>
        <v>#REF!</v>
      </c>
      <c r="H3" s="44"/>
      <c r="I3" s="44"/>
      <c r="J3" s="44"/>
      <c r="K3" s="44"/>
      <c r="L3" s="44"/>
    </row>
    <row r="4" spans="1:15" x14ac:dyDescent="0.25">
      <c r="A4" s="43">
        <v>1</v>
      </c>
      <c r="B4" s="44" t="s">
        <v>29</v>
      </c>
      <c r="D4" s="42" t="e">
        <f t="shared" ref="D4:D11" si="1">MOD(D3,E3)</f>
        <v>#REF!</v>
      </c>
      <c r="E4" s="42">
        <v>1000000000</v>
      </c>
      <c r="F4" s="43" t="e">
        <f t="shared" si="0"/>
        <v>#REF!</v>
      </c>
      <c r="G4" s="44" t="e">
        <f>IF(AND(F4=0,F3=0),"",IF(AND(F4=0,F3&gt;=1),"Milyar ",VLOOKUP(F4,$A$4:$B$120,2,FALSE)&amp;" Milyar "))</f>
        <v>#REF!</v>
      </c>
      <c r="H4" s="44"/>
      <c r="I4" s="44"/>
      <c r="J4" s="44"/>
      <c r="K4" s="44"/>
      <c r="L4" s="44"/>
    </row>
    <row r="5" spans="1:15" x14ac:dyDescent="0.25">
      <c r="A5" s="43">
        <v>2</v>
      </c>
      <c r="B5" s="44" t="s">
        <v>30</v>
      </c>
      <c r="D5" s="42" t="e">
        <f t="shared" si="1"/>
        <v>#REF!</v>
      </c>
      <c r="E5" s="42">
        <v>100000000</v>
      </c>
      <c r="F5" s="43" t="e">
        <f t="shared" si="0"/>
        <v>#REF!</v>
      </c>
      <c r="G5" s="44" t="e">
        <f>IF(F5=0,"",IF(F5=1," Seratus ",VLOOKUP(F5,$A$4:$B$120,2,FALSE)&amp;" Ratus "))</f>
        <v>#REF!</v>
      </c>
      <c r="H5" s="44"/>
      <c r="I5" s="44"/>
      <c r="J5" s="44"/>
      <c r="K5" s="44"/>
      <c r="L5" s="44"/>
    </row>
    <row r="6" spans="1:15" x14ac:dyDescent="0.25">
      <c r="A6" s="43">
        <v>3</v>
      </c>
      <c r="B6" s="44" t="s">
        <v>31</v>
      </c>
      <c r="D6" s="42" t="e">
        <f t="shared" si="1"/>
        <v>#REF!</v>
      </c>
      <c r="E6" s="42">
        <v>1000000</v>
      </c>
      <c r="F6" s="43" t="e">
        <f t="shared" si="0"/>
        <v>#REF!</v>
      </c>
      <c r="G6" s="44" t="e">
        <f>IF(AND(F6=0,F5=0),"",IF(AND(F6=0,F5&gt;=1)," Juta ",VLOOKUP(F6,$A$4:$B$120,2,FALSE)&amp;" Juta "))</f>
        <v>#REF!</v>
      </c>
      <c r="H6" s="44"/>
      <c r="I6" s="44"/>
      <c r="J6" s="44"/>
      <c r="K6" s="44"/>
      <c r="L6" s="44"/>
    </row>
    <row r="7" spans="1:15" x14ac:dyDescent="0.25">
      <c r="A7" s="43">
        <v>4</v>
      </c>
      <c r="B7" s="44" t="s">
        <v>32</v>
      </c>
      <c r="D7" s="42" t="e">
        <f t="shared" si="1"/>
        <v>#REF!</v>
      </c>
      <c r="E7" s="42">
        <v>100000</v>
      </c>
      <c r="F7" s="43" t="e">
        <f t="shared" si="0"/>
        <v>#REF!</v>
      </c>
      <c r="G7" s="44" t="e">
        <f>IF(F7=0,"",IF(F7=1,"Seratus ",VLOOKUP(F7,$A$4:$B$120,2,FALSE)&amp;" Ratus "))</f>
        <v>#REF!</v>
      </c>
      <c r="H7" s="44"/>
      <c r="I7" s="44"/>
      <c r="J7" s="44"/>
      <c r="K7" s="44"/>
      <c r="L7" s="44"/>
    </row>
    <row r="8" spans="1:15" x14ac:dyDescent="0.25">
      <c r="A8" s="43">
        <v>5</v>
      </c>
      <c r="B8" s="44" t="s">
        <v>33</v>
      </c>
      <c r="D8" s="42" t="e">
        <f t="shared" si="1"/>
        <v>#REF!</v>
      </c>
      <c r="E8" s="42">
        <v>1000</v>
      </c>
      <c r="F8" s="43" t="e">
        <f t="shared" si="0"/>
        <v>#REF!</v>
      </c>
      <c r="G8" s="44" t="e">
        <f>IF(AND(F8=0,F7=0),"",IF(AND(F8=0,F7&gt;=1)," Ribu ",IF(AND(F7=0,F8=1),"Seribu ",VLOOKUP(F8,$A$4:$B$120,2,FALSE)&amp;" Ribu ")))</f>
        <v>#REF!</v>
      </c>
      <c r="H8" s="44"/>
      <c r="I8" s="44"/>
      <c r="J8" s="44"/>
      <c r="K8" s="44"/>
      <c r="L8" s="44"/>
    </row>
    <row r="9" spans="1:15" x14ac:dyDescent="0.25">
      <c r="A9" s="43">
        <v>6</v>
      </c>
      <c r="B9" s="44" t="s">
        <v>34</v>
      </c>
      <c r="D9" s="42" t="e">
        <f t="shared" si="1"/>
        <v>#REF!</v>
      </c>
      <c r="E9" s="42">
        <v>100</v>
      </c>
      <c r="F9" s="43" t="e">
        <f t="shared" si="0"/>
        <v>#REF!</v>
      </c>
      <c r="G9" s="44" t="e">
        <f>IF(F9=0,"",IF(F9=1,"Seratus ",VLOOKUP(F9,$A$4:$B$120,2,FALSE)&amp;" Ratus "))</f>
        <v>#REF!</v>
      </c>
      <c r="H9" s="44"/>
      <c r="I9" s="44"/>
      <c r="J9" s="44"/>
      <c r="K9" s="44"/>
      <c r="L9" s="44"/>
    </row>
    <row r="10" spans="1:15" x14ac:dyDescent="0.25">
      <c r="A10" s="43">
        <v>7</v>
      </c>
      <c r="B10" s="44" t="s">
        <v>35</v>
      </c>
      <c r="D10" s="42" t="e">
        <f t="shared" si="1"/>
        <v>#REF!</v>
      </c>
      <c r="E10" s="42">
        <v>1</v>
      </c>
      <c r="F10" s="45" t="e">
        <f>INT(D10/E10)</f>
        <v>#REF!</v>
      </c>
      <c r="G10" s="44" t="e">
        <f>IF(F10=0,"",IF(F10=1,"SERATUS",VLOOKUP(F10,$A$4:$B$120,2,FALSE)))</f>
        <v>#REF!</v>
      </c>
      <c r="H10" s="44"/>
      <c r="I10" s="44"/>
      <c r="J10" s="44"/>
      <c r="K10" s="44"/>
      <c r="L10" s="44"/>
    </row>
    <row r="11" spans="1:15" ht="15.75" x14ac:dyDescent="0.25">
      <c r="A11" s="43">
        <v>8</v>
      </c>
      <c r="B11" s="44" t="s">
        <v>36</v>
      </c>
      <c r="D11" s="46" t="e">
        <f t="shared" si="1"/>
        <v>#REF!</v>
      </c>
      <c r="E11" s="47" t="e">
        <f>TEXT(D11,"#,##")</f>
        <v>#REF!</v>
      </c>
      <c r="F11" s="48" t="e">
        <f>IF(D11&lt;=0,"",TEXT(VALUE(E11),"##/100"))</f>
        <v>#REF!</v>
      </c>
      <c r="G11" s="49" t="e">
        <f>F11</f>
        <v>#REF!</v>
      </c>
      <c r="H11" s="44"/>
      <c r="I11" s="44"/>
      <c r="J11" s="44"/>
      <c r="K11" s="44"/>
      <c r="L11" s="44"/>
    </row>
    <row r="12" spans="1:15" x14ac:dyDescent="0.25">
      <c r="A12" s="43">
        <v>9</v>
      </c>
      <c r="B12" s="44" t="s">
        <v>37</v>
      </c>
      <c r="D12" s="42"/>
      <c r="E12" s="42"/>
      <c r="F12" s="43"/>
      <c r="G12" s="44"/>
      <c r="H12" s="44"/>
      <c r="I12" s="44"/>
      <c r="J12" s="44"/>
      <c r="K12" s="44"/>
      <c r="L12" s="44"/>
    </row>
    <row r="13" spans="1:15" x14ac:dyDescent="0.25">
      <c r="A13" s="43">
        <v>10</v>
      </c>
      <c r="B13" s="44" t="s">
        <v>38</v>
      </c>
      <c r="D13" s="90" t="e">
        <f>G3&amp;G4&amp;G5&amp;G6&amp;G7&amp;G8&amp;G9&amp;G10&amp;""&amp;G11 &amp; " Rupiah"</f>
        <v>#REF!</v>
      </c>
      <c r="E13" s="90"/>
      <c r="F13" s="90"/>
      <c r="G13" s="90"/>
      <c r="H13" s="90"/>
      <c r="I13" s="90"/>
      <c r="J13" s="90"/>
      <c r="K13" s="90"/>
      <c r="L13" s="90"/>
    </row>
    <row r="14" spans="1:15" x14ac:dyDescent="0.25">
      <c r="A14" s="43">
        <v>11</v>
      </c>
      <c r="B14" s="44" t="s">
        <v>39</v>
      </c>
    </row>
    <row r="15" spans="1:15" x14ac:dyDescent="0.25">
      <c r="A15" s="43">
        <v>12</v>
      </c>
      <c r="B15" s="44" t="s">
        <v>40</v>
      </c>
    </row>
    <row r="16" spans="1:15" x14ac:dyDescent="0.25">
      <c r="A16" s="43">
        <v>13</v>
      </c>
      <c r="B16" s="44" t="s">
        <v>41</v>
      </c>
      <c r="M16" s="44"/>
      <c r="N16" s="44"/>
      <c r="O16" s="44"/>
    </row>
    <row r="17" spans="1:15" x14ac:dyDescent="0.25">
      <c r="A17" s="43">
        <v>14</v>
      </c>
      <c r="B17" s="44" t="s">
        <v>42</v>
      </c>
      <c r="G17" s="42"/>
      <c r="H17" s="42"/>
      <c r="I17" s="42"/>
      <c r="J17" s="42"/>
      <c r="K17" s="42"/>
      <c r="L17" s="42"/>
      <c r="M17" s="44"/>
      <c r="N17" s="44"/>
      <c r="O17" s="44"/>
    </row>
    <row r="18" spans="1:15" x14ac:dyDescent="0.25">
      <c r="A18" s="43">
        <v>15</v>
      </c>
      <c r="B18" s="44" t="s">
        <v>43</v>
      </c>
      <c r="M18" s="44"/>
      <c r="N18" s="44"/>
      <c r="O18" s="44"/>
    </row>
    <row r="19" spans="1:15" x14ac:dyDescent="0.25">
      <c r="A19" s="43">
        <v>16</v>
      </c>
      <c r="B19" s="44" t="s">
        <v>44</v>
      </c>
      <c r="M19" s="44"/>
      <c r="N19" s="44"/>
      <c r="O19" s="44"/>
    </row>
    <row r="20" spans="1:15" x14ac:dyDescent="0.25">
      <c r="A20" s="43">
        <v>17</v>
      </c>
      <c r="B20" s="44" t="s">
        <v>45</v>
      </c>
      <c r="M20" s="44"/>
      <c r="N20" s="44"/>
      <c r="O20" s="44"/>
    </row>
    <row r="21" spans="1:15" x14ac:dyDescent="0.25">
      <c r="A21" s="43">
        <v>18</v>
      </c>
      <c r="B21" s="44" t="s">
        <v>46</v>
      </c>
      <c r="M21" s="44"/>
      <c r="N21" s="44"/>
      <c r="O21" s="44"/>
    </row>
    <row r="22" spans="1:15" x14ac:dyDescent="0.25">
      <c r="A22" s="43">
        <v>19</v>
      </c>
      <c r="B22" s="44" t="s">
        <v>47</v>
      </c>
      <c r="M22" s="44"/>
      <c r="N22" s="44"/>
      <c r="O22" s="44"/>
    </row>
    <row r="23" spans="1:15" x14ac:dyDescent="0.25">
      <c r="A23" s="43">
        <v>20</v>
      </c>
      <c r="B23" s="44" t="s">
        <v>48</v>
      </c>
      <c r="M23" s="44"/>
      <c r="N23" s="44"/>
      <c r="O23" s="44"/>
    </row>
    <row r="24" spans="1:15" x14ac:dyDescent="0.25">
      <c r="A24" s="43">
        <v>21</v>
      </c>
      <c r="B24" s="44" t="s">
        <v>49</v>
      </c>
      <c r="M24" s="44"/>
      <c r="N24" s="44"/>
      <c r="O24" s="44"/>
    </row>
    <row r="25" spans="1:15" x14ac:dyDescent="0.25">
      <c r="A25" s="43">
        <v>22</v>
      </c>
      <c r="B25" s="44" t="s">
        <v>50</v>
      </c>
      <c r="M25" s="44"/>
      <c r="N25" s="44"/>
      <c r="O25" s="44"/>
    </row>
    <row r="26" spans="1:15" x14ac:dyDescent="0.25">
      <c r="A26" s="43">
        <v>23</v>
      </c>
      <c r="B26" s="44" t="s">
        <v>51</v>
      </c>
      <c r="M26" s="50"/>
      <c r="N26" s="50"/>
      <c r="O26" s="50"/>
    </row>
    <row r="27" spans="1:15" x14ac:dyDescent="0.25">
      <c r="A27" s="43">
        <v>24</v>
      </c>
      <c r="B27" s="44" t="s">
        <v>52</v>
      </c>
    </row>
    <row r="28" spans="1:15" x14ac:dyDescent="0.25">
      <c r="A28" s="43">
        <v>25</v>
      </c>
      <c r="B28" s="44" t="s">
        <v>53</v>
      </c>
    </row>
    <row r="29" spans="1:15" x14ac:dyDescent="0.25">
      <c r="A29" s="43">
        <v>26</v>
      </c>
      <c r="B29" s="44" t="s">
        <v>54</v>
      </c>
    </row>
    <row r="30" spans="1:15" x14ac:dyDescent="0.25">
      <c r="A30" s="43">
        <v>27</v>
      </c>
      <c r="B30" s="44" t="s">
        <v>55</v>
      </c>
      <c r="M30" s="44"/>
      <c r="N30" s="44"/>
      <c r="O30" s="44"/>
    </row>
    <row r="31" spans="1:15" x14ac:dyDescent="0.25">
      <c r="A31" s="43">
        <v>28</v>
      </c>
      <c r="B31" s="44" t="s">
        <v>56</v>
      </c>
      <c r="M31" s="44"/>
      <c r="N31" s="44"/>
      <c r="O31" s="44"/>
    </row>
    <row r="32" spans="1:15" x14ac:dyDescent="0.25">
      <c r="A32" s="43">
        <v>29</v>
      </c>
      <c r="B32" s="44" t="s">
        <v>57</v>
      </c>
      <c r="M32" s="44"/>
      <c r="N32" s="44"/>
      <c r="O32" s="44"/>
    </row>
    <row r="33" spans="1:15" x14ac:dyDescent="0.25">
      <c r="A33" s="43">
        <v>30</v>
      </c>
      <c r="B33" s="44" t="s">
        <v>58</v>
      </c>
      <c r="M33" s="44"/>
      <c r="N33" s="44"/>
      <c r="O33" s="44"/>
    </row>
    <row r="34" spans="1:15" x14ac:dyDescent="0.25">
      <c r="A34" s="43">
        <v>31</v>
      </c>
      <c r="B34" s="44" t="s">
        <v>59</v>
      </c>
      <c r="M34" s="44"/>
      <c r="N34" s="44"/>
      <c r="O34" s="44"/>
    </row>
    <row r="35" spans="1:15" x14ac:dyDescent="0.25">
      <c r="A35" s="43">
        <v>32</v>
      </c>
      <c r="B35" s="44" t="s">
        <v>60</v>
      </c>
      <c r="M35" s="44"/>
      <c r="N35" s="44"/>
      <c r="O35" s="44"/>
    </row>
    <row r="36" spans="1:15" x14ac:dyDescent="0.25">
      <c r="A36" s="43">
        <v>33</v>
      </c>
      <c r="B36" s="44" t="s">
        <v>61</v>
      </c>
      <c r="M36" s="44"/>
      <c r="N36" s="44"/>
      <c r="O36" s="44"/>
    </row>
    <row r="37" spans="1:15" x14ac:dyDescent="0.25">
      <c r="A37" s="43">
        <v>34</v>
      </c>
      <c r="B37" s="44" t="s">
        <v>62</v>
      </c>
      <c r="M37" s="44"/>
      <c r="N37" s="44"/>
      <c r="O37" s="44"/>
    </row>
    <row r="38" spans="1:15" x14ac:dyDescent="0.25">
      <c r="A38" s="43">
        <v>35</v>
      </c>
      <c r="B38" s="44" t="s">
        <v>63</v>
      </c>
      <c r="M38" s="44"/>
      <c r="N38" s="44"/>
      <c r="O38" s="44"/>
    </row>
    <row r="39" spans="1:15" x14ac:dyDescent="0.25">
      <c r="A39" s="43">
        <v>36</v>
      </c>
      <c r="B39" s="44" t="s">
        <v>64</v>
      </c>
      <c r="M39" s="44"/>
      <c r="N39" s="44"/>
      <c r="O39" s="44"/>
    </row>
    <row r="40" spans="1:15" x14ac:dyDescent="0.25">
      <c r="A40" s="43">
        <v>37</v>
      </c>
      <c r="B40" s="44" t="s">
        <v>65</v>
      </c>
      <c r="M40" s="50"/>
      <c r="N40" s="50"/>
      <c r="O40" s="50"/>
    </row>
    <row r="41" spans="1:15" x14ac:dyDescent="0.25">
      <c r="A41" s="43">
        <v>38</v>
      </c>
      <c r="B41" s="44" t="s">
        <v>66</v>
      </c>
    </row>
    <row r="42" spans="1:15" x14ac:dyDescent="0.25">
      <c r="A42" s="43">
        <v>39</v>
      </c>
      <c r="B42" s="44" t="s">
        <v>67</v>
      </c>
    </row>
    <row r="43" spans="1:15" x14ac:dyDescent="0.25">
      <c r="A43" s="43">
        <v>40</v>
      </c>
      <c r="B43" s="44" t="s">
        <v>68</v>
      </c>
      <c r="M43" s="42"/>
      <c r="N43" s="42"/>
    </row>
    <row r="44" spans="1:15" x14ac:dyDescent="0.25">
      <c r="A44" s="43">
        <v>41</v>
      </c>
      <c r="B44" s="44" t="s">
        <v>69</v>
      </c>
    </row>
    <row r="45" spans="1:15" x14ac:dyDescent="0.25">
      <c r="A45" s="43">
        <v>42</v>
      </c>
      <c r="B45" s="44" t="s">
        <v>70</v>
      </c>
      <c r="O45" s="44"/>
    </row>
    <row r="46" spans="1:15" x14ac:dyDescent="0.25">
      <c r="A46" s="43">
        <v>43</v>
      </c>
      <c r="B46" s="44" t="s">
        <v>71</v>
      </c>
      <c r="O46" s="44"/>
    </row>
    <row r="47" spans="1:15" x14ac:dyDescent="0.25">
      <c r="A47" s="43">
        <v>44</v>
      </c>
      <c r="B47" s="44" t="s">
        <v>72</v>
      </c>
      <c r="O47" s="44"/>
    </row>
    <row r="48" spans="1:15" x14ac:dyDescent="0.25">
      <c r="A48" s="43">
        <v>45</v>
      </c>
      <c r="B48" s="44" t="s">
        <v>73</v>
      </c>
      <c r="O48" s="44"/>
    </row>
    <row r="49" spans="1:15" x14ac:dyDescent="0.25">
      <c r="A49" s="43">
        <v>46</v>
      </c>
      <c r="B49" s="44" t="s">
        <v>74</v>
      </c>
      <c r="O49" s="44"/>
    </row>
    <row r="50" spans="1:15" x14ac:dyDescent="0.25">
      <c r="A50" s="43">
        <v>47</v>
      </c>
      <c r="B50" s="44" t="s">
        <v>75</v>
      </c>
      <c r="O50" s="44"/>
    </row>
    <row r="51" spans="1:15" x14ac:dyDescent="0.25">
      <c r="A51" s="43">
        <v>48</v>
      </c>
      <c r="B51" s="44" t="s">
        <v>76</v>
      </c>
      <c r="O51" s="44"/>
    </row>
    <row r="52" spans="1:15" x14ac:dyDescent="0.25">
      <c r="A52" s="43">
        <v>49</v>
      </c>
      <c r="B52" s="44" t="s">
        <v>77</v>
      </c>
      <c r="O52" s="44"/>
    </row>
    <row r="53" spans="1:15" x14ac:dyDescent="0.25">
      <c r="A53" s="43">
        <v>50</v>
      </c>
      <c r="B53" s="44" t="s">
        <v>78</v>
      </c>
      <c r="O53" s="44"/>
    </row>
    <row r="54" spans="1:15" x14ac:dyDescent="0.25">
      <c r="A54" s="43">
        <v>51</v>
      </c>
      <c r="B54" s="44" t="s">
        <v>79</v>
      </c>
      <c r="O54" s="44"/>
    </row>
    <row r="55" spans="1:15" x14ac:dyDescent="0.25">
      <c r="A55" s="43">
        <v>52</v>
      </c>
      <c r="B55" s="44" t="s">
        <v>80</v>
      </c>
      <c r="O55" s="42"/>
    </row>
    <row r="56" spans="1:15" x14ac:dyDescent="0.25">
      <c r="A56" s="43">
        <v>53</v>
      </c>
      <c r="B56" s="44" t="s">
        <v>81</v>
      </c>
    </row>
    <row r="57" spans="1:15" x14ac:dyDescent="0.25">
      <c r="A57" s="43">
        <v>54</v>
      </c>
      <c r="B57" s="44" t="s">
        <v>82</v>
      </c>
    </row>
    <row r="58" spans="1:15" x14ac:dyDescent="0.25">
      <c r="A58" s="43">
        <v>55</v>
      </c>
      <c r="B58" s="44" t="s">
        <v>83</v>
      </c>
    </row>
    <row r="59" spans="1:15" x14ac:dyDescent="0.25">
      <c r="A59" s="43">
        <v>56</v>
      </c>
      <c r="B59" s="44" t="s">
        <v>84</v>
      </c>
    </row>
    <row r="60" spans="1:15" x14ac:dyDescent="0.25">
      <c r="A60" s="43">
        <v>57</v>
      </c>
      <c r="B60" s="44" t="s">
        <v>85</v>
      </c>
    </row>
    <row r="61" spans="1:15" x14ac:dyDescent="0.25">
      <c r="A61" s="43">
        <v>58</v>
      </c>
      <c r="B61" s="44" t="s">
        <v>86</v>
      </c>
    </row>
    <row r="62" spans="1:15" x14ac:dyDescent="0.25">
      <c r="A62" s="43">
        <v>59</v>
      </c>
      <c r="B62" s="44" t="s">
        <v>87</v>
      </c>
    </row>
    <row r="63" spans="1:15" x14ac:dyDescent="0.25">
      <c r="A63" s="43">
        <v>60</v>
      </c>
      <c r="B63" s="44" t="s">
        <v>88</v>
      </c>
    </row>
    <row r="64" spans="1:15" x14ac:dyDescent="0.25">
      <c r="A64" s="43">
        <v>61</v>
      </c>
      <c r="B64" s="44" t="s">
        <v>89</v>
      </c>
    </row>
    <row r="65" spans="1:5" x14ac:dyDescent="0.25">
      <c r="A65" s="43">
        <v>62</v>
      </c>
      <c r="B65" s="44" t="s">
        <v>90</v>
      </c>
    </row>
    <row r="66" spans="1:5" x14ac:dyDescent="0.25">
      <c r="A66" s="43">
        <v>63</v>
      </c>
      <c r="B66" s="44" t="s">
        <v>91</v>
      </c>
    </row>
    <row r="67" spans="1:5" x14ac:dyDescent="0.25">
      <c r="A67" s="43">
        <v>64</v>
      </c>
      <c r="B67" s="44" t="s">
        <v>92</v>
      </c>
    </row>
    <row r="68" spans="1:5" x14ac:dyDescent="0.25">
      <c r="A68" s="43">
        <v>65</v>
      </c>
      <c r="B68" s="44" t="s">
        <v>93</v>
      </c>
    </row>
    <row r="69" spans="1:5" x14ac:dyDescent="0.25">
      <c r="A69" s="43">
        <v>66</v>
      </c>
      <c r="B69" s="44" t="s">
        <v>94</v>
      </c>
    </row>
    <row r="70" spans="1:5" x14ac:dyDescent="0.25">
      <c r="A70" s="43">
        <v>67</v>
      </c>
      <c r="B70" s="44" t="s">
        <v>95</v>
      </c>
    </row>
    <row r="71" spans="1:5" x14ac:dyDescent="0.25">
      <c r="A71" s="43">
        <v>68</v>
      </c>
      <c r="B71" s="44" t="s">
        <v>96</v>
      </c>
    </row>
    <row r="72" spans="1:5" x14ac:dyDescent="0.25">
      <c r="A72" s="43">
        <v>69</v>
      </c>
      <c r="B72" s="44" t="s">
        <v>97</v>
      </c>
    </row>
    <row r="73" spans="1:5" x14ac:dyDescent="0.25">
      <c r="A73" s="43">
        <v>70</v>
      </c>
      <c r="B73" s="44" t="s">
        <v>98</v>
      </c>
    </row>
    <row r="74" spans="1:5" x14ac:dyDescent="0.25">
      <c r="A74" s="43">
        <v>71</v>
      </c>
      <c r="B74" s="44" t="s">
        <v>99</v>
      </c>
    </row>
    <row r="75" spans="1:5" x14ac:dyDescent="0.25">
      <c r="A75" s="43">
        <v>72</v>
      </c>
      <c r="B75" s="44" t="s">
        <v>100</v>
      </c>
    </row>
    <row r="76" spans="1:5" x14ac:dyDescent="0.25">
      <c r="A76" s="43">
        <v>73</v>
      </c>
      <c r="B76" s="44" t="s">
        <v>101</v>
      </c>
    </row>
    <row r="77" spans="1:5" x14ac:dyDescent="0.25">
      <c r="A77" s="43">
        <v>74</v>
      </c>
      <c r="B77" s="44" t="s">
        <v>102</v>
      </c>
    </row>
    <row r="78" spans="1:5" x14ac:dyDescent="0.25">
      <c r="A78" s="43">
        <v>75</v>
      </c>
      <c r="B78" s="44" t="s">
        <v>103</v>
      </c>
    </row>
    <row r="79" spans="1:5" x14ac:dyDescent="0.25">
      <c r="A79" s="43">
        <v>76</v>
      </c>
      <c r="B79" s="44" t="s">
        <v>104</v>
      </c>
    </row>
    <row r="80" spans="1:5" x14ac:dyDescent="0.25">
      <c r="A80" s="43">
        <v>77</v>
      </c>
      <c r="B80" s="44" t="s">
        <v>105</v>
      </c>
      <c r="D80" s="43"/>
      <c r="E80" s="44"/>
    </row>
    <row r="81" spans="1:5" x14ac:dyDescent="0.25">
      <c r="A81" s="43">
        <v>78</v>
      </c>
      <c r="B81" s="44" t="s">
        <v>106</v>
      </c>
      <c r="D81" s="43"/>
      <c r="E81" s="44"/>
    </row>
    <row r="82" spans="1:5" x14ac:dyDescent="0.25">
      <c r="A82" s="43">
        <v>79</v>
      </c>
      <c r="B82" s="44" t="s">
        <v>107</v>
      </c>
      <c r="D82" s="43"/>
      <c r="E82" s="44"/>
    </row>
    <row r="83" spans="1:5" x14ac:dyDescent="0.25">
      <c r="A83" s="43">
        <v>80</v>
      </c>
      <c r="B83" s="44" t="s">
        <v>108</v>
      </c>
      <c r="D83" s="43"/>
      <c r="E83" s="44"/>
    </row>
    <row r="84" spans="1:5" x14ac:dyDescent="0.25">
      <c r="A84" s="43">
        <v>81</v>
      </c>
      <c r="B84" s="44" t="s">
        <v>109</v>
      </c>
      <c r="D84" s="43"/>
      <c r="E84" s="44"/>
    </row>
    <row r="85" spans="1:5" x14ac:dyDescent="0.25">
      <c r="A85" s="43">
        <v>82</v>
      </c>
      <c r="B85" s="44" t="s">
        <v>110</v>
      </c>
      <c r="D85" s="43"/>
      <c r="E85" s="44"/>
    </row>
    <row r="86" spans="1:5" x14ac:dyDescent="0.25">
      <c r="A86" s="43">
        <v>83</v>
      </c>
      <c r="B86" s="44" t="s">
        <v>111</v>
      </c>
      <c r="D86" s="43"/>
      <c r="E86" s="44"/>
    </row>
    <row r="87" spans="1:5" x14ac:dyDescent="0.25">
      <c r="A87" s="43">
        <v>84</v>
      </c>
      <c r="B87" s="44" t="s">
        <v>112</v>
      </c>
      <c r="D87" s="43"/>
      <c r="E87" s="44"/>
    </row>
    <row r="88" spans="1:5" x14ac:dyDescent="0.25">
      <c r="A88" s="43">
        <v>85</v>
      </c>
      <c r="B88" s="44" t="s">
        <v>113</v>
      </c>
      <c r="D88" s="43"/>
      <c r="E88" s="44"/>
    </row>
    <row r="89" spans="1:5" x14ac:dyDescent="0.25">
      <c r="A89" s="43">
        <v>86</v>
      </c>
      <c r="B89" s="44" t="s">
        <v>114</v>
      </c>
      <c r="D89" s="43"/>
      <c r="E89" s="44"/>
    </row>
    <row r="90" spans="1:5" x14ac:dyDescent="0.25">
      <c r="A90" s="43">
        <v>87</v>
      </c>
      <c r="B90" s="44" t="s">
        <v>115</v>
      </c>
      <c r="D90" s="43"/>
      <c r="E90" s="44"/>
    </row>
    <row r="91" spans="1:5" x14ac:dyDescent="0.25">
      <c r="A91" s="43">
        <v>88</v>
      </c>
      <c r="B91" s="44" t="s">
        <v>116</v>
      </c>
      <c r="D91" s="43"/>
      <c r="E91" s="44"/>
    </row>
    <row r="92" spans="1:5" x14ac:dyDescent="0.25">
      <c r="A92" s="43">
        <v>89</v>
      </c>
      <c r="B92" s="44" t="s">
        <v>117</v>
      </c>
      <c r="D92" s="43"/>
      <c r="E92" s="44"/>
    </row>
    <row r="93" spans="1:5" x14ac:dyDescent="0.25">
      <c r="A93" s="43">
        <v>90</v>
      </c>
      <c r="B93" s="44" t="s">
        <v>118</v>
      </c>
      <c r="D93" s="43"/>
      <c r="E93" s="44"/>
    </row>
    <row r="94" spans="1:5" x14ac:dyDescent="0.25">
      <c r="A94" s="43">
        <v>91</v>
      </c>
      <c r="B94" s="44" t="s">
        <v>119</v>
      </c>
      <c r="D94" s="43"/>
      <c r="E94" s="44"/>
    </row>
    <row r="95" spans="1:5" x14ac:dyDescent="0.25">
      <c r="A95" s="43">
        <v>92</v>
      </c>
      <c r="B95" s="44" t="s">
        <v>120</v>
      </c>
      <c r="D95" s="43"/>
      <c r="E95" s="44"/>
    </row>
    <row r="96" spans="1:5" x14ac:dyDescent="0.25">
      <c r="A96" s="43">
        <v>93</v>
      </c>
      <c r="B96" s="44" t="s">
        <v>121</v>
      </c>
      <c r="D96" s="43"/>
      <c r="E96" s="44"/>
    </row>
    <row r="97" spans="1:5" x14ac:dyDescent="0.25">
      <c r="A97" s="43">
        <v>94</v>
      </c>
      <c r="B97" s="44" t="s">
        <v>122</v>
      </c>
      <c r="D97" s="43"/>
      <c r="E97" s="44"/>
    </row>
    <row r="98" spans="1:5" x14ac:dyDescent="0.25">
      <c r="A98" s="43">
        <v>95</v>
      </c>
      <c r="B98" s="44" t="s">
        <v>123</v>
      </c>
      <c r="D98" s="43"/>
      <c r="E98" s="44"/>
    </row>
    <row r="99" spans="1:5" x14ac:dyDescent="0.25">
      <c r="A99" s="43">
        <v>96</v>
      </c>
      <c r="B99" s="44" t="s">
        <v>124</v>
      </c>
      <c r="D99" s="43"/>
      <c r="E99" s="44"/>
    </row>
    <row r="100" spans="1:5" x14ac:dyDescent="0.25">
      <c r="A100" s="43">
        <v>97</v>
      </c>
      <c r="B100" s="44" t="s">
        <v>125</v>
      </c>
      <c r="D100" s="43"/>
      <c r="E100" s="44"/>
    </row>
    <row r="101" spans="1:5" x14ac:dyDescent="0.25">
      <c r="A101" s="43">
        <v>98</v>
      </c>
      <c r="B101" s="44" t="s">
        <v>126</v>
      </c>
    </row>
    <row r="102" spans="1:5" x14ac:dyDescent="0.25">
      <c r="A102" s="43">
        <v>99</v>
      </c>
      <c r="B102" s="44" t="s">
        <v>127</v>
      </c>
    </row>
    <row r="103" spans="1:5" x14ac:dyDescent="0.25">
      <c r="A103" s="43">
        <v>100</v>
      </c>
      <c r="B103" s="44" t="s">
        <v>128</v>
      </c>
    </row>
    <row r="104" spans="1:5" x14ac:dyDescent="0.25">
      <c r="A104" s="43">
        <v>200</v>
      </c>
      <c r="B104" s="44" t="s">
        <v>129</v>
      </c>
    </row>
    <row r="105" spans="1:5" x14ac:dyDescent="0.25">
      <c r="A105" s="43">
        <v>300</v>
      </c>
      <c r="B105" s="44" t="s">
        <v>130</v>
      </c>
    </row>
    <row r="106" spans="1:5" x14ac:dyDescent="0.25">
      <c r="A106" s="43">
        <v>400</v>
      </c>
      <c r="B106" s="44" t="s">
        <v>131</v>
      </c>
    </row>
    <row r="107" spans="1:5" x14ac:dyDescent="0.25">
      <c r="A107" s="43">
        <v>500</v>
      </c>
      <c r="B107" s="44" t="s">
        <v>132</v>
      </c>
    </row>
    <row r="108" spans="1:5" x14ac:dyDescent="0.25">
      <c r="A108" s="43">
        <v>600</v>
      </c>
      <c r="B108" s="44" t="s">
        <v>133</v>
      </c>
    </row>
    <row r="109" spans="1:5" x14ac:dyDescent="0.25">
      <c r="A109" s="43">
        <v>700</v>
      </c>
      <c r="B109" s="44" t="s">
        <v>134</v>
      </c>
    </row>
    <row r="110" spans="1:5" x14ac:dyDescent="0.25">
      <c r="A110" s="43">
        <v>800</v>
      </c>
      <c r="B110" s="44" t="s">
        <v>135</v>
      </c>
    </row>
    <row r="111" spans="1:5" x14ac:dyDescent="0.25">
      <c r="A111" s="43">
        <v>900</v>
      </c>
      <c r="B111" s="44" t="s">
        <v>136</v>
      </c>
    </row>
    <row r="112" spans="1:5" x14ac:dyDescent="0.25">
      <c r="A112" s="43">
        <v>1000</v>
      </c>
      <c r="B112" s="44" t="s">
        <v>137</v>
      </c>
    </row>
  </sheetData>
  <mergeCells count="2">
    <mergeCell ref="D2:F2"/>
    <mergeCell ref="D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LA</vt:lpstr>
      <vt:lpstr>M1</vt:lpstr>
      <vt:lpstr>M2</vt:lpstr>
      <vt:lpstr>M3</vt:lpstr>
      <vt:lpstr>M4</vt:lpstr>
      <vt:lpstr>LA!Print_Area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Muhammad.Zainuddin</cp:lastModifiedBy>
  <cp:lastPrinted>2017-05-18T11:39:26Z</cp:lastPrinted>
  <dcterms:created xsi:type="dcterms:W3CDTF">2017-03-21T02:49:56Z</dcterms:created>
  <dcterms:modified xsi:type="dcterms:W3CDTF">2017-05-19T19:59:58Z</dcterms:modified>
</cp:coreProperties>
</file>