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outputs/"/>
    </mc:Choice>
  </mc:AlternateContent>
  <xr:revisionPtr revIDLastSave="0" documentId="13_ncr:1_{CB5161A5-C456-9E49-9298-999CB9A20E3E}" xr6:coauthVersionLast="47" xr6:coauthVersionMax="47" xr10:uidLastSave="{00000000-0000-0000-0000-000000000000}"/>
  <bookViews>
    <workbookView xWindow="-6040" yWindow="-21600" windowWidth="38400" windowHeight="21600" activeTab="7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Sheet2" sheetId="9" r:id="rId7"/>
    <sheet name="Sheet3" sheetId="10" r:id="rId8"/>
    <sheet name="FF Par" sheetId="7" r:id="rId9"/>
    <sheet name="openMP Par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0" l="1"/>
  <c r="E74" i="10"/>
  <c r="E75" i="10"/>
  <c r="E76" i="10"/>
  <c r="E77" i="10"/>
  <c r="E78" i="10"/>
  <c r="E79" i="10"/>
  <c r="E80" i="10"/>
  <c r="E72" i="10"/>
  <c r="E62" i="10"/>
  <c r="E63" i="10"/>
  <c r="E64" i="10"/>
  <c r="E65" i="10"/>
  <c r="E66" i="10"/>
  <c r="E67" i="10"/>
  <c r="E68" i="10"/>
  <c r="E69" i="10"/>
  <c r="E61" i="10"/>
  <c r="E51" i="10"/>
  <c r="E52" i="10"/>
  <c r="E53" i="10"/>
  <c r="E54" i="10"/>
  <c r="E55" i="10"/>
  <c r="E56" i="10"/>
  <c r="E57" i="10"/>
  <c r="E58" i="10"/>
  <c r="E50" i="10"/>
  <c r="A47" i="10"/>
  <c r="A49" i="10"/>
  <c r="A60" i="10"/>
  <c r="A71" i="10"/>
  <c r="E27" i="10"/>
  <c r="E28" i="10"/>
  <c r="E29" i="10"/>
  <c r="E30" i="10"/>
  <c r="E31" i="10"/>
  <c r="E32" i="10"/>
  <c r="E33" i="10"/>
  <c r="E34" i="10"/>
  <c r="E26" i="10"/>
  <c r="E16" i="10"/>
  <c r="E17" i="10"/>
  <c r="E18" i="10"/>
  <c r="E19" i="10"/>
  <c r="E20" i="10"/>
  <c r="E21" i="10"/>
  <c r="E22" i="10"/>
  <c r="E23" i="10"/>
  <c r="E15" i="10"/>
  <c r="E5" i="10"/>
  <c r="E6" i="10"/>
  <c r="E7" i="10"/>
  <c r="E8" i="10"/>
  <c r="E9" i="10"/>
  <c r="E10" i="10"/>
  <c r="E11" i="10"/>
  <c r="E12" i="10"/>
  <c r="E4" i="10"/>
  <c r="A3" i="10"/>
  <c r="A14" i="10"/>
  <c r="A25" i="10"/>
  <c r="L24" i="9"/>
  <c r="L25" i="9"/>
  <c r="L26" i="9"/>
  <c r="L27" i="9"/>
  <c r="L28" i="9"/>
  <c r="L29" i="9"/>
  <c r="L30" i="9"/>
  <c r="L31" i="9"/>
  <c r="L23" i="9"/>
  <c r="A1" i="9"/>
  <c r="A5" i="9"/>
  <c r="A36" i="9"/>
  <c r="A67" i="9"/>
  <c r="I120" i="6"/>
  <c r="I121" i="6"/>
  <c r="I122" i="6"/>
  <c r="I123" i="6"/>
  <c r="I124" i="6"/>
  <c r="I125" i="6"/>
  <c r="I126" i="6"/>
  <c r="I127" i="6"/>
  <c r="I119" i="6"/>
  <c r="J105" i="6"/>
  <c r="J106" i="6"/>
  <c r="J107" i="6"/>
  <c r="J108" i="6"/>
  <c r="J109" i="6"/>
  <c r="J110" i="6"/>
  <c r="J111" i="6"/>
  <c r="J112" i="6"/>
  <c r="J104" i="6"/>
  <c r="G90" i="6"/>
  <c r="G91" i="6"/>
  <c r="G92" i="6"/>
  <c r="G93" i="6"/>
  <c r="G94" i="6"/>
  <c r="G95" i="6"/>
  <c r="G96" i="6"/>
  <c r="G97" i="6"/>
  <c r="G89" i="6"/>
  <c r="G71" i="6"/>
  <c r="G72" i="6"/>
  <c r="G73" i="6"/>
  <c r="G74" i="6"/>
  <c r="G75" i="6"/>
  <c r="G76" i="6"/>
  <c r="G77" i="6"/>
  <c r="G78" i="6"/>
  <c r="G70" i="6"/>
  <c r="G59" i="6"/>
  <c r="G60" i="6"/>
  <c r="G61" i="6"/>
  <c r="G62" i="6"/>
  <c r="G63" i="6"/>
  <c r="G64" i="6"/>
  <c r="G65" i="6"/>
  <c r="G66" i="6"/>
  <c r="G58" i="6"/>
  <c r="E42" i="6"/>
  <c r="E43" i="6"/>
  <c r="E44" i="6"/>
  <c r="E45" i="6"/>
  <c r="E46" i="6"/>
  <c r="E47" i="6"/>
  <c r="E48" i="6"/>
  <c r="E49" i="6"/>
  <c r="E41" i="6"/>
  <c r="F3" i="6"/>
  <c r="F4" i="6"/>
  <c r="F5" i="6"/>
  <c r="F6" i="6"/>
  <c r="F7" i="6"/>
  <c r="F8" i="6"/>
  <c r="F9" i="6"/>
  <c r="F1" i="6"/>
  <c r="F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<sst xmlns="http://schemas.openxmlformats.org/spreadsheetml/2006/main" count="3532" uniqueCount="350">
  <si>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</si>
  <si>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</si>
  <si>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</si>
  <si>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</si>
  <si>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</si>
  <si>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</si>
  <si>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</si>
  <si>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</si>
  <si>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</si>
  <si>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</si>
  <si>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</si>
  <si>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</si>
  <si>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</si>
  <si>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</si>
  <si>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</si>
  <si>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</si>
  <si>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</si>
  <si>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</si>
  <si>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</si>
  <si>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</si>
  <si>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</si>
  <si>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</si>
  <si>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</si>
  <si>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</si>
  <si>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</si>
  <si>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</si>
  <si>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</si>
  <si>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</si>
  <si>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</si>
  <si>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</si>
  <si>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</si>
  <si>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</si>
  <si>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</si>
  <si>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</si>
  <si>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</si>
  <si>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</si>
  <si>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</si>
  <si>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</si>
  <si>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</si>
  <si>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</si>
  <si>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</si>
  <si>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</si>
  <si>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</si>
  <si>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</si>
  <si>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</si>
  <si>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</si>
  <si>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</si>
  <si>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</si>
  <si>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</si>
  <si>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</si>
  <si>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</si>
  <si>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</si>
  <si>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</si>
  <si>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</si>
  <si>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</si>
  <si>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</si>
  <si>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</si>
  <si>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</si>
  <si>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</si>
  <si>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</si>
  <si>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</si>
  <si>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</si>
  <si>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</si>
  <si>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</si>
  <si>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</si>
  <si>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</si>
  <si>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</si>
  <si>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</si>
  <si>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</si>
  <si>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</si>
  <si>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</si>
  <si>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</si>
  <si>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</si>
  <si>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</si>
  <si>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</si>
  <si>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</si>
  <si>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</si>
  <si>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</si>
  <si>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</si>
  <si>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</si>
  <si>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</si>
  <si>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</si>
  <si>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</si>
  <si>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</si>
  <si>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</si>
  <si>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</si>
  <si>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</si>
  <si>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</si>
  <si>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</si>
  <si>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</si>
  <si>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</si>
  <si>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</si>
  <si>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</si>
  <si>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</si>
  <si>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</si>
  <si>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</si>
  <si>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</si>
  <si>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</si>
  <si>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</si>
  <si>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</si>
  <si>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</si>
  <si>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</si>
  <si>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</si>
  <si>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</si>
  <si>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</si>
  <si>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</si>
  <si>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</si>
  <si>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</si>
  <si>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</si>
  <si>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</si>
  <si>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</si>
  <si>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</si>
  <si>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</si>
  <si>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</si>
  <si>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</si>
  <si>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</si>
  <si>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</si>
  <si>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</si>
  <si>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</si>
  <si>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</si>
  <si>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</si>
  <si>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</si>
  <si>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</si>
  <si>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</si>
  <si>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</si>
  <si>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</si>
  <si>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</si>
  <si>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</si>
  <si>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</si>
  <si>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</si>
  <si>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</si>
  <si>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</si>
  <si>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</si>
  <si>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</si>
  <si>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</si>
  <si>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</si>
  <si>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</si>
  <si>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</si>
  <si>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</si>
  <si>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</si>
  <si>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</si>
  <si>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</si>
  <si>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</si>
  <si>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</si>
  <si>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</si>
  <si>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</si>
  <si>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</si>
  <si>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</si>
  <si>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</si>
  <si>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</si>
  <si>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</si>
  <si>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</si>
  <si>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</si>
  <si>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</si>
  <si>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</si>
  <si>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</si>
  <si>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</si>
  <si>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</si>
  <si>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</si>
  <si>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</si>
  <si>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</si>
  <si>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</si>
  <si>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</si>
  <si>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</si>
  <si>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</si>
  <si>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</si>
  <si>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</si>
  <si>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</si>
  <si>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</si>
  <si>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</si>
  <si>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</si>
  <si>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</si>
  <si>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</si>
  <si>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</si>
  <si>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</si>
  <si>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</si>
  <si>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</si>
  <si>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</si>
  <si>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</si>
  <si>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</si>
  <si>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</si>
  <si>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</si>
  <si>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</si>
  <si>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</si>
  <si>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</si>
  <si>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</si>
  <si>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</si>
  <si>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</si>
  <si>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</si>
  <si>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</si>
  <si>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</si>
  <si>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</si>
  <si>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</si>
  <si>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</si>
  <si>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</si>
  <si>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</si>
  <si>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</si>
  <si>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</si>
  <si>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</si>
  <si>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</si>
  <si>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</si>
  <si>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</si>
  <si>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</si>
  <si>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</si>
  <si>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</si>
  <si>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</si>
  <si>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</si>
  <si>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</si>
  <si>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</si>
  <si>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</si>
  <si>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</si>
  <si>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</si>
  <si>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</si>
  <si>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</si>
  <si>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</si>
  <si>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</si>
  <si>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</si>
  <si>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</si>
  <si>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</si>
  <si>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</si>
  <si>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</si>
  <si>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</si>
  <si>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</si>
  <si>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</si>
  <si>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</si>
  <si>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</si>
  <si>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</si>
  <si>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</si>
  <si>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</si>
  <si>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</si>
  <si>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</si>
  <si>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</si>
  <si>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</si>
  <si>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</si>
  <si>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</si>
  <si>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</si>
  <si>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</si>
  <si>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</si>
  <si>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</si>
  <si>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</si>
  <si>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</si>
  <si>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</si>
  <si>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</si>
  <si>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</si>
  <si>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</si>
  <si>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</si>
  <si>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</si>
  <si>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</si>
  <si>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</si>
  <si>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</si>
  <si>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</si>
  <si>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</si>
  <si>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</si>
  <si>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</si>
  <si>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</si>
  <si>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</si>
  <si>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</si>
  <si>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</si>
  <si>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</si>
  <si>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</si>
  <si>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</si>
  <si>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</si>
  <si>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</si>
  <si>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</si>
  <si>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</si>
  <si>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</si>
  <si>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</si>
  <si>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</si>
  <si>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</si>
  <si>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</si>
  <si>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</si>
  <si>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</si>
  <si>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</si>
  <si>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</si>
  <si>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</si>
  <si>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</si>
  <si>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</si>
  <si>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</si>
  <si>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</si>
  <si>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</si>
  <si>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</si>
  <si>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</si>
  <si>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</si>
  <si>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</si>
  <si>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</si>
  <si>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</si>
  <si>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</si>
  <si>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</si>
  <si>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</si>
  <si>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</si>
  <si>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</si>
  <si>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</si>
  <si>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</si>
  <si>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</si>
  <si>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</si>
  <si>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</si>
  <si>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</si>
  <si>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</si>
  <si>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</si>
  <si>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</si>
  <si>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</si>
  <si>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</si>
  <si>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</si>
  <si>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</si>
  <si>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</si>
  <si>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</si>
  <si>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</si>
  <si>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</si>
  <si>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</si>
  <si>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</si>
  <si>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</si>
  <si>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</si>
  <si>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</si>
  <si>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</si>
  <si>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</si>
  <si>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</si>
  <si>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[input_10k_s100.txt]</t>
  </si>
  <si>
    <t>[1</t>
  </si>
  <si>
    <t>[10</t>
  </si>
  <si>
    <t>runs]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</si>
  <si>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</si>
  <si>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</si>
  <si>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</si>
  <si>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</si>
  <si>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</si>
  <si>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</si>
  <si>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</si>
  <si>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</si>
  <si>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</si>
  <si>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</si>
  <si>
    <t>.</t>
  </si>
  <si>
    <t>Thread</t>
  </si>
  <si>
    <t>Time(sec)</t>
  </si>
  <si>
    <t>sequential</t>
  </si>
  <si>
    <t>version---------------</t>
  </si>
  <si>
    <t>[STL</t>
  </si>
  <si>
    <t>Sequence]:</t>
  </si>
  <si>
    <t>[</t>
  </si>
  <si>
    <t>sec] </t>
  </si>
  <si>
    <t>STL</t>
  </si>
  <si>
    <t>CPP</t>
  </si>
  <si>
    <t>parallel</t>
  </si>
  <si>
    <t>Par]:</t>
  </si>
  <si>
    <t>]</t>
  </si>
  <si>
    <t>FF</t>
  </si>
  <si>
    <t>for</t>
  </si>
  <si>
    <t>[FF</t>
  </si>
  <si>
    <t>openMP</t>
  </si>
  <si>
    <t>[openMp</t>
  </si>
  <si>
    <t>[input_20k_s123.txt]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</si>
</sst>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Par'!$G$70:$G$78</c:f>
              <c:numCache>
                <c:formatCode>General</c:formatCode>
                <c:ptCount val="9"/>
                <c:pt idx="0">
                  <c:v>1</c:v>
                </c:pt>
                <c:pt idx="1">
                  <c:v>1.1510743692119083</c:v>
                </c:pt>
                <c:pt idx="2">
                  <c:v>1.5668392941104836</c:v>
                </c:pt>
                <c:pt idx="3">
                  <c:v>1.655111299564902</c:v>
                </c:pt>
                <c:pt idx="4">
                  <c:v>2.0558889322870435</c:v>
                </c:pt>
                <c:pt idx="5">
                  <c:v>1.9306998787060308</c:v>
                </c:pt>
                <c:pt idx="6">
                  <c:v>1.8954036189442154</c:v>
                </c:pt>
                <c:pt idx="7">
                  <c:v>1.6561686202766239</c:v>
                </c:pt>
                <c:pt idx="8">
                  <c:v>1.3574024147227757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BC4E-8403-E6026ADB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144"/>
        <c:axId val="212937792"/>
      </c:lineChart>
      <c:catAx>
        <c:axId val="2133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792"/>
        <c:crosses val="autoZero"/>
        <c:auto val="1"/>
        <c:lblAlgn val="ctr"/>
        <c:lblOffset val="100"/>
        <c:noMultiLvlLbl val="0"/>
      </c:catAx>
      <c:valAx>
        <c:axId val="21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Par'!$G$89:$G$97</c:f>
              <c:numCache>
                <c:formatCode>General</c:formatCode>
                <c:ptCount val="9"/>
                <c:pt idx="0">
                  <c:v>1</c:v>
                </c:pt>
                <c:pt idx="1">
                  <c:v>1.8890486376547324</c:v>
                </c:pt>
                <c:pt idx="2">
                  <c:v>3.7503853919062724</c:v>
                </c:pt>
                <c:pt idx="3">
                  <c:v>7.4268618854606112</c:v>
                </c:pt>
                <c:pt idx="4">
                  <c:v>11.666377912804583</c:v>
                </c:pt>
                <c:pt idx="5">
                  <c:v>22.644783935048402</c:v>
                </c:pt>
                <c:pt idx="6">
                  <c:v>24.331369651763765</c:v>
                </c:pt>
                <c:pt idx="7">
                  <c:v>25.857481794368944</c:v>
                </c:pt>
                <c:pt idx="8">
                  <c:v>27.654409715601577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044C-82DB-0AEBA4FF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9920"/>
        <c:axId val="199009424"/>
      </c:lineChart>
      <c:catAx>
        <c:axId val="2142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24"/>
        <c:crosses val="autoZero"/>
        <c:auto val="1"/>
        <c:lblAlgn val="ctr"/>
        <c:lblOffset val="100"/>
        <c:noMultiLvlLbl val="0"/>
      </c:catAx>
      <c:valAx>
        <c:axId val="19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Par'!$J$104:$J$112</c:f>
              <c:numCache>
                <c:formatCode>General</c:formatCode>
                <c:ptCount val="9"/>
                <c:pt idx="0">
                  <c:v>1</c:v>
                </c:pt>
                <c:pt idx="1">
                  <c:v>1.9809582536194075</c:v>
                </c:pt>
                <c:pt idx="2">
                  <c:v>3.7316356415984115</c:v>
                </c:pt>
                <c:pt idx="3">
                  <c:v>7.3375512929132816</c:v>
                </c:pt>
                <c:pt idx="4">
                  <c:v>14.044877064494431</c:v>
                </c:pt>
                <c:pt idx="5">
                  <c:v>24.241011254071136</c:v>
                </c:pt>
                <c:pt idx="6">
                  <c:v>30.973704378208669</c:v>
                </c:pt>
                <c:pt idx="7">
                  <c:v>29.307295849545032</c:v>
                </c:pt>
                <c:pt idx="8">
                  <c:v>20.782432723834592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CE4B-9503-DC77FFF5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7504"/>
        <c:axId val="214487904"/>
      </c:lineChart>
      <c:catAx>
        <c:axId val="214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904"/>
        <c:crosses val="autoZero"/>
        <c:auto val="1"/>
        <c:lblAlgn val="ctr"/>
        <c:lblOffset val="100"/>
        <c:noMultiLvlLbl val="0"/>
      </c:catAx>
      <c:valAx>
        <c:axId val="214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Par'!$I$119:$I$127</c:f>
              <c:numCache>
                <c:formatCode>General</c:formatCode>
                <c:ptCount val="9"/>
                <c:pt idx="0">
                  <c:v>1</c:v>
                </c:pt>
                <c:pt idx="1">
                  <c:v>1.8902220189296648</c:v>
                </c:pt>
                <c:pt idx="2">
                  <c:v>3.7707285084297775</c:v>
                </c:pt>
                <c:pt idx="3">
                  <c:v>7.4949675331146288</c:v>
                </c:pt>
                <c:pt idx="4">
                  <c:v>14.591175934224976</c:v>
                </c:pt>
                <c:pt idx="5">
                  <c:v>26.211698776033678</c:v>
                </c:pt>
                <c:pt idx="6">
                  <c:v>35.127177618980902</c:v>
                </c:pt>
                <c:pt idx="7">
                  <c:v>28.984977763390141</c:v>
                </c:pt>
                <c:pt idx="8">
                  <c:v>16.822295287302335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6040-9CFA-59B4D157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3152"/>
        <c:axId val="214554800"/>
      </c:lineChart>
      <c:catAx>
        <c:axId val="214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00"/>
        <c:crosses val="autoZero"/>
        <c:auto val="1"/>
        <c:lblAlgn val="ctr"/>
        <c:lblOffset val="100"/>
        <c:noMultiLvlLbl val="0"/>
      </c:catAx>
      <c:valAx>
        <c:axId val="214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Sheet2!$L$23:$L$31</c:f>
              <c:numCache>
                <c:formatCode>0.000</c:formatCode>
                <c:ptCount val="9"/>
                <c:pt idx="0">
                  <c:v>99.453907268177105</c:v>
                </c:pt>
                <c:pt idx="1">
                  <c:v>187.4639552291292</c:v>
                </c:pt>
                <c:pt idx="2">
                  <c:v>373.35950717929785</c:v>
                </c:pt>
                <c:pt idx="3">
                  <c:v>738.72985706932718</c:v>
                </c:pt>
                <c:pt idx="4">
                  <c:v>1429.6956415129036</c:v>
                </c:pt>
                <c:pt idx="5">
                  <c:v>2563.1194664432064</c:v>
                </c:pt>
                <c:pt idx="6">
                  <c:v>3728.3390616257693</c:v>
                </c:pt>
                <c:pt idx="7">
                  <c:v>2674.8813671096582</c:v>
                </c:pt>
                <c:pt idx="8">
                  <c:v>1846.8246426733181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0-8A46-A7F4-C82C9334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55936"/>
        <c:axId val="595123632"/>
      </c:lineChart>
      <c:catAx>
        <c:axId val="5950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3632"/>
        <c:crosses val="autoZero"/>
        <c:auto val="1"/>
        <c:lblAlgn val="ctr"/>
        <c:lblOffset val="100"/>
        <c:noMultiLvlLbl val="0"/>
      </c:catAx>
      <c:valAx>
        <c:axId val="5951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Sheet3!$E$4:$E$12</c:f>
              <c:numCache>
                <c:formatCode>General</c:formatCode>
                <c:ptCount val="9"/>
                <c:pt idx="0">
                  <c:v>1</c:v>
                </c:pt>
                <c:pt idx="1">
                  <c:v>1.9889423108573387</c:v>
                </c:pt>
                <c:pt idx="2">
                  <c:v>3.7573655911749713</c:v>
                </c:pt>
                <c:pt idx="3">
                  <c:v>7.4889941004412277</c:v>
                </c:pt>
                <c:pt idx="4">
                  <c:v>14.839118981389769</c:v>
                </c:pt>
                <c:pt idx="5">
                  <c:v>28.672846047990387</c:v>
                </c:pt>
                <c:pt idx="6">
                  <c:v>53.49799315311062</c:v>
                </c:pt>
                <c:pt idx="7">
                  <c:v>60.557426337943483</c:v>
                </c:pt>
                <c:pt idx="8">
                  <c:v>61.0349564643533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5043-9437-DAA88260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83296"/>
        <c:axId val="1168484944"/>
      </c:lineChart>
      <c:catAx>
        <c:axId val="11684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4944"/>
        <c:crosses val="autoZero"/>
        <c:auto val="1"/>
        <c:lblAlgn val="ctr"/>
        <c:lblOffset val="100"/>
        <c:noMultiLvlLbl val="0"/>
      </c:catAx>
      <c:valAx>
        <c:axId val="1168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Sheet3!$E$15:$E$23</c:f>
              <c:numCache>
                <c:formatCode>General</c:formatCode>
                <c:ptCount val="9"/>
                <c:pt idx="0">
                  <c:v>1</c:v>
                </c:pt>
                <c:pt idx="1">
                  <c:v>1.988578280911361</c:v>
                </c:pt>
                <c:pt idx="2">
                  <c:v>3.6753625428016039</c:v>
                </c:pt>
                <c:pt idx="3">
                  <c:v>7.2878350482211403</c:v>
                </c:pt>
                <c:pt idx="4">
                  <c:v>14.484473463212622</c:v>
                </c:pt>
                <c:pt idx="5">
                  <c:v>28.300313446249135</c:v>
                </c:pt>
                <c:pt idx="6">
                  <c:v>51.218377385863896</c:v>
                </c:pt>
                <c:pt idx="7">
                  <c:v>69.473364593742801</c:v>
                </c:pt>
                <c:pt idx="8">
                  <c:v>70.660177475470078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6-2647-AE40-E080950D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76720"/>
        <c:axId val="1168396624"/>
      </c:lineChart>
      <c:catAx>
        <c:axId val="11684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96624"/>
        <c:crosses val="autoZero"/>
        <c:auto val="1"/>
        <c:lblAlgn val="ctr"/>
        <c:lblOffset val="100"/>
        <c:noMultiLvlLbl val="0"/>
      </c:catAx>
      <c:valAx>
        <c:axId val="1168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Sheet3!$E$26:$E$34</c:f>
              <c:numCache>
                <c:formatCode>General</c:formatCode>
                <c:ptCount val="9"/>
                <c:pt idx="0">
                  <c:v>1</c:v>
                </c:pt>
                <c:pt idx="1">
                  <c:v>1.8639431733164522</c:v>
                </c:pt>
                <c:pt idx="2">
                  <c:v>3.7144191228271377</c:v>
                </c:pt>
                <c:pt idx="3">
                  <c:v>7.4288382456542754</c:v>
                </c:pt>
                <c:pt idx="4">
                  <c:v>14.082107375005046</c:v>
                </c:pt>
                <c:pt idx="5">
                  <c:v>24.271624829712579</c:v>
                </c:pt>
                <c:pt idx="6">
                  <c:v>47.267913081096857</c:v>
                </c:pt>
                <c:pt idx="7">
                  <c:v>52.050646279587667</c:v>
                </c:pt>
                <c:pt idx="8">
                  <c:v>69.894026158197747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AF4D-B0E0-3F1202EE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20048"/>
        <c:axId val="1168244480"/>
      </c:lineChart>
      <c:catAx>
        <c:axId val="11684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44480"/>
        <c:crosses val="autoZero"/>
        <c:auto val="1"/>
        <c:lblAlgn val="ctr"/>
        <c:lblOffset val="100"/>
        <c:noMultiLvlLbl val="0"/>
      </c:catAx>
      <c:valAx>
        <c:axId val="1168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Sheet3!$E$50:$E$58</c:f>
              <c:numCache>
                <c:formatCode>General</c:formatCode>
                <c:ptCount val="9"/>
                <c:pt idx="0">
                  <c:v>1</c:v>
                </c:pt>
                <c:pt idx="1">
                  <c:v>1.906381118428881</c:v>
                </c:pt>
                <c:pt idx="2">
                  <c:v>3.5967759253474934</c:v>
                </c:pt>
                <c:pt idx="3">
                  <c:v>7.1126692596488859</c:v>
                </c:pt>
                <c:pt idx="4">
                  <c:v>13.856111455806872</c:v>
                </c:pt>
                <c:pt idx="5">
                  <c:v>26.061333682248808</c:v>
                </c:pt>
                <c:pt idx="6">
                  <c:v>37.923280185045584</c:v>
                </c:pt>
                <c:pt idx="7">
                  <c:v>39.173282233780455</c:v>
                </c:pt>
                <c:pt idx="8">
                  <c:v>37.883511665025999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8-B046-B8AB-59CA24CC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70032"/>
        <c:axId val="1135945168"/>
      </c:lineChart>
      <c:catAx>
        <c:axId val="11346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5168"/>
        <c:crosses val="autoZero"/>
        <c:auto val="1"/>
        <c:lblAlgn val="ctr"/>
        <c:lblOffset val="100"/>
        <c:noMultiLvlLbl val="0"/>
      </c:catAx>
      <c:valAx>
        <c:axId val="1135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Sheet3!$E$61:$E$69</c:f>
              <c:numCache>
                <c:formatCode>General</c:formatCode>
                <c:ptCount val="9"/>
                <c:pt idx="0">
                  <c:v>1</c:v>
                </c:pt>
                <c:pt idx="1">
                  <c:v>1.9231397640907797</c:v>
                </c:pt>
                <c:pt idx="2">
                  <c:v>3.6171726108603903</c:v>
                </c:pt>
                <c:pt idx="3">
                  <c:v>7.192864007096567</c:v>
                </c:pt>
                <c:pt idx="4">
                  <c:v>14.065279611444652</c:v>
                </c:pt>
                <c:pt idx="5">
                  <c:v>26.447889391235016</c:v>
                </c:pt>
                <c:pt idx="6">
                  <c:v>44.796587020241546</c:v>
                </c:pt>
                <c:pt idx="7">
                  <c:v>48.489056623832241</c:v>
                </c:pt>
                <c:pt idx="8">
                  <c:v>46.970116303767156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A-A548-AEA1-7A895B97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65632"/>
        <c:axId val="1135234416"/>
      </c:lineChart>
      <c:catAx>
        <c:axId val="11363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34416"/>
        <c:crosses val="autoZero"/>
        <c:auto val="1"/>
        <c:lblAlgn val="ctr"/>
        <c:lblOffset val="100"/>
        <c:noMultiLvlLbl val="0"/>
      </c:catAx>
      <c:valAx>
        <c:axId val="1135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Sheet3!$E$72:$E$80</c:f>
              <c:numCache>
                <c:formatCode>General</c:formatCode>
                <c:ptCount val="9"/>
                <c:pt idx="0">
                  <c:v>1</c:v>
                </c:pt>
                <c:pt idx="1">
                  <c:v>1.8889059067162786</c:v>
                </c:pt>
                <c:pt idx="2">
                  <c:v>3.7551493503502837</c:v>
                </c:pt>
                <c:pt idx="3">
                  <c:v>7.5146441372247823</c:v>
                </c:pt>
                <c:pt idx="4">
                  <c:v>14.687791482019687</c:v>
                </c:pt>
                <c:pt idx="5">
                  <c:v>28.034628528421255</c:v>
                </c:pt>
                <c:pt idx="6">
                  <c:v>34.344599701862073</c:v>
                </c:pt>
                <c:pt idx="7">
                  <c:v>34.561275433308211</c:v>
                </c:pt>
                <c:pt idx="8">
                  <c:v>38.16037858498661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1-E442-BD55-95677867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26160"/>
        <c:axId val="1168765696"/>
      </c:lineChart>
      <c:catAx>
        <c:axId val="11393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5696"/>
        <c:crosses val="autoZero"/>
        <c:auto val="1"/>
        <c:lblAlgn val="ctr"/>
        <c:lblOffset val="100"/>
        <c:noMultiLvlLbl val="0"/>
      </c:catAx>
      <c:valAx>
        <c:axId val="1168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Par'!$E$1:$E$9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Par'!$E$11:$E$19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Par'!$E$21:$E$29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Par'!$E$41:$E$49</c:f>
              <c:numCache>
                <c:formatCode>General</c:formatCode>
                <c:ptCount val="9"/>
                <c:pt idx="0">
                  <c:v>1</c:v>
                </c:pt>
                <c:pt idx="1">
                  <c:v>1.2809248765555818</c:v>
                </c:pt>
                <c:pt idx="2">
                  <c:v>2.0237404697717065</c:v>
                </c:pt>
                <c:pt idx="3">
                  <c:v>1.9971250898409425</c:v>
                </c:pt>
                <c:pt idx="4">
                  <c:v>1.8866876355282651</c:v>
                </c:pt>
                <c:pt idx="5">
                  <c:v>1.6152664634783798</c:v>
                </c:pt>
                <c:pt idx="6">
                  <c:v>1.0393175787053806</c:v>
                </c:pt>
                <c:pt idx="7">
                  <c:v>1.4701217172366705</c:v>
                </c:pt>
                <c:pt idx="8">
                  <c:v>1.4419948884777427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D940-991A-5F8F2F9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2672"/>
        <c:axId val="213029968"/>
      </c:lineChart>
      <c:catAx>
        <c:axId val="2128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968"/>
        <c:crosses val="autoZero"/>
        <c:auto val="1"/>
        <c:lblAlgn val="ctr"/>
        <c:lblOffset val="100"/>
        <c:noMultiLvlLbl val="0"/>
      </c:catAx>
      <c:valAx>
        <c:axId val="213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Par'!$G$58:$G$66</c:f>
              <c:numCache>
                <c:formatCode>General</c:formatCode>
                <c:ptCount val="9"/>
                <c:pt idx="0">
                  <c:v>1</c:v>
                </c:pt>
                <c:pt idx="1">
                  <c:v>1.518602666973436</c:v>
                </c:pt>
                <c:pt idx="2">
                  <c:v>2.0605374749603267</c:v>
                </c:pt>
                <c:pt idx="3">
                  <c:v>2.0502884330391411</c:v>
                </c:pt>
                <c:pt idx="4">
                  <c:v>1.7430735356740836</c:v>
                </c:pt>
                <c:pt idx="5">
                  <c:v>2.0971957073749374</c:v>
                </c:pt>
                <c:pt idx="6">
                  <c:v>2.1139090169075359</c:v>
                </c:pt>
                <c:pt idx="7">
                  <c:v>1.8439643662412859</c:v>
                </c:pt>
                <c:pt idx="8">
                  <c:v>1.5223240884891118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0341-B738-1A7AC92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0048"/>
        <c:axId val="214126944"/>
      </c:lineChart>
      <c:catAx>
        <c:axId val="2140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944"/>
        <c:crosses val="autoZero"/>
        <c:auto val="1"/>
        <c:lblAlgn val="ctr"/>
        <c:lblOffset val="100"/>
        <c:noMultiLvlLbl val="0"/>
      </c:catAx>
      <c:valAx>
        <c:axId val="214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13</xdr:row>
      <xdr:rowOff>107950</xdr:rowOff>
    </xdr:from>
    <xdr:to>
      <xdr:col>12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22</xdr:row>
      <xdr:rowOff>44450</xdr:rowOff>
    </xdr:from>
    <xdr:to>
      <xdr:col>13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346807</xdr:colOff>
      <xdr:row>38</xdr:row>
      <xdr:rowOff>35168</xdr:rowOff>
    </xdr:from>
    <xdr:to>
      <xdr:col>13</xdr:col>
      <xdr:colOff>322385</xdr:colOff>
      <xdr:row>52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7D9-8117-F84D-9D0D-2ED3D47A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786422</xdr:colOff>
      <xdr:row>53</xdr:row>
      <xdr:rowOff>97692</xdr:rowOff>
    </xdr:from>
    <xdr:to>
      <xdr:col>13</xdr:col>
      <xdr:colOff>605692</xdr:colOff>
      <xdr:row>67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A87C-78CF-414A-8CCE-28CE7BC3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327269</xdr:colOff>
      <xdr:row>69</xdr:row>
      <xdr:rowOff>93785</xdr:rowOff>
    </xdr:from>
    <xdr:to>
      <xdr:col>13</xdr:col>
      <xdr:colOff>747346</xdr:colOff>
      <xdr:row>82</xdr:row>
      <xdr:rowOff>169985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E9AC8-4850-5143-9350-2A279D80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366346</xdr:colOff>
      <xdr:row>85</xdr:row>
      <xdr:rowOff>25400</xdr:rowOff>
    </xdr:from>
    <xdr:to>
      <xdr:col>13</xdr:col>
      <xdr:colOff>786423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288EA-33E4-7F47-AF52-358F48F2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141653</xdr:colOff>
      <xdr:row>100</xdr:row>
      <xdr:rowOff>35169</xdr:rowOff>
    </xdr:from>
    <xdr:to>
      <xdr:col>16</xdr:col>
      <xdr:colOff>561730</xdr:colOff>
      <xdr:row>113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CD69F-23E4-3D4B-8287-273E46A7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268653</xdr:colOff>
      <xdr:row>117</xdr:row>
      <xdr:rowOff>103554</xdr:rowOff>
    </xdr:from>
    <xdr:to>
      <xdr:col>16</xdr:col>
      <xdr:colOff>688730</xdr:colOff>
      <xdr:row>130</xdr:row>
      <xdr:rowOff>179754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6486-8978-AD4B-885E-EA38751A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20</xdr:row>
      <xdr:rowOff>209550</xdr:rowOff>
    </xdr:from>
    <xdr:to>
      <xdr:col>18</xdr:col>
      <xdr:colOff>374650</xdr:colOff>
      <xdr:row>32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B221A-361E-D74E-A36F-37890ACD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0</xdr:row>
      <xdr:rowOff>158750</xdr:rowOff>
    </xdr:from>
    <xdr:to>
      <xdr:col>11</xdr:col>
      <xdr:colOff>819150</xdr:colOff>
      <xdr:row>12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3158A-6E0B-8944-9B4B-5F3BD29C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13</xdr:row>
      <xdr:rowOff>44450</xdr:rowOff>
    </xdr:from>
    <xdr:to>
      <xdr:col>11</xdr:col>
      <xdr:colOff>742950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97648-8073-FD4F-A828-8048524A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273050</xdr:colOff>
      <xdr:row>25</xdr:row>
      <xdr:rowOff>107950</xdr:rowOff>
    </xdr:from>
    <xdr:to>
      <xdr:col>11</xdr:col>
      <xdr:colOff>717550</xdr:colOff>
      <xdr:row>37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92B48-3CB6-4348-A319-51D26BCD2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47</xdr:row>
      <xdr:rowOff>95250</xdr:rowOff>
    </xdr:from>
    <xdr:to>
      <xdr:col>12</xdr:col>
      <xdr:colOff>654050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F7EF5-5182-454A-A671-22B012D4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196850</xdr:colOff>
      <xdr:row>58</xdr:row>
      <xdr:rowOff>107950</xdr:rowOff>
    </xdr:from>
    <xdr:to>
      <xdr:col>12</xdr:col>
      <xdr:colOff>641350</xdr:colOff>
      <xdr:row>70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0C817-A01C-9944-9970-8ECD9315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71</xdr:row>
      <xdr:rowOff>31750</xdr:rowOff>
    </xdr:from>
    <xdr:to>
      <xdr:col>12</xdr:col>
      <xdr:colOff>577850</xdr:colOff>
      <xdr:row>83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D7184-9B97-2847-99B0-CBBC4532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J127"/>
  <sheetViews>
    <sheetView topLeftCell="A61" zoomScale="130" zoomScaleNormal="130" workbookViewId="0">
      <selection activeCell="H111" sqref="H111:J112"/>
    </sheetView>
  </sheetViews>
  <sheetFormatPr baseColWidth="10" defaultRowHeight="16"/>
  <cols>
    <col min="1" max="1" width="24.33203125" customWidth="1"/>
  </cols>
  <sheetData>
    <row r="1" spans="1:6">
      <c r="A1" t="s">
        <v>316</v>
      </c>
      <c r="B1" t="s">
        <v>317</v>
      </c>
      <c r="C1" t="s">
        <v>318</v>
      </c>
      <c r="D1" t="s">
        <v>319</v>
      </c>
      <c r="E1">
        <v>3776222</v>
      </c>
      <c r="F1">
        <f>3776222/E1</f>
        <v>1</v>
      </c>
    </row>
    <row r="2" spans="1:6">
      <c r="A2" t="s">
        <v>316</v>
      </c>
      <c r="B2" t="s">
        <v>320</v>
      </c>
      <c r="C2" t="s">
        <v>318</v>
      </c>
      <c r="D2" t="s">
        <v>319</v>
      </c>
      <c r="E2">
        <v>5769884</v>
      </c>
      <c r="F2">
        <f>3776222/E2</f>
        <v>0.65447104309202753</v>
      </c>
    </row>
    <row r="3" spans="1:6">
      <c r="A3" t="s">
        <v>316</v>
      </c>
      <c r="B3" t="s">
        <v>321</v>
      </c>
      <c r="C3" t="s">
        <v>318</v>
      </c>
      <c r="D3" t="s">
        <v>319</v>
      </c>
      <c r="E3">
        <v>6771237</v>
      </c>
      <c r="F3">
        <f t="shared" ref="F3:F9" si="0">3776222/E3</f>
        <v>0.55768569317541239</v>
      </c>
    </row>
    <row r="4" spans="1:6">
      <c r="A4" t="s">
        <v>316</v>
      </c>
      <c r="B4" t="s">
        <v>322</v>
      </c>
      <c r="C4" t="s">
        <v>318</v>
      </c>
      <c r="D4" t="s">
        <v>319</v>
      </c>
      <c r="E4">
        <v>7289624</v>
      </c>
      <c r="F4">
        <f t="shared" si="0"/>
        <v>0.5180269928874246</v>
      </c>
    </row>
    <row r="5" spans="1:6">
      <c r="A5" t="s">
        <v>316</v>
      </c>
      <c r="B5" t="s">
        <v>323</v>
      </c>
      <c r="C5" t="s">
        <v>318</v>
      </c>
      <c r="D5" t="s">
        <v>319</v>
      </c>
      <c r="E5">
        <v>7588830</v>
      </c>
      <c r="F5">
        <f t="shared" si="0"/>
        <v>0.49760266075271153</v>
      </c>
    </row>
    <row r="6" spans="1:6">
      <c r="A6" t="s">
        <v>316</v>
      </c>
      <c r="B6" t="s">
        <v>324</v>
      </c>
      <c r="C6" t="s">
        <v>318</v>
      </c>
      <c r="D6" t="s">
        <v>319</v>
      </c>
      <c r="E6">
        <v>7815029</v>
      </c>
      <c r="F6">
        <f t="shared" si="0"/>
        <v>0.48319999836213018</v>
      </c>
    </row>
    <row r="7" spans="1:6">
      <c r="A7" t="s">
        <v>316</v>
      </c>
      <c r="B7" t="s">
        <v>325</v>
      </c>
      <c r="C7" t="s">
        <v>318</v>
      </c>
      <c r="D7" t="s">
        <v>319</v>
      </c>
      <c r="E7">
        <v>7958853</v>
      </c>
      <c r="F7">
        <f t="shared" si="0"/>
        <v>0.47446811745360795</v>
      </c>
    </row>
    <row r="8" spans="1:6">
      <c r="A8" t="s">
        <v>316</v>
      </c>
      <c r="B8" t="s">
        <v>326</v>
      </c>
      <c r="C8" t="s">
        <v>318</v>
      </c>
      <c r="D8" t="s">
        <v>319</v>
      </c>
      <c r="E8">
        <v>8095927</v>
      </c>
      <c r="F8">
        <f t="shared" si="0"/>
        <v>0.46643478875241834</v>
      </c>
    </row>
    <row r="9" spans="1:6">
      <c r="A9" t="s">
        <v>316</v>
      </c>
      <c r="B9" t="s">
        <v>327</v>
      </c>
      <c r="C9" t="s">
        <v>318</v>
      </c>
      <c r="D9" t="s">
        <v>319</v>
      </c>
      <c r="E9">
        <v>8233801</v>
      </c>
      <c r="F9">
        <f t="shared" si="0"/>
        <v>0.45862439473579697</v>
      </c>
    </row>
    <row r="11" spans="1:6">
      <c r="A11" t="s">
        <v>328</v>
      </c>
      <c r="B11" t="s">
        <v>317</v>
      </c>
      <c r="C11" t="s">
        <v>318</v>
      </c>
      <c r="D11" t="s">
        <v>319</v>
      </c>
      <c r="E11">
        <v>95822291</v>
      </c>
    </row>
    <row r="12" spans="1:6">
      <c r="A12" t="s">
        <v>328</v>
      </c>
      <c r="B12" t="s">
        <v>320</v>
      </c>
      <c r="C12" t="s">
        <v>318</v>
      </c>
      <c r="D12" t="s">
        <v>319</v>
      </c>
      <c r="E12">
        <v>145906655</v>
      </c>
    </row>
    <row r="13" spans="1:6">
      <c r="A13" t="s">
        <v>328</v>
      </c>
      <c r="B13" t="s">
        <v>321</v>
      </c>
      <c r="C13" t="s">
        <v>318</v>
      </c>
      <c r="D13" t="s">
        <v>319</v>
      </c>
      <c r="E13">
        <v>171031920</v>
      </c>
    </row>
    <row r="14" spans="1:6">
      <c r="A14" t="s">
        <v>328</v>
      </c>
      <c r="B14" t="s">
        <v>322</v>
      </c>
      <c r="C14" t="s">
        <v>318</v>
      </c>
      <c r="D14" t="s">
        <v>319</v>
      </c>
      <c r="E14">
        <v>183662821</v>
      </c>
      <c r="F14" t="s">
        <v>330</v>
      </c>
    </row>
    <row r="15" spans="1:6">
      <c r="A15" t="s">
        <v>328</v>
      </c>
      <c r="B15" t="s">
        <v>323</v>
      </c>
      <c r="C15" t="s">
        <v>318</v>
      </c>
      <c r="D15" t="s">
        <v>319</v>
      </c>
      <c r="E15">
        <v>190175093</v>
      </c>
    </row>
    <row r="16" spans="1:6">
      <c r="A16" t="s">
        <v>328</v>
      </c>
      <c r="B16" t="s">
        <v>324</v>
      </c>
      <c r="C16" t="s">
        <v>318</v>
      </c>
      <c r="D16" t="s">
        <v>319</v>
      </c>
      <c r="E16">
        <v>193723379</v>
      </c>
    </row>
    <row r="17" spans="1:5">
      <c r="A17" t="s">
        <v>328</v>
      </c>
      <c r="B17" t="s">
        <v>325</v>
      </c>
      <c r="C17" t="s">
        <v>318</v>
      </c>
      <c r="D17" t="s">
        <v>319</v>
      </c>
      <c r="E17">
        <v>196010002</v>
      </c>
    </row>
    <row r="18" spans="1:5">
      <c r="A18" t="s">
        <v>328</v>
      </c>
      <c r="B18" t="s">
        <v>326</v>
      </c>
      <c r="C18" t="s">
        <v>318</v>
      </c>
      <c r="D18" t="s">
        <v>319</v>
      </c>
      <c r="E18">
        <v>197739857</v>
      </c>
    </row>
    <row r="19" spans="1:5">
      <c r="A19" t="s">
        <v>328</v>
      </c>
      <c r="B19" t="s">
        <v>327</v>
      </c>
      <c r="C19" t="s">
        <v>318</v>
      </c>
      <c r="D19" t="s">
        <v>319</v>
      </c>
      <c r="E19">
        <v>199259843</v>
      </c>
    </row>
    <row r="21" spans="1:5">
      <c r="A21" t="s">
        <v>329</v>
      </c>
      <c r="B21" t="s">
        <v>317</v>
      </c>
      <c r="C21" t="s">
        <v>318</v>
      </c>
      <c r="D21" t="s">
        <v>319</v>
      </c>
      <c r="E21">
        <v>373559613</v>
      </c>
    </row>
    <row r="22" spans="1:5">
      <c r="A22" t="s">
        <v>329</v>
      </c>
      <c r="B22" t="s">
        <v>320</v>
      </c>
      <c r="C22" t="s">
        <v>318</v>
      </c>
      <c r="D22" t="s">
        <v>319</v>
      </c>
      <c r="E22">
        <v>570781578</v>
      </c>
    </row>
    <row r="23" spans="1:5">
      <c r="A23" t="s">
        <v>329</v>
      </c>
      <c r="B23" t="s">
        <v>321</v>
      </c>
      <c r="C23" t="s">
        <v>318</v>
      </c>
      <c r="D23" t="s">
        <v>319</v>
      </c>
      <c r="E23">
        <v>669413589</v>
      </c>
    </row>
    <row r="24" spans="1:5">
      <c r="A24" t="s">
        <v>329</v>
      </c>
      <c r="B24" t="s">
        <v>322</v>
      </c>
      <c r="C24" t="s">
        <v>318</v>
      </c>
      <c r="D24" t="s">
        <v>319</v>
      </c>
      <c r="E24">
        <v>718979442</v>
      </c>
    </row>
    <row r="25" spans="1:5">
      <c r="A25" t="s">
        <v>329</v>
      </c>
      <c r="B25" t="s">
        <v>323</v>
      </c>
      <c r="C25" t="s">
        <v>318</v>
      </c>
      <c r="D25" t="s">
        <v>319</v>
      </c>
      <c r="E25">
        <v>744112360</v>
      </c>
    </row>
    <row r="26" spans="1:5">
      <c r="A26" t="s">
        <v>329</v>
      </c>
      <c r="B26" t="s">
        <v>324</v>
      </c>
      <c r="C26" t="s">
        <v>318</v>
      </c>
      <c r="D26" t="s">
        <v>319</v>
      </c>
      <c r="E26">
        <v>757097875</v>
      </c>
    </row>
    <row r="27" spans="1:5">
      <c r="A27" t="s">
        <v>329</v>
      </c>
      <c r="B27" t="s">
        <v>325</v>
      </c>
      <c r="C27" t="s">
        <v>318</v>
      </c>
      <c r="D27" t="s">
        <v>319</v>
      </c>
      <c r="E27">
        <v>765196324</v>
      </c>
    </row>
    <row r="28" spans="1:5">
      <c r="A28" t="s">
        <v>329</v>
      </c>
      <c r="B28" t="s">
        <v>326</v>
      </c>
      <c r="C28" t="s">
        <v>318</v>
      </c>
      <c r="D28" t="s">
        <v>319</v>
      </c>
      <c r="E28">
        <v>770888040</v>
      </c>
    </row>
    <row r="29" spans="1:5">
      <c r="A29" t="s">
        <v>329</v>
      </c>
      <c r="B29" t="s">
        <v>327</v>
      </c>
      <c r="C29" t="s">
        <v>318</v>
      </c>
      <c r="D29" t="s">
        <v>319</v>
      </c>
      <c r="E29">
        <v>776237635</v>
      </c>
    </row>
    <row r="40" spans="3:5">
      <c r="C40" t="s">
        <v>331</v>
      </c>
      <c r="D40" t="s">
        <v>332</v>
      </c>
    </row>
    <row r="41" spans="3:5">
      <c r="C41">
        <v>1</v>
      </c>
      <c r="D41">
        <v>1.40602</v>
      </c>
      <c r="E41">
        <f>1.40602/D41</f>
        <v>1</v>
      </c>
    </row>
    <row r="42" spans="3:5">
      <c r="C42">
        <v>2</v>
      </c>
      <c r="D42">
        <v>1.0976600000000001</v>
      </c>
      <c r="E42">
        <f t="shared" ref="E42:E49" si="1">1.40602/D42</f>
        <v>1.2809248765555818</v>
      </c>
    </row>
    <row r="43" spans="3:5">
      <c r="C43">
        <v>4</v>
      </c>
      <c r="D43">
        <v>0.69476300000000002</v>
      </c>
      <c r="E43">
        <f t="shared" si="1"/>
        <v>2.0237404697717065</v>
      </c>
    </row>
    <row r="44" spans="3:5">
      <c r="C44">
        <v>8</v>
      </c>
      <c r="D44">
        <v>0.70402200000000004</v>
      </c>
      <c r="E44">
        <f t="shared" si="1"/>
        <v>1.9971250898409425</v>
      </c>
    </row>
    <row r="45" spans="3:5">
      <c r="C45">
        <v>16</v>
      </c>
      <c r="D45">
        <v>0.74523200000000001</v>
      </c>
      <c r="E45">
        <f t="shared" si="1"/>
        <v>1.8866876355282651</v>
      </c>
    </row>
    <row r="46" spans="3:5">
      <c r="C46">
        <v>32</v>
      </c>
      <c r="D46">
        <v>0.87045700000000004</v>
      </c>
      <c r="E46">
        <f t="shared" si="1"/>
        <v>1.6152664634783798</v>
      </c>
    </row>
    <row r="47" spans="3:5">
      <c r="C47">
        <v>64</v>
      </c>
      <c r="D47">
        <v>1.35283</v>
      </c>
      <c r="E47">
        <f t="shared" si="1"/>
        <v>1.0393175787053806</v>
      </c>
    </row>
    <row r="48" spans="3:5">
      <c r="C48">
        <v>128</v>
      </c>
      <c r="D48">
        <v>0.95639700000000005</v>
      </c>
      <c r="E48">
        <f t="shared" si="1"/>
        <v>1.4701217172366705</v>
      </c>
    </row>
    <row r="49" spans="3:7">
      <c r="C49">
        <v>256</v>
      </c>
      <c r="D49">
        <v>0.97505200000000003</v>
      </c>
      <c r="E49">
        <f t="shared" si="1"/>
        <v>1.4419948884777427</v>
      </c>
    </row>
    <row r="58" spans="3:7">
      <c r="E58">
        <v>1</v>
      </c>
      <c r="F58">
        <v>1.5841000000000001</v>
      </c>
      <c r="G58">
        <f>1.5841/F58</f>
        <v>1</v>
      </c>
    </row>
    <row r="59" spans="3:7">
      <c r="E59">
        <v>2</v>
      </c>
      <c r="F59">
        <v>1.0431299999999999</v>
      </c>
      <c r="G59">
        <f t="shared" ref="G59:G66" si="2">1.5841/F59</f>
        <v>1.518602666973436</v>
      </c>
    </row>
    <row r="60" spans="3:7">
      <c r="E60">
        <v>4</v>
      </c>
      <c r="F60">
        <v>0.76878000000000002</v>
      </c>
      <c r="G60">
        <f t="shared" si="2"/>
        <v>2.0605374749603267</v>
      </c>
    </row>
    <row r="61" spans="3:7">
      <c r="E61">
        <v>8</v>
      </c>
      <c r="F61">
        <v>0.77262299999999995</v>
      </c>
      <c r="G61">
        <f t="shared" si="2"/>
        <v>2.0502884330391411</v>
      </c>
    </row>
    <row r="62" spans="3:7">
      <c r="E62">
        <v>16</v>
      </c>
      <c r="F62">
        <v>0.90879699999999997</v>
      </c>
      <c r="G62">
        <f t="shared" si="2"/>
        <v>1.7430735356740836</v>
      </c>
    </row>
    <row r="63" spans="3:7">
      <c r="E63">
        <v>32</v>
      </c>
      <c r="F63">
        <v>0.75534199999999996</v>
      </c>
      <c r="G63">
        <f t="shared" si="2"/>
        <v>2.0971957073749374</v>
      </c>
    </row>
    <row r="64" spans="3:7">
      <c r="E64">
        <v>64</v>
      </c>
      <c r="F64">
        <v>0.74936999999999998</v>
      </c>
      <c r="G64">
        <f t="shared" si="2"/>
        <v>2.1139090169075359</v>
      </c>
    </row>
    <row r="65" spans="5:7">
      <c r="E65">
        <v>128</v>
      </c>
      <c r="F65">
        <v>0.85907299999999998</v>
      </c>
      <c r="G65">
        <f t="shared" si="2"/>
        <v>1.8439643662412859</v>
      </c>
    </row>
    <row r="66" spans="5:7">
      <c r="E66">
        <v>256</v>
      </c>
      <c r="F66">
        <v>1.0405800000000001</v>
      </c>
      <c r="G66">
        <f t="shared" si="2"/>
        <v>1.5223240884891118</v>
      </c>
    </row>
    <row r="70" spans="5:7">
      <c r="E70">
        <v>1</v>
      </c>
      <c r="F70">
        <v>1.3895999999999999</v>
      </c>
      <c r="G70">
        <f>1.3896/F70</f>
        <v>1</v>
      </c>
    </row>
    <row r="71" spans="5:7">
      <c r="E71">
        <v>2</v>
      </c>
      <c r="F71">
        <v>1.20722</v>
      </c>
      <c r="G71">
        <f t="shared" ref="G71:G78" si="3">1.3896/F71</f>
        <v>1.1510743692119083</v>
      </c>
    </row>
    <row r="72" spans="5:7">
      <c r="E72">
        <v>4</v>
      </c>
      <c r="F72">
        <v>0.88688100000000003</v>
      </c>
      <c r="G72">
        <f t="shared" si="3"/>
        <v>1.5668392941104836</v>
      </c>
    </row>
    <row r="73" spans="5:7">
      <c r="E73">
        <v>8</v>
      </c>
      <c r="F73">
        <v>0.83958100000000002</v>
      </c>
      <c r="G73">
        <f t="shared" si="3"/>
        <v>1.655111299564902</v>
      </c>
    </row>
    <row r="74" spans="5:7">
      <c r="E74">
        <v>16</v>
      </c>
      <c r="F74">
        <v>0.67591199999999996</v>
      </c>
      <c r="G74">
        <f t="shared" si="3"/>
        <v>2.0558889322870435</v>
      </c>
    </row>
    <row r="75" spans="5:7">
      <c r="E75">
        <v>32</v>
      </c>
      <c r="F75">
        <v>0.71973900000000002</v>
      </c>
      <c r="G75">
        <f t="shared" si="3"/>
        <v>1.9306998787060308</v>
      </c>
    </row>
    <row r="76" spans="5:7">
      <c r="E76">
        <v>64</v>
      </c>
      <c r="F76">
        <v>0.73314199999999996</v>
      </c>
      <c r="G76">
        <f t="shared" si="3"/>
        <v>1.8954036189442154</v>
      </c>
    </row>
    <row r="77" spans="5:7">
      <c r="E77">
        <v>128</v>
      </c>
      <c r="F77">
        <v>0.83904500000000004</v>
      </c>
      <c r="G77">
        <f t="shared" si="3"/>
        <v>1.6561686202766239</v>
      </c>
    </row>
    <row r="78" spans="5:7">
      <c r="E78">
        <v>256</v>
      </c>
      <c r="F78">
        <v>1.02372</v>
      </c>
      <c r="G78">
        <f t="shared" si="3"/>
        <v>1.3574024147227757</v>
      </c>
    </row>
    <row r="89" spans="5:7">
      <c r="E89">
        <v>1</v>
      </c>
      <c r="F89">
        <v>3.7709000000000001</v>
      </c>
      <c r="G89">
        <f>3.7709/F89</f>
        <v>1</v>
      </c>
    </row>
    <row r="90" spans="5:7">
      <c r="E90">
        <v>2</v>
      </c>
      <c r="F90">
        <v>1.9961899999999999</v>
      </c>
      <c r="G90">
        <f t="shared" ref="G90:G97" si="4">3.7709/F90</f>
        <v>1.8890486376547324</v>
      </c>
    </row>
    <row r="91" spans="5:7">
      <c r="E91">
        <v>4</v>
      </c>
      <c r="F91">
        <v>1.0054700000000001</v>
      </c>
      <c r="G91">
        <f t="shared" si="4"/>
        <v>3.7503853919062724</v>
      </c>
    </row>
    <row r="92" spans="5:7">
      <c r="E92">
        <v>8</v>
      </c>
      <c r="F92">
        <v>0.50773800000000002</v>
      </c>
      <c r="G92">
        <f t="shared" si="4"/>
        <v>7.4268618854606112</v>
      </c>
    </row>
    <row r="93" spans="5:7">
      <c r="E93">
        <v>16</v>
      </c>
      <c r="F93">
        <v>0.32322800000000002</v>
      </c>
      <c r="G93">
        <f t="shared" si="4"/>
        <v>11.666377912804583</v>
      </c>
    </row>
    <row r="94" spans="5:7">
      <c r="E94">
        <v>32</v>
      </c>
      <c r="F94">
        <v>0.16652400000000001</v>
      </c>
      <c r="G94">
        <f t="shared" si="4"/>
        <v>22.644783935048402</v>
      </c>
    </row>
    <row r="95" spans="5:7">
      <c r="E95">
        <v>64</v>
      </c>
      <c r="F95">
        <v>0.15498100000000001</v>
      </c>
      <c r="G95">
        <f t="shared" si="4"/>
        <v>24.331369651763765</v>
      </c>
    </row>
    <row r="96" spans="5:7">
      <c r="E96">
        <v>128</v>
      </c>
      <c r="F96">
        <v>0.14583399999999999</v>
      </c>
      <c r="G96">
        <f t="shared" si="4"/>
        <v>25.857481794368944</v>
      </c>
    </row>
    <row r="97" spans="5:10">
      <c r="E97">
        <v>256</v>
      </c>
      <c r="F97">
        <v>0.13635800000000001</v>
      </c>
      <c r="G97">
        <f t="shared" si="4"/>
        <v>27.654409715601577</v>
      </c>
    </row>
    <row r="104" spans="5:10">
      <c r="H104">
        <v>1</v>
      </c>
      <c r="I104">
        <v>3.7586900000000001</v>
      </c>
      <c r="J104">
        <f>3.75869/I104</f>
        <v>1</v>
      </c>
    </row>
    <row r="105" spans="5:10">
      <c r="H105">
        <v>2</v>
      </c>
      <c r="I105">
        <v>1.89741</v>
      </c>
      <c r="J105">
        <f t="shared" ref="J105:J112" si="5">3.75869/I105</f>
        <v>1.9809582536194075</v>
      </c>
    </row>
    <row r="106" spans="5:10">
      <c r="H106">
        <v>4</v>
      </c>
      <c r="I106">
        <v>1.00725</v>
      </c>
      <c r="J106">
        <f t="shared" si="5"/>
        <v>3.7316356415984115</v>
      </c>
    </row>
    <row r="107" spans="5:10">
      <c r="H107">
        <v>8</v>
      </c>
      <c r="I107">
        <v>0.51225399999999999</v>
      </c>
      <c r="J107">
        <f t="shared" si="5"/>
        <v>7.3375512929132816</v>
      </c>
    </row>
    <row r="108" spans="5:10">
      <c r="H108">
        <v>16</v>
      </c>
      <c r="I108">
        <v>0.26762000000000002</v>
      </c>
      <c r="J108">
        <f t="shared" si="5"/>
        <v>14.044877064494431</v>
      </c>
    </row>
    <row r="109" spans="5:10">
      <c r="H109">
        <v>32</v>
      </c>
      <c r="I109">
        <v>0.155055</v>
      </c>
      <c r="J109">
        <f t="shared" si="5"/>
        <v>24.241011254071136</v>
      </c>
    </row>
    <row r="110" spans="5:10">
      <c r="H110">
        <v>64</v>
      </c>
      <c r="I110">
        <v>0.121351</v>
      </c>
      <c r="J110">
        <f t="shared" si="5"/>
        <v>30.973704378208669</v>
      </c>
    </row>
    <row r="111" spans="5:10">
      <c r="H111">
        <v>128</v>
      </c>
      <c r="I111">
        <v>0.128251</v>
      </c>
      <c r="J111">
        <f t="shared" si="5"/>
        <v>29.307295849545032</v>
      </c>
    </row>
    <row r="112" spans="5:10">
      <c r="H112">
        <v>256</v>
      </c>
      <c r="I112">
        <v>0.18085899999999999</v>
      </c>
      <c r="J112">
        <f t="shared" si="5"/>
        <v>20.782432723834592</v>
      </c>
    </row>
    <row r="119" spans="7:9">
      <c r="G119">
        <v>1</v>
      </c>
      <c r="H119">
        <v>3.7605400000000002</v>
      </c>
      <c r="I119">
        <f>3.76054/H119</f>
        <v>1</v>
      </c>
    </row>
    <row r="120" spans="7:9">
      <c r="G120">
        <v>2</v>
      </c>
      <c r="H120">
        <v>1.9894700000000001</v>
      </c>
      <c r="I120">
        <f t="shared" ref="I120:I127" si="6">3.76054/H120</f>
        <v>1.8902220189296648</v>
      </c>
    </row>
    <row r="121" spans="7:9">
      <c r="G121">
        <v>4</v>
      </c>
      <c r="H121">
        <v>0.99729800000000002</v>
      </c>
      <c r="I121">
        <f t="shared" si="6"/>
        <v>3.7707285084297775</v>
      </c>
    </row>
    <row r="122" spans="7:9">
      <c r="G122">
        <v>8</v>
      </c>
      <c r="H122">
        <v>0.50174200000000002</v>
      </c>
      <c r="I122">
        <f t="shared" si="6"/>
        <v>7.4949675331146288</v>
      </c>
    </row>
    <row r="123" spans="7:9">
      <c r="G123">
        <v>16</v>
      </c>
      <c r="H123">
        <v>0.25772699999999998</v>
      </c>
      <c r="I123">
        <f t="shared" si="6"/>
        <v>14.591175934224976</v>
      </c>
    </row>
    <row r="124" spans="7:9">
      <c r="G124">
        <v>32</v>
      </c>
      <c r="H124">
        <v>0.14346800000000001</v>
      </c>
      <c r="I124">
        <f t="shared" si="6"/>
        <v>26.211698776033678</v>
      </c>
    </row>
    <row r="125" spans="7:9">
      <c r="G125">
        <v>64</v>
      </c>
      <c r="H125">
        <v>0.107055</v>
      </c>
      <c r="I125">
        <f t="shared" si="6"/>
        <v>35.127177618980902</v>
      </c>
    </row>
    <row r="126" spans="7:9">
      <c r="G126">
        <v>128</v>
      </c>
      <c r="H126">
        <v>0.129741</v>
      </c>
      <c r="I126">
        <f t="shared" si="6"/>
        <v>28.984977763390141</v>
      </c>
    </row>
    <row r="127" spans="7:9">
      <c r="G127">
        <v>256</v>
      </c>
      <c r="H127">
        <v>0.22354499999999999</v>
      </c>
      <c r="I127">
        <f t="shared" si="6"/>
        <v>16.822295287302335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B45A-F839-7D44-934F-89936BE578A1}">
  <dimension ref="A1:L97"/>
  <sheetViews>
    <sheetView topLeftCell="A55" workbookViewId="0">
      <selection activeCell="D68" sqref="D68:D76"/>
    </sheetView>
  </sheetViews>
  <sheetFormatPr baseColWidth="10" defaultRowHeight="16"/>
  <sheetData>
    <row r="1" spans="1:9">
      <c r="A1" t="e">
        <f>---------------Running</f>
        <v>#NAME?</v>
      </c>
      <c r="B1" t="s">
        <v>333</v>
      </c>
      <c r="C1" t="s">
        <v>334</v>
      </c>
    </row>
    <row r="2" spans="1:9" ht="18">
      <c r="A2" s="1" t="s">
        <v>335</v>
      </c>
      <c r="B2" t="s">
        <v>336</v>
      </c>
      <c r="C2" t="s">
        <v>337</v>
      </c>
      <c r="D2">
        <v>3.7533099999999999</v>
      </c>
      <c r="E2" t="s">
        <v>338</v>
      </c>
      <c r="F2" t="s">
        <v>316</v>
      </c>
    </row>
    <row r="3" spans="1:9" ht="18">
      <c r="A3" s="1" t="s">
        <v>335</v>
      </c>
      <c r="B3" t="s">
        <v>336</v>
      </c>
      <c r="C3" t="s">
        <v>337</v>
      </c>
      <c r="D3">
        <v>94.644599999999997</v>
      </c>
      <c r="E3" t="s">
        <v>338</v>
      </c>
      <c r="F3" t="s">
        <v>328</v>
      </c>
    </row>
    <row r="4" spans="1:9" ht="18">
      <c r="A4" s="1" t="s">
        <v>335</v>
      </c>
      <c r="B4" t="s">
        <v>336</v>
      </c>
      <c r="C4" t="s">
        <v>337</v>
      </c>
      <c r="D4">
        <v>374.05500000000001</v>
      </c>
      <c r="E4" t="s">
        <v>338</v>
      </c>
      <c r="F4" t="s">
        <v>329</v>
      </c>
    </row>
    <row r="5" spans="1:9" ht="18">
      <c r="A5" s="1" t="e">
        <f>---------------Running</f>
        <v>#NAME?</v>
      </c>
      <c r="B5" t="s">
        <v>339</v>
      </c>
      <c r="C5" t="s">
        <v>340</v>
      </c>
      <c r="D5" t="s">
        <v>341</v>
      </c>
      <c r="E5" t="s">
        <v>334</v>
      </c>
    </row>
    <row r="6" spans="1:9" ht="18">
      <c r="A6" s="1" t="s">
        <v>335</v>
      </c>
      <c r="B6" t="s">
        <v>342</v>
      </c>
      <c r="C6" t="s">
        <v>337</v>
      </c>
      <c r="D6">
        <v>3.77379</v>
      </c>
      <c r="E6" t="s">
        <v>338</v>
      </c>
      <c r="F6" t="s">
        <v>316</v>
      </c>
      <c r="G6" t="s">
        <v>337</v>
      </c>
      <c r="H6">
        <v>1</v>
      </c>
      <c r="I6" t="s">
        <v>343</v>
      </c>
    </row>
    <row r="7" spans="1:9" ht="18">
      <c r="A7" s="1" t="s">
        <v>335</v>
      </c>
      <c r="B7" t="s">
        <v>342</v>
      </c>
      <c r="C7" t="s">
        <v>337</v>
      </c>
      <c r="D7">
        <v>1.9968399999999999</v>
      </c>
      <c r="E7" t="s">
        <v>338</v>
      </c>
      <c r="F7" t="s">
        <v>316</v>
      </c>
      <c r="G7" t="s">
        <v>337</v>
      </c>
      <c r="H7">
        <v>2</v>
      </c>
      <c r="I7" t="s">
        <v>343</v>
      </c>
    </row>
    <row r="8" spans="1:9" ht="18">
      <c r="A8" s="1" t="s">
        <v>335</v>
      </c>
      <c r="B8" t="s">
        <v>342</v>
      </c>
      <c r="C8" t="s">
        <v>337</v>
      </c>
      <c r="D8">
        <v>1.0055099999999999</v>
      </c>
      <c r="E8" t="s">
        <v>338</v>
      </c>
      <c r="F8" t="s">
        <v>316</v>
      </c>
      <c r="G8" t="s">
        <v>337</v>
      </c>
      <c r="H8">
        <v>4</v>
      </c>
      <c r="I8" t="s">
        <v>343</v>
      </c>
    </row>
    <row r="9" spans="1:9" ht="18">
      <c r="A9" s="1" t="s">
        <v>335</v>
      </c>
      <c r="B9" t="s">
        <v>342</v>
      </c>
      <c r="C9" t="s">
        <v>337</v>
      </c>
      <c r="D9">
        <v>0.513934</v>
      </c>
      <c r="E9" t="s">
        <v>338</v>
      </c>
      <c r="F9" t="s">
        <v>316</v>
      </c>
      <c r="G9" t="s">
        <v>337</v>
      </c>
      <c r="H9">
        <v>8</v>
      </c>
      <c r="I9" t="s">
        <v>343</v>
      </c>
    </row>
    <row r="10" spans="1:9" ht="18">
      <c r="A10" s="1" t="s">
        <v>335</v>
      </c>
      <c r="B10" t="s">
        <v>342</v>
      </c>
      <c r="C10" t="s">
        <v>337</v>
      </c>
      <c r="D10">
        <v>0.27615600000000001</v>
      </c>
      <c r="E10" t="s">
        <v>338</v>
      </c>
      <c r="F10" t="s">
        <v>316</v>
      </c>
      <c r="G10" t="s">
        <v>337</v>
      </c>
      <c r="H10">
        <v>16</v>
      </c>
      <c r="I10" t="s">
        <v>343</v>
      </c>
    </row>
    <row r="11" spans="1:9" ht="18">
      <c r="A11" s="1" t="s">
        <v>335</v>
      </c>
      <c r="B11" t="s">
        <v>342</v>
      </c>
      <c r="C11" t="s">
        <v>337</v>
      </c>
      <c r="D11">
        <v>0.175237</v>
      </c>
      <c r="E11" t="s">
        <v>338</v>
      </c>
      <c r="F11" t="s">
        <v>316</v>
      </c>
      <c r="G11" t="s">
        <v>337</v>
      </c>
      <c r="H11">
        <v>32</v>
      </c>
      <c r="I11" t="s">
        <v>343</v>
      </c>
    </row>
    <row r="12" spans="1:9" ht="18">
      <c r="A12" s="1" t="s">
        <v>335</v>
      </c>
      <c r="B12" t="s">
        <v>342</v>
      </c>
      <c r="C12" t="s">
        <v>337</v>
      </c>
      <c r="D12">
        <v>0.15645200000000001</v>
      </c>
      <c r="E12" t="s">
        <v>338</v>
      </c>
      <c r="F12" t="s">
        <v>316</v>
      </c>
      <c r="G12" t="s">
        <v>337</v>
      </c>
      <c r="H12">
        <v>64</v>
      </c>
      <c r="I12" t="s">
        <v>343</v>
      </c>
    </row>
    <row r="13" spans="1:9" ht="18">
      <c r="A13" s="1" t="s">
        <v>335</v>
      </c>
      <c r="B13" t="s">
        <v>342</v>
      </c>
      <c r="C13" t="s">
        <v>337</v>
      </c>
      <c r="D13">
        <v>0.14124400000000001</v>
      </c>
      <c r="E13" t="s">
        <v>338</v>
      </c>
      <c r="F13" t="s">
        <v>316</v>
      </c>
      <c r="G13" t="s">
        <v>337</v>
      </c>
      <c r="H13">
        <v>128</v>
      </c>
      <c r="I13" t="s">
        <v>343</v>
      </c>
    </row>
    <row r="14" spans="1:9" ht="18">
      <c r="A14" s="1" t="s">
        <v>335</v>
      </c>
      <c r="B14" t="s">
        <v>342</v>
      </c>
      <c r="C14" t="s">
        <v>337</v>
      </c>
      <c r="D14">
        <v>0.141518</v>
      </c>
      <c r="E14" t="s">
        <v>338</v>
      </c>
      <c r="F14" t="s">
        <v>316</v>
      </c>
      <c r="G14" t="s">
        <v>337</v>
      </c>
      <c r="H14">
        <v>256</v>
      </c>
      <c r="I14" t="s">
        <v>343</v>
      </c>
    </row>
    <row r="15" spans="1:9" ht="18">
      <c r="A15" s="1"/>
    </row>
    <row r="16" spans="1:9" ht="18">
      <c r="A16" s="1" t="s">
        <v>335</v>
      </c>
      <c r="B16" t="s">
        <v>342</v>
      </c>
      <c r="C16" t="s">
        <v>337</v>
      </c>
      <c r="D16">
        <v>95.033699999999996</v>
      </c>
      <c r="E16" t="s">
        <v>338</v>
      </c>
      <c r="F16" t="s">
        <v>328</v>
      </c>
      <c r="G16" t="s">
        <v>337</v>
      </c>
      <c r="H16">
        <v>1</v>
      </c>
      <c r="I16" t="s">
        <v>343</v>
      </c>
    </row>
    <row r="17" spans="1:12" ht="18">
      <c r="A17" s="1" t="s">
        <v>335</v>
      </c>
      <c r="B17" t="s">
        <v>342</v>
      </c>
      <c r="C17" t="s">
        <v>337</v>
      </c>
      <c r="D17">
        <v>50.119900000000001</v>
      </c>
      <c r="E17" t="s">
        <v>338</v>
      </c>
      <c r="F17" t="s">
        <v>328</v>
      </c>
      <c r="G17" t="s">
        <v>337</v>
      </c>
      <c r="H17">
        <v>2</v>
      </c>
      <c r="I17" t="s">
        <v>343</v>
      </c>
    </row>
    <row r="18" spans="1:12" ht="18">
      <c r="A18" s="1" t="s">
        <v>335</v>
      </c>
      <c r="B18" t="s">
        <v>342</v>
      </c>
      <c r="C18" t="s">
        <v>337</v>
      </c>
      <c r="D18">
        <v>25.3308</v>
      </c>
      <c r="E18" t="s">
        <v>338</v>
      </c>
      <c r="F18" t="s">
        <v>328</v>
      </c>
      <c r="G18" t="s">
        <v>337</v>
      </c>
      <c r="H18">
        <v>4</v>
      </c>
      <c r="I18" t="s">
        <v>343</v>
      </c>
    </row>
    <row r="19" spans="1:12" ht="18">
      <c r="A19" s="1" t="s">
        <v>335</v>
      </c>
      <c r="B19" t="s">
        <v>342</v>
      </c>
      <c r="C19" t="s">
        <v>337</v>
      </c>
      <c r="D19">
        <v>12.757899999999999</v>
      </c>
      <c r="E19" t="s">
        <v>338</v>
      </c>
      <c r="F19" t="s">
        <v>328</v>
      </c>
      <c r="G19" t="s">
        <v>337</v>
      </c>
      <c r="H19">
        <v>8</v>
      </c>
      <c r="I19" t="s">
        <v>343</v>
      </c>
    </row>
    <row r="20" spans="1:12" ht="18">
      <c r="A20" s="1" t="s">
        <v>335</v>
      </c>
      <c r="B20" t="s">
        <v>342</v>
      </c>
      <c r="C20" t="s">
        <v>337</v>
      </c>
      <c r="D20">
        <v>7.0415299999999998</v>
      </c>
      <c r="E20" t="s">
        <v>338</v>
      </c>
      <c r="F20" t="s">
        <v>328</v>
      </c>
      <c r="G20" t="s">
        <v>337</v>
      </c>
      <c r="H20">
        <v>16</v>
      </c>
      <c r="I20" t="s">
        <v>343</v>
      </c>
    </row>
    <row r="21" spans="1:12" ht="18">
      <c r="A21" s="1" t="s">
        <v>335</v>
      </c>
      <c r="B21" t="s">
        <v>342</v>
      </c>
      <c r="C21" t="s">
        <v>337</v>
      </c>
      <c r="D21">
        <v>4.07219</v>
      </c>
      <c r="E21" t="s">
        <v>338</v>
      </c>
      <c r="F21" t="s">
        <v>328</v>
      </c>
      <c r="G21" t="s">
        <v>337</v>
      </c>
      <c r="H21">
        <v>32</v>
      </c>
      <c r="I21" t="s">
        <v>343</v>
      </c>
    </row>
    <row r="22" spans="1:12" ht="18">
      <c r="A22" s="1" t="s">
        <v>335</v>
      </c>
      <c r="B22" t="s">
        <v>342</v>
      </c>
      <c r="C22" t="s">
        <v>337</v>
      </c>
      <c r="D22">
        <v>2.1832099999999999</v>
      </c>
      <c r="E22" t="s">
        <v>338</v>
      </c>
      <c r="F22" t="s">
        <v>328</v>
      </c>
      <c r="G22" t="s">
        <v>337</v>
      </c>
      <c r="H22">
        <v>64</v>
      </c>
      <c r="I22" t="s">
        <v>343</v>
      </c>
    </row>
    <row r="23" spans="1:12" ht="18">
      <c r="A23" s="1" t="s">
        <v>335</v>
      </c>
      <c r="B23" t="s">
        <v>342</v>
      </c>
      <c r="C23" t="s">
        <v>337</v>
      </c>
      <c r="D23">
        <v>1.90279</v>
      </c>
      <c r="E23" t="s">
        <v>338</v>
      </c>
      <c r="F23" t="s">
        <v>328</v>
      </c>
      <c r="G23" t="s">
        <v>337</v>
      </c>
      <c r="H23">
        <v>128</v>
      </c>
      <c r="I23" t="s">
        <v>343</v>
      </c>
      <c r="K23">
        <v>3.7521100000000001</v>
      </c>
      <c r="L23" s="7">
        <f>373.162/K23</f>
        <v>99.453907268177105</v>
      </c>
    </row>
    <row r="24" spans="1:12" ht="18">
      <c r="A24" s="1" t="s">
        <v>335</v>
      </c>
      <c r="B24" t="s">
        <v>342</v>
      </c>
      <c r="C24" t="s">
        <v>337</v>
      </c>
      <c r="D24">
        <v>1.56534</v>
      </c>
      <c r="E24" t="s">
        <v>338</v>
      </c>
      <c r="F24" t="s">
        <v>328</v>
      </c>
      <c r="G24" t="s">
        <v>337</v>
      </c>
      <c r="H24">
        <v>256</v>
      </c>
      <c r="I24" t="s">
        <v>343</v>
      </c>
      <c r="K24">
        <v>1.99058</v>
      </c>
      <c r="L24" s="7">
        <f t="shared" ref="L24:L31" si="0">373.162/K24</f>
        <v>187.4639552291292</v>
      </c>
    </row>
    <row r="25" spans="1:12" ht="18">
      <c r="A25" s="1"/>
      <c r="K25">
        <v>0.999471</v>
      </c>
      <c r="L25" s="7">
        <f t="shared" si="0"/>
        <v>373.35950717929785</v>
      </c>
    </row>
    <row r="26" spans="1:12" ht="18">
      <c r="A26" s="1" t="s">
        <v>335</v>
      </c>
      <c r="B26" t="s">
        <v>342</v>
      </c>
      <c r="C26" t="s">
        <v>337</v>
      </c>
      <c r="D26">
        <v>373.16199999999998</v>
      </c>
      <c r="E26" t="s">
        <v>338</v>
      </c>
      <c r="F26" t="s">
        <v>329</v>
      </c>
      <c r="G26" t="s">
        <v>337</v>
      </c>
      <c r="H26">
        <v>1</v>
      </c>
      <c r="I26" t="s">
        <v>343</v>
      </c>
      <c r="K26">
        <v>0.50514000000000003</v>
      </c>
      <c r="L26" s="7">
        <f t="shared" si="0"/>
        <v>738.72985706932718</v>
      </c>
    </row>
    <row r="27" spans="1:12" ht="18">
      <c r="A27" s="1" t="s">
        <v>335</v>
      </c>
      <c r="B27" t="s">
        <v>342</v>
      </c>
      <c r="C27" t="s">
        <v>337</v>
      </c>
      <c r="D27">
        <v>197.209</v>
      </c>
      <c r="E27" t="s">
        <v>338</v>
      </c>
      <c r="F27" t="s">
        <v>329</v>
      </c>
      <c r="G27" t="s">
        <v>337</v>
      </c>
      <c r="H27">
        <v>2</v>
      </c>
      <c r="I27" t="s">
        <v>343</v>
      </c>
      <c r="K27">
        <v>0.26100800000000002</v>
      </c>
      <c r="L27" s="7">
        <f t="shared" si="0"/>
        <v>1429.6956415129036</v>
      </c>
    </row>
    <row r="28" spans="1:12" ht="18">
      <c r="A28" s="1" t="s">
        <v>335</v>
      </c>
      <c r="B28" t="s">
        <v>342</v>
      </c>
      <c r="C28" t="s">
        <v>337</v>
      </c>
      <c r="D28">
        <v>99.196700000000007</v>
      </c>
      <c r="E28" t="s">
        <v>338</v>
      </c>
      <c r="F28" t="s">
        <v>329</v>
      </c>
      <c r="G28" t="s">
        <v>337</v>
      </c>
      <c r="H28">
        <v>4</v>
      </c>
      <c r="I28" t="s">
        <v>343</v>
      </c>
      <c r="K28">
        <v>0.145589</v>
      </c>
      <c r="L28" s="7">
        <f t="shared" si="0"/>
        <v>2563.1194664432064</v>
      </c>
    </row>
    <row r="29" spans="1:12" ht="18">
      <c r="A29" s="1" t="s">
        <v>335</v>
      </c>
      <c r="B29" t="s">
        <v>342</v>
      </c>
      <c r="C29" t="s">
        <v>337</v>
      </c>
      <c r="D29">
        <v>50.028399999999998</v>
      </c>
      <c r="E29" t="s">
        <v>338</v>
      </c>
      <c r="F29" t="s">
        <v>329</v>
      </c>
      <c r="G29" t="s">
        <v>337</v>
      </c>
      <c r="H29">
        <v>8</v>
      </c>
      <c r="I29" t="s">
        <v>343</v>
      </c>
      <c r="K29">
        <v>0.100088</v>
      </c>
      <c r="L29" s="7">
        <f t="shared" si="0"/>
        <v>3728.3390616257693</v>
      </c>
    </row>
    <row r="30" spans="1:12" ht="18">
      <c r="A30" s="1" t="s">
        <v>335</v>
      </c>
      <c r="B30" t="s">
        <v>342</v>
      </c>
      <c r="C30" t="s">
        <v>337</v>
      </c>
      <c r="D30">
        <v>25.6617</v>
      </c>
      <c r="E30" t="s">
        <v>338</v>
      </c>
      <c r="F30" t="s">
        <v>329</v>
      </c>
      <c r="G30" t="s">
        <v>337</v>
      </c>
      <c r="H30">
        <v>16</v>
      </c>
      <c r="I30" t="s">
        <v>343</v>
      </c>
      <c r="K30">
        <v>0.13950599999999999</v>
      </c>
      <c r="L30" s="7">
        <f t="shared" si="0"/>
        <v>2674.8813671096582</v>
      </c>
    </row>
    <row r="31" spans="1:12" ht="18">
      <c r="A31" s="1" t="s">
        <v>335</v>
      </c>
      <c r="B31" t="s">
        <v>342</v>
      </c>
      <c r="C31" t="s">
        <v>337</v>
      </c>
      <c r="D31">
        <v>14.8887</v>
      </c>
      <c r="E31" t="s">
        <v>338</v>
      </c>
      <c r="F31" t="s">
        <v>329</v>
      </c>
      <c r="G31" t="s">
        <v>337</v>
      </c>
      <c r="H31">
        <v>32</v>
      </c>
      <c r="I31" t="s">
        <v>343</v>
      </c>
      <c r="K31">
        <v>0.20205600000000001</v>
      </c>
      <c r="L31" s="7">
        <f t="shared" si="0"/>
        <v>1846.8246426733181</v>
      </c>
    </row>
    <row r="32" spans="1:12" ht="18">
      <c r="A32" s="1" t="s">
        <v>335</v>
      </c>
      <c r="B32" t="s">
        <v>342</v>
      </c>
      <c r="C32" t="s">
        <v>337</v>
      </c>
      <c r="D32">
        <v>8.4935299999999998</v>
      </c>
      <c r="E32" t="s">
        <v>338</v>
      </c>
      <c r="F32" t="s">
        <v>329</v>
      </c>
      <c r="G32" t="s">
        <v>337</v>
      </c>
      <c r="H32">
        <v>64</v>
      </c>
      <c r="I32" t="s">
        <v>343</v>
      </c>
      <c r="K32">
        <v>4.5370499999999998</v>
      </c>
    </row>
    <row r="33" spans="1:9" ht="18">
      <c r="A33" s="1" t="s">
        <v>335</v>
      </c>
      <c r="B33" t="s">
        <v>342</v>
      </c>
      <c r="C33" t="s">
        <v>337</v>
      </c>
      <c r="D33">
        <v>6.3794700000000004</v>
      </c>
      <c r="E33" t="s">
        <v>338</v>
      </c>
      <c r="F33" t="s">
        <v>329</v>
      </c>
      <c r="G33" t="s">
        <v>337</v>
      </c>
      <c r="H33">
        <v>128</v>
      </c>
      <c r="I33" t="s">
        <v>343</v>
      </c>
    </row>
    <row r="34" spans="1:9" ht="18">
      <c r="A34" s="1" t="s">
        <v>335</v>
      </c>
      <c r="B34" t="s">
        <v>342</v>
      </c>
      <c r="C34" t="s">
        <v>337</v>
      </c>
      <c r="D34">
        <v>5.2368399999999999</v>
      </c>
      <c r="E34" t="s">
        <v>338</v>
      </c>
      <c r="F34" t="s">
        <v>329</v>
      </c>
      <c r="G34" t="s">
        <v>337</v>
      </c>
      <c r="H34">
        <v>256</v>
      </c>
      <c r="I34" t="s">
        <v>343</v>
      </c>
    </row>
    <row r="35" spans="1:9" ht="18">
      <c r="A35" s="1"/>
    </row>
    <row r="36" spans="1:9" ht="18">
      <c r="A36" s="1" t="e">
        <f>---------------Running</f>
        <v>#NAME?</v>
      </c>
      <c r="B36" t="s">
        <v>344</v>
      </c>
      <c r="C36" t="s">
        <v>341</v>
      </c>
      <c r="D36" t="s">
        <v>345</v>
      </c>
      <c r="E36" t="s">
        <v>334</v>
      </c>
    </row>
    <row r="37" spans="1:9" ht="18">
      <c r="A37" s="1" t="s">
        <v>346</v>
      </c>
      <c r="B37" t="s">
        <v>342</v>
      </c>
      <c r="C37" t="s">
        <v>337</v>
      </c>
      <c r="D37">
        <v>3.7479900000000002</v>
      </c>
      <c r="E37" t="s">
        <v>338</v>
      </c>
      <c r="F37" t="s">
        <v>316</v>
      </c>
      <c r="G37" t="s">
        <v>337</v>
      </c>
      <c r="H37">
        <v>1</v>
      </c>
      <c r="I37" t="s">
        <v>343</v>
      </c>
    </row>
    <row r="38" spans="1:9" ht="18">
      <c r="A38" s="1" t="s">
        <v>346</v>
      </c>
      <c r="B38" t="s">
        <v>342</v>
      </c>
      <c r="C38" t="s">
        <v>337</v>
      </c>
      <c r="D38">
        <v>1.90337</v>
      </c>
      <c r="E38" t="s">
        <v>338</v>
      </c>
      <c r="F38" t="s">
        <v>316</v>
      </c>
      <c r="G38" t="s">
        <v>337</v>
      </c>
      <c r="H38">
        <v>2</v>
      </c>
      <c r="I38" t="s">
        <v>343</v>
      </c>
    </row>
    <row r="39" spans="1:9" ht="18">
      <c r="A39" s="1" t="s">
        <v>346</v>
      </c>
      <c r="B39" t="s">
        <v>342</v>
      </c>
      <c r="C39" t="s">
        <v>337</v>
      </c>
      <c r="D39">
        <v>1.0091699999999999</v>
      </c>
      <c r="E39" t="s">
        <v>338</v>
      </c>
      <c r="F39" t="s">
        <v>316</v>
      </c>
      <c r="G39" t="s">
        <v>337</v>
      </c>
      <c r="H39">
        <v>4</v>
      </c>
      <c r="I39" t="s">
        <v>343</v>
      </c>
    </row>
    <row r="40" spans="1:9" ht="18">
      <c r="A40" s="1" t="s">
        <v>346</v>
      </c>
      <c r="B40" t="s">
        <v>342</v>
      </c>
      <c r="C40" t="s">
        <v>337</v>
      </c>
      <c r="D40">
        <v>0.51230100000000001</v>
      </c>
      <c r="E40" t="s">
        <v>338</v>
      </c>
      <c r="F40" t="s">
        <v>316</v>
      </c>
      <c r="G40" t="s">
        <v>337</v>
      </c>
      <c r="H40">
        <v>8</v>
      </c>
      <c r="I40" t="s">
        <v>343</v>
      </c>
    </row>
    <row r="41" spans="1:9" ht="18">
      <c r="A41" s="1" t="s">
        <v>346</v>
      </c>
      <c r="B41" t="s">
        <v>342</v>
      </c>
      <c r="C41" t="s">
        <v>337</v>
      </c>
      <c r="D41">
        <v>0.26723799999999998</v>
      </c>
      <c r="E41" t="s">
        <v>338</v>
      </c>
      <c r="F41" t="s">
        <v>316</v>
      </c>
      <c r="G41" t="s">
        <v>337</v>
      </c>
      <c r="H41">
        <v>16</v>
      </c>
      <c r="I41" t="s">
        <v>343</v>
      </c>
    </row>
    <row r="42" spans="1:9" ht="18">
      <c r="A42" s="1" t="s">
        <v>346</v>
      </c>
      <c r="B42" t="s">
        <v>342</v>
      </c>
      <c r="C42" t="s">
        <v>337</v>
      </c>
      <c r="D42">
        <v>0.15432799999999999</v>
      </c>
      <c r="E42" t="s">
        <v>338</v>
      </c>
      <c r="F42" t="s">
        <v>316</v>
      </c>
      <c r="G42" t="s">
        <v>337</v>
      </c>
      <c r="H42">
        <v>32</v>
      </c>
      <c r="I42" t="s">
        <v>343</v>
      </c>
    </row>
    <row r="43" spans="1:9" ht="18">
      <c r="A43" s="1" t="s">
        <v>346</v>
      </c>
      <c r="B43" t="s">
        <v>342</v>
      </c>
      <c r="C43" t="s">
        <v>337</v>
      </c>
      <c r="D43">
        <v>0.120869</v>
      </c>
      <c r="E43" t="s">
        <v>338</v>
      </c>
      <c r="F43" t="s">
        <v>316</v>
      </c>
      <c r="G43" t="s">
        <v>337</v>
      </c>
      <c r="H43">
        <v>64</v>
      </c>
      <c r="I43" t="s">
        <v>343</v>
      </c>
    </row>
    <row r="44" spans="1:9" ht="18">
      <c r="A44" s="1" t="s">
        <v>346</v>
      </c>
      <c r="B44" t="s">
        <v>342</v>
      </c>
      <c r="C44" t="s">
        <v>337</v>
      </c>
      <c r="D44">
        <v>0.12601499999999999</v>
      </c>
      <c r="E44" t="s">
        <v>338</v>
      </c>
      <c r="F44" t="s">
        <v>316</v>
      </c>
      <c r="G44" t="s">
        <v>337</v>
      </c>
      <c r="H44">
        <v>128</v>
      </c>
      <c r="I44" t="s">
        <v>343</v>
      </c>
    </row>
    <row r="45" spans="1:9" ht="18">
      <c r="A45" s="1" t="s">
        <v>346</v>
      </c>
      <c r="B45" t="s">
        <v>342</v>
      </c>
      <c r="C45" t="s">
        <v>337</v>
      </c>
      <c r="D45">
        <v>0.17732200000000001</v>
      </c>
      <c r="E45" t="s">
        <v>338</v>
      </c>
      <c r="F45" t="s">
        <v>316</v>
      </c>
      <c r="G45" t="s">
        <v>337</v>
      </c>
      <c r="H45">
        <v>256</v>
      </c>
      <c r="I45" t="s">
        <v>343</v>
      </c>
    </row>
    <row r="46" spans="1:9" ht="18">
      <c r="A46" s="1"/>
    </row>
    <row r="47" spans="1:9" ht="18">
      <c r="A47" s="1" t="s">
        <v>346</v>
      </c>
      <c r="B47" t="s">
        <v>342</v>
      </c>
      <c r="C47" t="s">
        <v>337</v>
      </c>
      <c r="D47">
        <v>94.915400000000005</v>
      </c>
      <c r="E47" t="s">
        <v>338</v>
      </c>
      <c r="F47" t="s">
        <v>328</v>
      </c>
      <c r="G47" t="s">
        <v>337</v>
      </c>
      <c r="H47">
        <v>1</v>
      </c>
      <c r="I47" t="s">
        <v>343</v>
      </c>
    </row>
    <row r="48" spans="1:9" ht="18">
      <c r="A48" s="1" t="s">
        <v>346</v>
      </c>
      <c r="B48" t="s">
        <v>342</v>
      </c>
      <c r="C48" t="s">
        <v>337</v>
      </c>
      <c r="D48">
        <v>47.6051</v>
      </c>
      <c r="E48" t="s">
        <v>338</v>
      </c>
      <c r="F48" t="s">
        <v>328</v>
      </c>
      <c r="G48" t="s">
        <v>337</v>
      </c>
      <c r="H48">
        <v>2</v>
      </c>
      <c r="I48" t="s">
        <v>343</v>
      </c>
    </row>
    <row r="49" spans="1:9" ht="18">
      <c r="A49" s="1" t="s">
        <v>346</v>
      </c>
      <c r="B49" t="s">
        <v>342</v>
      </c>
      <c r="C49" t="s">
        <v>337</v>
      </c>
      <c r="D49">
        <v>25.706700000000001</v>
      </c>
      <c r="E49" t="s">
        <v>338</v>
      </c>
      <c r="F49" t="s">
        <v>328</v>
      </c>
      <c r="G49" t="s">
        <v>337</v>
      </c>
      <c r="H49">
        <v>4</v>
      </c>
      <c r="I49" t="s">
        <v>343</v>
      </c>
    </row>
    <row r="50" spans="1:9" ht="18">
      <c r="A50" s="1" t="s">
        <v>346</v>
      </c>
      <c r="B50" t="s">
        <v>342</v>
      </c>
      <c r="C50" t="s">
        <v>337</v>
      </c>
      <c r="D50">
        <v>12.9275</v>
      </c>
      <c r="E50" t="s">
        <v>338</v>
      </c>
      <c r="F50" t="s">
        <v>328</v>
      </c>
      <c r="G50" t="s">
        <v>337</v>
      </c>
      <c r="H50">
        <v>8</v>
      </c>
      <c r="I50" t="s">
        <v>343</v>
      </c>
    </row>
    <row r="51" spans="1:9" ht="18">
      <c r="A51" s="1" t="s">
        <v>346</v>
      </c>
      <c r="B51" t="s">
        <v>342</v>
      </c>
      <c r="C51" t="s">
        <v>337</v>
      </c>
      <c r="D51">
        <v>6.4825900000000001</v>
      </c>
      <c r="E51" t="s">
        <v>338</v>
      </c>
      <c r="F51" t="s">
        <v>328</v>
      </c>
      <c r="G51" t="s">
        <v>337</v>
      </c>
      <c r="H51">
        <v>16</v>
      </c>
      <c r="I51" t="s">
        <v>343</v>
      </c>
    </row>
    <row r="52" spans="1:9" ht="18">
      <c r="A52" s="1" t="s">
        <v>346</v>
      </c>
      <c r="B52" t="s">
        <v>342</v>
      </c>
      <c r="C52" t="s">
        <v>337</v>
      </c>
      <c r="D52">
        <v>3.3070499999999998</v>
      </c>
      <c r="E52" t="s">
        <v>338</v>
      </c>
      <c r="F52" t="s">
        <v>328</v>
      </c>
      <c r="G52" t="s">
        <v>337</v>
      </c>
      <c r="H52">
        <v>32</v>
      </c>
      <c r="I52" t="s">
        <v>343</v>
      </c>
    </row>
    <row r="53" spans="1:9" ht="18">
      <c r="A53" s="1" t="s">
        <v>346</v>
      </c>
      <c r="B53" t="s">
        <v>342</v>
      </c>
      <c r="C53" t="s">
        <v>337</v>
      </c>
      <c r="D53">
        <v>1.7833699999999999</v>
      </c>
      <c r="E53" t="s">
        <v>338</v>
      </c>
      <c r="F53" t="s">
        <v>328</v>
      </c>
      <c r="G53" t="s">
        <v>337</v>
      </c>
      <c r="H53">
        <v>64</v>
      </c>
      <c r="I53" t="s">
        <v>343</v>
      </c>
    </row>
    <row r="54" spans="1:9" ht="18">
      <c r="A54" s="1" t="s">
        <v>346</v>
      </c>
      <c r="B54" t="s">
        <v>342</v>
      </c>
      <c r="C54" t="s">
        <v>337</v>
      </c>
      <c r="D54">
        <v>1.3574900000000001</v>
      </c>
      <c r="E54" t="s">
        <v>338</v>
      </c>
      <c r="F54" t="s">
        <v>328</v>
      </c>
      <c r="G54" t="s">
        <v>337</v>
      </c>
      <c r="H54">
        <v>128</v>
      </c>
      <c r="I54" t="s">
        <v>343</v>
      </c>
    </row>
    <row r="55" spans="1:9" ht="18">
      <c r="A55" s="1" t="s">
        <v>346</v>
      </c>
      <c r="B55" t="s">
        <v>342</v>
      </c>
      <c r="C55" t="s">
        <v>337</v>
      </c>
      <c r="D55">
        <v>1.2103900000000001</v>
      </c>
      <c r="E55" t="s">
        <v>338</v>
      </c>
      <c r="F55" t="s">
        <v>328</v>
      </c>
      <c r="G55" t="s">
        <v>337</v>
      </c>
      <c r="H55">
        <v>256</v>
      </c>
      <c r="I55" t="s">
        <v>343</v>
      </c>
    </row>
    <row r="56" spans="1:9" ht="18">
      <c r="A56" s="1"/>
    </row>
    <row r="57" spans="1:9" ht="18">
      <c r="A57" s="1" t="s">
        <v>346</v>
      </c>
      <c r="B57" t="s">
        <v>342</v>
      </c>
      <c r="C57" t="s">
        <v>337</v>
      </c>
      <c r="D57">
        <v>372.488</v>
      </c>
      <c r="E57" t="s">
        <v>338</v>
      </c>
      <c r="F57" t="s">
        <v>329</v>
      </c>
      <c r="G57" t="s">
        <v>337</v>
      </c>
      <c r="H57">
        <v>1</v>
      </c>
      <c r="I57" t="s">
        <v>343</v>
      </c>
    </row>
    <row r="58" spans="1:9" ht="18">
      <c r="A58" s="1" t="s">
        <v>346</v>
      </c>
      <c r="B58" t="s">
        <v>342</v>
      </c>
      <c r="C58" t="s">
        <v>337</v>
      </c>
      <c r="D58">
        <v>187.214</v>
      </c>
      <c r="E58" t="s">
        <v>338</v>
      </c>
      <c r="F58" t="s">
        <v>329</v>
      </c>
      <c r="G58" t="s">
        <v>337</v>
      </c>
      <c r="H58">
        <v>2</v>
      </c>
      <c r="I58" t="s">
        <v>343</v>
      </c>
    </row>
    <row r="59" spans="1:9" ht="18">
      <c r="A59" s="1" t="s">
        <v>346</v>
      </c>
      <c r="B59" t="s">
        <v>342</v>
      </c>
      <c r="C59" t="s">
        <v>337</v>
      </c>
      <c r="D59">
        <v>101.105</v>
      </c>
      <c r="E59" t="s">
        <v>338</v>
      </c>
      <c r="F59" t="s">
        <v>329</v>
      </c>
      <c r="G59" t="s">
        <v>337</v>
      </c>
      <c r="H59">
        <v>4</v>
      </c>
      <c r="I59" t="s">
        <v>343</v>
      </c>
    </row>
    <row r="60" spans="1:9" ht="18">
      <c r="A60" s="1" t="s">
        <v>346</v>
      </c>
      <c r="B60" t="s">
        <v>342</v>
      </c>
      <c r="C60" t="s">
        <v>337</v>
      </c>
      <c r="D60">
        <v>50.809899999999999</v>
      </c>
      <c r="E60" t="s">
        <v>338</v>
      </c>
      <c r="F60" t="s">
        <v>329</v>
      </c>
      <c r="G60" t="s">
        <v>337</v>
      </c>
      <c r="H60">
        <v>8</v>
      </c>
      <c r="I60" t="s">
        <v>343</v>
      </c>
    </row>
    <row r="61" spans="1:9" ht="18">
      <c r="A61" s="1" t="s">
        <v>346</v>
      </c>
      <c r="B61" t="s">
        <v>342</v>
      </c>
      <c r="C61" t="s">
        <v>337</v>
      </c>
      <c r="D61">
        <v>25.4481</v>
      </c>
      <c r="E61" t="s">
        <v>338</v>
      </c>
      <c r="F61" t="s">
        <v>329</v>
      </c>
      <c r="G61" t="s">
        <v>337</v>
      </c>
      <c r="H61">
        <v>16</v>
      </c>
      <c r="I61" t="s">
        <v>343</v>
      </c>
    </row>
    <row r="62" spans="1:9" ht="18">
      <c r="A62" s="1" t="s">
        <v>346</v>
      </c>
      <c r="B62" t="s">
        <v>342</v>
      </c>
      <c r="C62" t="s">
        <v>337</v>
      </c>
      <c r="D62">
        <v>12.8668</v>
      </c>
      <c r="E62" t="s">
        <v>338</v>
      </c>
      <c r="F62" t="s">
        <v>329</v>
      </c>
      <c r="G62" t="s">
        <v>337</v>
      </c>
      <c r="H62">
        <v>32</v>
      </c>
      <c r="I62" t="s">
        <v>343</v>
      </c>
    </row>
    <row r="63" spans="1:9" ht="18">
      <c r="A63" s="1" t="s">
        <v>346</v>
      </c>
      <c r="B63" t="s">
        <v>342</v>
      </c>
      <c r="C63" t="s">
        <v>337</v>
      </c>
      <c r="D63">
        <v>6.9980200000000004</v>
      </c>
      <c r="E63" t="s">
        <v>338</v>
      </c>
      <c r="F63" t="s">
        <v>329</v>
      </c>
      <c r="G63" t="s">
        <v>337</v>
      </c>
      <c r="H63">
        <v>64</v>
      </c>
      <c r="I63" t="s">
        <v>343</v>
      </c>
    </row>
    <row r="64" spans="1:9" ht="18">
      <c r="A64" s="1" t="s">
        <v>346</v>
      </c>
      <c r="B64" t="s">
        <v>342</v>
      </c>
      <c r="C64" t="s">
        <v>337</v>
      </c>
      <c r="D64">
        <v>5.0104499999999996</v>
      </c>
      <c r="E64" t="s">
        <v>338</v>
      </c>
      <c r="F64" t="s">
        <v>329</v>
      </c>
      <c r="G64" t="s">
        <v>337</v>
      </c>
      <c r="H64">
        <v>128</v>
      </c>
      <c r="I64" t="s">
        <v>343</v>
      </c>
    </row>
    <row r="65" spans="1:9" ht="18">
      <c r="A65" s="1" t="s">
        <v>346</v>
      </c>
      <c r="B65" t="s">
        <v>342</v>
      </c>
      <c r="C65" t="s">
        <v>337</v>
      </c>
      <c r="D65">
        <v>4.3121600000000004</v>
      </c>
      <c r="E65" t="s">
        <v>338</v>
      </c>
      <c r="F65" t="s">
        <v>329</v>
      </c>
      <c r="G65" t="s">
        <v>337</v>
      </c>
      <c r="H65">
        <v>256</v>
      </c>
      <c r="I65" t="s">
        <v>343</v>
      </c>
    </row>
    <row r="66" spans="1:9" ht="18">
      <c r="A66" s="1"/>
    </row>
    <row r="67" spans="1:9" ht="18">
      <c r="A67" s="1" t="e">
        <f>---------------Running</f>
        <v>#NAME?</v>
      </c>
      <c r="B67" t="s">
        <v>347</v>
      </c>
      <c r="C67" t="s">
        <v>341</v>
      </c>
      <c r="D67" t="s">
        <v>334</v>
      </c>
    </row>
    <row r="68" spans="1:9" ht="18">
      <c r="A68" s="1" t="s">
        <v>348</v>
      </c>
      <c r="B68" t="s">
        <v>342</v>
      </c>
      <c r="C68" t="s">
        <v>337</v>
      </c>
      <c r="D68">
        <v>3.7521100000000001</v>
      </c>
      <c r="E68" t="s">
        <v>338</v>
      </c>
      <c r="F68" t="s">
        <v>316</v>
      </c>
      <c r="G68" t="s">
        <v>337</v>
      </c>
      <c r="H68">
        <v>1</v>
      </c>
      <c r="I68" t="s">
        <v>343</v>
      </c>
    </row>
    <row r="69" spans="1:9" ht="18">
      <c r="A69" s="1" t="s">
        <v>348</v>
      </c>
      <c r="B69" t="s">
        <v>342</v>
      </c>
      <c r="C69" t="s">
        <v>337</v>
      </c>
      <c r="D69">
        <v>1.99058</v>
      </c>
      <c r="E69" t="s">
        <v>338</v>
      </c>
      <c r="F69" t="s">
        <v>316</v>
      </c>
      <c r="G69" t="s">
        <v>337</v>
      </c>
      <c r="H69">
        <v>2</v>
      </c>
      <c r="I69" t="s">
        <v>343</v>
      </c>
    </row>
    <row r="70" spans="1:9" ht="18">
      <c r="A70" s="1" t="s">
        <v>348</v>
      </c>
      <c r="B70" t="s">
        <v>342</v>
      </c>
      <c r="C70" t="s">
        <v>337</v>
      </c>
      <c r="D70">
        <v>0.999471</v>
      </c>
      <c r="E70" t="s">
        <v>338</v>
      </c>
      <c r="F70" t="s">
        <v>316</v>
      </c>
      <c r="G70" t="s">
        <v>337</v>
      </c>
      <c r="H70">
        <v>4</v>
      </c>
      <c r="I70" t="s">
        <v>343</v>
      </c>
    </row>
    <row r="71" spans="1:9" ht="18">
      <c r="A71" s="1" t="s">
        <v>348</v>
      </c>
      <c r="B71" t="s">
        <v>342</v>
      </c>
      <c r="C71" t="s">
        <v>337</v>
      </c>
      <c r="D71">
        <v>0.50514000000000003</v>
      </c>
      <c r="E71" t="s">
        <v>338</v>
      </c>
      <c r="F71" t="s">
        <v>316</v>
      </c>
      <c r="G71" t="s">
        <v>337</v>
      </c>
      <c r="H71">
        <v>8</v>
      </c>
      <c r="I71" t="s">
        <v>343</v>
      </c>
    </row>
    <row r="72" spans="1:9" ht="18">
      <c r="A72" s="1" t="s">
        <v>348</v>
      </c>
      <c r="B72" t="s">
        <v>342</v>
      </c>
      <c r="C72" t="s">
        <v>337</v>
      </c>
      <c r="D72">
        <v>0.26100800000000002</v>
      </c>
      <c r="E72" t="s">
        <v>338</v>
      </c>
      <c r="F72" t="s">
        <v>316</v>
      </c>
      <c r="G72" t="s">
        <v>337</v>
      </c>
      <c r="H72">
        <v>16</v>
      </c>
      <c r="I72" t="s">
        <v>343</v>
      </c>
    </row>
    <row r="73" spans="1:9" ht="18">
      <c r="A73" s="1" t="s">
        <v>348</v>
      </c>
      <c r="B73" t="s">
        <v>342</v>
      </c>
      <c r="C73" t="s">
        <v>337</v>
      </c>
      <c r="D73">
        <v>0.145589</v>
      </c>
      <c r="E73" t="s">
        <v>338</v>
      </c>
      <c r="F73" t="s">
        <v>316</v>
      </c>
      <c r="G73" t="s">
        <v>337</v>
      </c>
      <c r="H73">
        <v>32</v>
      </c>
      <c r="I73" t="s">
        <v>343</v>
      </c>
    </row>
    <row r="74" spans="1:9" ht="18">
      <c r="A74" s="1" t="s">
        <v>348</v>
      </c>
      <c r="B74" t="s">
        <v>342</v>
      </c>
      <c r="C74" t="s">
        <v>337</v>
      </c>
      <c r="D74">
        <v>0.100088</v>
      </c>
      <c r="E74" t="s">
        <v>338</v>
      </c>
      <c r="F74" t="s">
        <v>316</v>
      </c>
      <c r="G74" t="s">
        <v>337</v>
      </c>
      <c r="H74">
        <v>64</v>
      </c>
      <c r="I74" t="s">
        <v>343</v>
      </c>
    </row>
    <row r="75" spans="1:9" ht="18">
      <c r="A75" s="1" t="s">
        <v>348</v>
      </c>
      <c r="B75" t="s">
        <v>342</v>
      </c>
      <c r="C75" t="s">
        <v>337</v>
      </c>
      <c r="D75">
        <v>0.13950599999999999</v>
      </c>
      <c r="E75" t="s">
        <v>338</v>
      </c>
      <c r="F75" t="s">
        <v>316</v>
      </c>
      <c r="G75" t="s">
        <v>337</v>
      </c>
      <c r="H75">
        <v>128</v>
      </c>
      <c r="I75" t="s">
        <v>343</v>
      </c>
    </row>
    <row r="76" spans="1:9" ht="18">
      <c r="A76" s="1" t="s">
        <v>348</v>
      </c>
      <c r="B76" t="s">
        <v>342</v>
      </c>
      <c r="C76" t="s">
        <v>337</v>
      </c>
      <c r="D76">
        <v>0.20205600000000001</v>
      </c>
      <c r="E76" t="s">
        <v>338</v>
      </c>
      <c r="F76" t="s">
        <v>316</v>
      </c>
      <c r="G76" t="s">
        <v>337</v>
      </c>
      <c r="H76">
        <v>256</v>
      </c>
      <c r="I76" t="s">
        <v>343</v>
      </c>
    </row>
    <row r="77" spans="1:9" ht="18">
      <c r="A77" s="1"/>
    </row>
    <row r="78" spans="1:9" ht="18">
      <c r="A78" s="1" t="s">
        <v>348</v>
      </c>
      <c r="B78" t="s">
        <v>342</v>
      </c>
      <c r="C78" t="s">
        <v>337</v>
      </c>
      <c r="D78">
        <v>94.866699999999994</v>
      </c>
      <c r="E78" t="s">
        <v>338</v>
      </c>
      <c r="F78" t="s">
        <v>328</v>
      </c>
      <c r="G78" t="s">
        <v>337</v>
      </c>
      <c r="H78">
        <v>1</v>
      </c>
      <c r="I78" t="s">
        <v>343</v>
      </c>
    </row>
    <row r="79" spans="1:9" ht="18">
      <c r="A79" s="1" t="s">
        <v>348</v>
      </c>
      <c r="B79" t="s">
        <v>342</v>
      </c>
      <c r="C79" t="s">
        <v>337</v>
      </c>
      <c r="D79">
        <v>50.800899999999999</v>
      </c>
      <c r="E79" t="s">
        <v>338</v>
      </c>
      <c r="F79" t="s">
        <v>328</v>
      </c>
      <c r="G79" t="s">
        <v>337</v>
      </c>
      <c r="H79">
        <v>2</v>
      </c>
      <c r="I79" t="s">
        <v>343</v>
      </c>
    </row>
    <row r="80" spans="1:9" ht="18">
      <c r="A80" s="1" t="s">
        <v>348</v>
      </c>
      <c r="B80" t="s">
        <v>342</v>
      </c>
      <c r="C80" t="s">
        <v>337</v>
      </c>
      <c r="D80">
        <v>25.431999999999999</v>
      </c>
      <c r="E80" t="s">
        <v>338</v>
      </c>
      <c r="F80" t="s">
        <v>328</v>
      </c>
      <c r="G80" t="s">
        <v>337</v>
      </c>
      <c r="H80">
        <v>4</v>
      </c>
      <c r="I80" t="s">
        <v>343</v>
      </c>
    </row>
    <row r="81" spans="1:9" ht="18">
      <c r="A81" s="1" t="s">
        <v>348</v>
      </c>
      <c r="B81" t="s">
        <v>342</v>
      </c>
      <c r="C81" t="s">
        <v>337</v>
      </c>
      <c r="D81">
        <v>12.7265</v>
      </c>
      <c r="E81" t="s">
        <v>338</v>
      </c>
      <c r="F81" t="s">
        <v>328</v>
      </c>
      <c r="G81" t="s">
        <v>337</v>
      </c>
      <c r="H81">
        <v>8</v>
      </c>
      <c r="I81" t="s">
        <v>343</v>
      </c>
    </row>
    <row r="82" spans="1:9" ht="18">
      <c r="A82" s="1" t="s">
        <v>348</v>
      </c>
      <c r="B82" t="s">
        <v>342</v>
      </c>
      <c r="C82" t="s">
        <v>337</v>
      </c>
      <c r="D82">
        <v>6.3934600000000001</v>
      </c>
      <c r="E82" t="s">
        <v>338</v>
      </c>
      <c r="F82" t="s">
        <v>328</v>
      </c>
      <c r="G82" t="s">
        <v>337</v>
      </c>
      <c r="H82">
        <v>16</v>
      </c>
      <c r="I82" t="s">
        <v>343</v>
      </c>
    </row>
    <row r="83" spans="1:9" ht="18">
      <c r="A83" s="1" t="s">
        <v>348</v>
      </c>
      <c r="B83" t="s">
        <v>342</v>
      </c>
      <c r="C83" t="s">
        <v>337</v>
      </c>
      <c r="D83">
        <v>3.2486999999999999</v>
      </c>
      <c r="E83" t="s">
        <v>338</v>
      </c>
      <c r="F83" t="s">
        <v>328</v>
      </c>
      <c r="G83" t="s">
        <v>337</v>
      </c>
      <c r="H83">
        <v>32</v>
      </c>
      <c r="I83" t="s">
        <v>343</v>
      </c>
    </row>
    <row r="84" spans="1:9" ht="18">
      <c r="A84" s="1" t="s">
        <v>348</v>
      </c>
      <c r="B84" t="s">
        <v>342</v>
      </c>
      <c r="C84" t="s">
        <v>337</v>
      </c>
      <c r="D84">
        <v>2.0336500000000002</v>
      </c>
      <c r="E84" t="s">
        <v>338</v>
      </c>
      <c r="F84" t="s">
        <v>328</v>
      </c>
      <c r="G84" t="s">
        <v>337</v>
      </c>
      <c r="H84">
        <v>64</v>
      </c>
      <c r="I84" t="s">
        <v>343</v>
      </c>
    </row>
    <row r="85" spans="1:9" ht="18">
      <c r="A85" s="1" t="s">
        <v>348</v>
      </c>
      <c r="B85" t="s">
        <v>342</v>
      </c>
      <c r="C85" t="s">
        <v>337</v>
      </c>
      <c r="D85">
        <v>1.75858</v>
      </c>
      <c r="E85" t="s">
        <v>338</v>
      </c>
      <c r="F85" t="s">
        <v>328</v>
      </c>
      <c r="G85" t="s">
        <v>337</v>
      </c>
      <c r="H85">
        <v>128</v>
      </c>
      <c r="I85" t="s">
        <v>343</v>
      </c>
    </row>
    <row r="86" spans="1:9" ht="18">
      <c r="A86" s="1" t="s">
        <v>348</v>
      </c>
      <c r="B86" t="s">
        <v>342</v>
      </c>
      <c r="C86" t="s">
        <v>337</v>
      </c>
      <c r="D86">
        <v>1.3156099999999999</v>
      </c>
      <c r="E86" t="s">
        <v>338</v>
      </c>
      <c r="F86" t="s">
        <v>328</v>
      </c>
      <c r="G86" t="s">
        <v>337</v>
      </c>
      <c r="H86">
        <v>256</v>
      </c>
      <c r="I86" t="s">
        <v>343</v>
      </c>
    </row>
    <row r="87" spans="1:9" ht="18">
      <c r="A87" s="1"/>
    </row>
    <row r="88" spans="1:9" ht="18">
      <c r="A88" s="1" t="s">
        <v>348</v>
      </c>
      <c r="B88" t="s">
        <v>342</v>
      </c>
      <c r="C88" t="s">
        <v>337</v>
      </c>
      <c r="D88">
        <v>372.23399999999998</v>
      </c>
      <c r="E88" t="s">
        <v>338</v>
      </c>
      <c r="F88" t="s">
        <v>329</v>
      </c>
      <c r="G88" t="s">
        <v>337</v>
      </c>
      <c r="H88">
        <v>1</v>
      </c>
      <c r="I88" t="s">
        <v>343</v>
      </c>
    </row>
    <row r="89" spans="1:9" ht="18">
      <c r="A89" s="1" t="s">
        <v>348</v>
      </c>
      <c r="B89" t="s">
        <v>342</v>
      </c>
      <c r="C89" t="s">
        <v>337</v>
      </c>
      <c r="D89">
        <v>200.911</v>
      </c>
      <c r="E89" t="s">
        <v>338</v>
      </c>
      <c r="F89" t="s">
        <v>329</v>
      </c>
      <c r="G89" t="s">
        <v>337</v>
      </c>
      <c r="H89">
        <v>2</v>
      </c>
      <c r="I89" t="s">
        <v>343</v>
      </c>
    </row>
    <row r="90" spans="1:9" ht="18">
      <c r="A90" s="1" t="s">
        <v>348</v>
      </c>
      <c r="B90" t="s">
        <v>342</v>
      </c>
      <c r="C90" t="s">
        <v>337</v>
      </c>
      <c r="D90">
        <v>100.592</v>
      </c>
      <c r="E90" t="s">
        <v>338</v>
      </c>
      <c r="F90" t="s">
        <v>329</v>
      </c>
      <c r="G90" t="s">
        <v>337</v>
      </c>
      <c r="H90">
        <v>4</v>
      </c>
      <c r="I90" t="s">
        <v>343</v>
      </c>
    </row>
    <row r="91" spans="1:9" ht="18">
      <c r="A91" s="1" t="s">
        <v>348</v>
      </c>
      <c r="B91" t="s">
        <v>342</v>
      </c>
      <c r="C91" t="s">
        <v>337</v>
      </c>
      <c r="D91">
        <v>50.3857</v>
      </c>
      <c r="E91" t="s">
        <v>338</v>
      </c>
      <c r="F91" t="s">
        <v>329</v>
      </c>
      <c r="G91" t="s">
        <v>337</v>
      </c>
      <c r="H91">
        <v>8</v>
      </c>
      <c r="I91" t="s">
        <v>343</v>
      </c>
    </row>
    <row r="92" spans="1:9" ht="18">
      <c r="A92" s="1" t="s">
        <v>348</v>
      </c>
      <c r="B92" t="s">
        <v>342</v>
      </c>
      <c r="C92" t="s">
        <v>337</v>
      </c>
      <c r="D92">
        <v>25.360600000000002</v>
      </c>
      <c r="E92" t="s">
        <v>338</v>
      </c>
      <c r="F92" t="s">
        <v>329</v>
      </c>
      <c r="G92" t="s">
        <v>337</v>
      </c>
      <c r="H92">
        <v>16</v>
      </c>
      <c r="I92" t="s">
        <v>343</v>
      </c>
    </row>
    <row r="93" spans="1:9" ht="18">
      <c r="A93" s="1" t="s">
        <v>348</v>
      </c>
      <c r="B93" t="s">
        <v>342</v>
      </c>
      <c r="C93" t="s">
        <v>337</v>
      </c>
      <c r="D93">
        <v>12.796900000000001</v>
      </c>
      <c r="E93" t="s">
        <v>338</v>
      </c>
      <c r="F93" t="s">
        <v>329</v>
      </c>
      <c r="G93" t="s">
        <v>337</v>
      </c>
      <c r="H93">
        <v>32</v>
      </c>
      <c r="I93" t="s">
        <v>343</v>
      </c>
    </row>
    <row r="94" spans="1:9" ht="18">
      <c r="A94" s="1" t="s">
        <v>348</v>
      </c>
      <c r="B94" t="s">
        <v>342</v>
      </c>
      <c r="C94" t="s">
        <v>337</v>
      </c>
      <c r="D94">
        <v>8.4849999999999994</v>
      </c>
      <c r="E94" t="s">
        <v>338</v>
      </c>
      <c r="F94" t="s">
        <v>329</v>
      </c>
      <c r="G94" t="s">
        <v>337</v>
      </c>
      <c r="H94">
        <v>64</v>
      </c>
      <c r="I94" t="s">
        <v>343</v>
      </c>
    </row>
    <row r="95" spans="1:9" ht="18">
      <c r="A95" s="1" t="s">
        <v>348</v>
      </c>
      <c r="B95" t="s">
        <v>342</v>
      </c>
      <c r="C95" t="s">
        <v>337</v>
      </c>
      <c r="D95">
        <v>5.9737</v>
      </c>
      <c r="E95" t="s">
        <v>338</v>
      </c>
      <c r="F95" t="s">
        <v>329</v>
      </c>
      <c r="G95" t="s">
        <v>337</v>
      </c>
      <c r="H95">
        <v>128</v>
      </c>
      <c r="I95" t="s">
        <v>343</v>
      </c>
    </row>
    <row r="96" spans="1:9" ht="18">
      <c r="A96" s="1" t="s">
        <v>348</v>
      </c>
      <c r="B96" t="s">
        <v>342</v>
      </c>
      <c r="C96" t="s">
        <v>337</v>
      </c>
      <c r="D96">
        <v>4.5370499999999998</v>
      </c>
      <c r="E96" t="s">
        <v>338</v>
      </c>
      <c r="F96" t="s">
        <v>329</v>
      </c>
      <c r="G96" t="s">
        <v>337</v>
      </c>
      <c r="H96">
        <v>256</v>
      </c>
      <c r="I96" t="s">
        <v>343</v>
      </c>
    </row>
    <row r="97" spans="1:9" ht="18">
      <c r="A97" s="1" t="s">
        <v>348</v>
      </c>
      <c r="B97" t="s">
        <v>342</v>
      </c>
      <c r="C97" t="s">
        <v>337</v>
      </c>
      <c r="D97">
        <v>4.5370499999999998</v>
      </c>
      <c r="E97" t="s">
        <v>338</v>
      </c>
      <c r="F97" t="s">
        <v>329</v>
      </c>
      <c r="G97" t="s">
        <v>337</v>
      </c>
      <c r="H97">
        <v>256</v>
      </c>
      <c r="I97" t="s">
        <v>343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00FC-56B4-0D40-A057-0D33B7BE68F0}">
  <dimension ref="A3:F80"/>
  <sheetViews>
    <sheetView tabSelected="1" workbookViewId="0">
      <selection activeCell="R63" sqref="R63"/>
    </sheetView>
  </sheetViews>
  <sheetFormatPr baseColWidth="10" defaultRowHeight="16"/>
  <sheetData>
    <row r="3" spans="1:5" ht="18">
      <c r="A3" s="1" t="e">
        <f>---------------Running</f>
        <v>#NAME?</v>
      </c>
      <c r="B3" t="s">
        <v>339</v>
      </c>
      <c r="C3" t="s">
        <v>340</v>
      </c>
      <c r="D3" t="s">
        <v>341</v>
      </c>
      <c r="E3" t="s">
        <v>334</v>
      </c>
    </row>
    <row r="4" spans="1:5" ht="18">
      <c r="A4" s="1" t="s">
        <v>335</v>
      </c>
      <c r="B4" t="s">
        <v>342</v>
      </c>
      <c r="C4" t="s">
        <v>337</v>
      </c>
      <c r="D4">
        <v>90.636300000000006</v>
      </c>
      <c r="E4">
        <f>90.6363/D4</f>
        <v>1</v>
      </c>
    </row>
    <row r="5" spans="1:5" ht="18">
      <c r="A5" s="1" t="s">
        <v>335</v>
      </c>
      <c r="B5" t="s">
        <v>342</v>
      </c>
      <c r="C5" t="s">
        <v>337</v>
      </c>
      <c r="D5">
        <v>45.570099999999996</v>
      </c>
      <c r="E5">
        <f t="shared" ref="E5:E12" si="0">90.6363/D5</f>
        <v>1.9889423108573387</v>
      </c>
    </row>
    <row r="6" spans="1:5" ht="18">
      <c r="A6" s="1" t="s">
        <v>335</v>
      </c>
      <c r="B6" t="s">
        <v>342</v>
      </c>
      <c r="C6" t="s">
        <v>337</v>
      </c>
      <c r="D6">
        <v>24.122299999999999</v>
      </c>
      <c r="E6">
        <f t="shared" si="0"/>
        <v>3.7573655911749713</v>
      </c>
    </row>
    <row r="7" spans="1:5" ht="18">
      <c r="A7" s="1" t="s">
        <v>335</v>
      </c>
      <c r="B7" t="s">
        <v>342</v>
      </c>
      <c r="C7" t="s">
        <v>337</v>
      </c>
      <c r="D7">
        <v>12.102600000000001</v>
      </c>
      <c r="E7">
        <f t="shared" si="0"/>
        <v>7.4889941004412277</v>
      </c>
    </row>
    <row r="8" spans="1:5" ht="18">
      <c r="A8" s="1" t="s">
        <v>335</v>
      </c>
      <c r="B8" t="s">
        <v>342</v>
      </c>
      <c r="C8" t="s">
        <v>337</v>
      </c>
      <c r="D8">
        <v>6.1079299999999996</v>
      </c>
      <c r="E8">
        <f t="shared" si="0"/>
        <v>14.839118981389769</v>
      </c>
    </row>
    <row r="9" spans="1:5" ht="18">
      <c r="A9" s="1" t="s">
        <v>335</v>
      </c>
      <c r="B9" t="s">
        <v>342</v>
      </c>
      <c r="C9" t="s">
        <v>337</v>
      </c>
      <c r="D9">
        <v>3.1610499999999999</v>
      </c>
      <c r="E9">
        <f t="shared" si="0"/>
        <v>28.672846047990387</v>
      </c>
    </row>
    <row r="10" spans="1:5" ht="18">
      <c r="A10" s="1" t="s">
        <v>335</v>
      </c>
      <c r="B10" t="s">
        <v>342</v>
      </c>
      <c r="C10" t="s">
        <v>337</v>
      </c>
      <c r="D10">
        <v>1.6941999999999999</v>
      </c>
      <c r="E10">
        <f t="shared" si="0"/>
        <v>53.49799315311062</v>
      </c>
    </row>
    <row r="11" spans="1:5" ht="18">
      <c r="A11" s="1" t="s">
        <v>335</v>
      </c>
      <c r="B11" t="s">
        <v>342</v>
      </c>
      <c r="C11" t="s">
        <v>337</v>
      </c>
      <c r="D11">
        <v>1.4966999999999999</v>
      </c>
      <c r="E11">
        <f t="shared" si="0"/>
        <v>60.557426337943483</v>
      </c>
    </row>
    <row r="12" spans="1:5" ht="18">
      <c r="A12" s="1" t="s">
        <v>335</v>
      </c>
      <c r="B12" t="s">
        <v>342</v>
      </c>
      <c r="C12" t="s">
        <v>337</v>
      </c>
      <c r="D12">
        <v>1.48499</v>
      </c>
      <c r="E12">
        <f t="shared" si="0"/>
        <v>61.0349564643533</v>
      </c>
    </row>
    <row r="13" spans="1:5" ht="18">
      <c r="A13" s="1"/>
    </row>
    <row r="14" spans="1:5" ht="18">
      <c r="A14" s="1" t="e">
        <f>---------------Running</f>
        <v>#NAME?</v>
      </c>
      <c r="B14" t="s">
        <v>344</v>
      </c>
      <c r="C14" t="s">
        <v>341</v>
      </c>
      <c r="D14" t="s">
        <v>345</v>
      </c>
    </row>
    <row r="15" spans="1:5" ht="18">
      <c r="A15" s="1" t="s">
        <v>346</v>
      </c>
      <c r="B15" t="s">
        <v>342</v>
      </c>
      <c r="C15" t="s">
        <v>337</v>
      </c>
      <c r="D15">
        <v>90.377899999999997</v>
      </c>
      <c r="E15">
        <f>90.3779/D15</f>
        <v>1</v>
      </c>
    </row>
    <row r="16" spans="1:5" ht="18">
      <c r="A16" s="1" t="s">
        <v>346</v>
      </c>
      <c r="B16" t="s">
        <v>342</v>
      </c>
      <c r="C16" t="s">
        <v>337</v>
      </c>
      <c r="D16">
        <v>45.448500000000003</v>
      </c>
      <c r="E16">
        <f t="shared" ref="E16:E23" si="1">90.3779/D16</f>
        <v>1.988578280911361</v>
      </c>
    </row>
    <row r="17" spans="1:5" ht="18">
      <c r="A17" s="1" t="s">
        <v>346</v>
      </c>
      <c r="B17" t="s">
        <v>342</v>
      </c>
      <c r="C17" t="s">
        <v>337</v>
      </c>
      <c r="D17">
        <v>24.590199999999999</v>
      </c>
      <c r="E17">
        <f t="shared" si="1"/>
        <v>3.6753625428016039</v>
      </c>
    </row>
    <row r="18" spans="1:5" ht="18">
      <c r="A18" s="1" t="s">
        <v>346</v>
      </c>
      <c r="B18" t="s">
        <v>342</v>
      </c>
      <c r="C18" t="s">
        <v>337</v>
      </c>
      <c r="D18">
        <v>12.401199999999999</v>
      </c>
      <c r="E18">
        <f t="shared" si="1"/>
        <v>7.2878350482211403</v>
      </c>
    </row>
    <row r="19" spans="1:5" ht="18">
      <c r="A19" s="1" t="s">
        <v>346</v>
      </c>
      <c r="B19" t="s">
        <v>342</v>
      </c>
      <c r="C19" t="s">
        <v>337</v>
      </c>
      <c r="D19">
        <v>6.2396399999999996</v>
      </c>
      <c r="E19">
        <f t="shared" si="1"/>
        <v>14.484473463212622</v>
      </c>
    </row>
    <row r="20" spans="1:5" ht="18">
      <c r="A20" s="1" t="s">
        <v>346</v>
      </c>
      <c r="B20" t="s">
        <v>342</v>
      </c>
      <c r="C20" t="s">
        <v>337</v>
      </c>
      <c r="D20">
        <v>3.19353</v>
      </c>
      <c r="E20">
        <f t="shared" si="1"/>
        <v>28.300313446249135</v>
      </c>
    </row>
    <row r="21" spans="1:5" ht="18">
      <c r="A21" s="1" t="s">
        <v>346</v>
      </c>
      <c r="B21" t="s">
        <v>342</v>
      </c>
      <c r="C21" t="s">
        <v>337</v>
      </c>
      <c r="D21">
        <v>1.7645599999999999</v>
      </c>
      <c r="E21">
        <f t="shared" si="1"/>
        <v>51.218377385863896</v>
      </c>
    </row>
    <row r="22" spans="1:5" ht="18">
      <c r="A22" s="1" t="s">
        <v>346</v>
      </c>
      <c r="B22" t="s">
        <v>342</v>
      </c>
      <c r="C22" t="s">
        <v>337</v>
      </c>
      <c r="D22">
        <v>1.3008999999999999</v>
      </c>
      <c r="E22">
        <f t="shared" si="1"/>
        <v>69.473364593742801</v>
      </c>
    </row>
    <row r="23" spans="1:5" ht="18">
      <c r="A23" s="1" t="s">
        <v>346</v>
      </c>
      <c r="B23" t="s">
        <v>342</v>
      </c>
      <c r="C23" t="s">
        <v>337</v>
      </c>
      <c r="D23">
        <v>1.27905</v>
      </c>
      <c r="E23">
        <f t="shared" si="1"/>
        <v>70.660177475470078</v>
      </c>
    </row>
    <row r="24" spans="1:5" ht="18">
      <c r="A24" s="1"/>
    </row>
    <row r="25" spans="1:5" ht="18">
      <c r="A25" s="1" t="e">
        <f>---------------Running</f>
        <v>#NAME?</v>
      </c>
      <c r="B25" t="s">
        <v>347</v>
      </c>
      <c r="C25" t="s">
        <v>341</v>
      </c>
      <c r="D25" t="s">
        <v>334</v>
      </c>
    </row>
    <row r="26" spans="1:5" ht="18">
      <c r="A26" s="1" t="s">
        <v>348</v>
      </c>
      <c r="B26" t="s">
        <v>342</v>
      </c>
      <c r="C26" t="s">
        <v>337</v>
      </c>
      <c r="D26">
        <v>90.686800000000005</v>
      </c>
      <c r="E26">
        <f>90.6868/D26</f>
        <v>1</v>
      </c>
    </row>
    <row r="27" spans="1:5" ht="18">
      <c r="A27" s="1" t="s">
        <v>348</v>
      </c>
      <c r="B27" t="s">
        <v>342</v>
      </c>
      <c r="C27" t="s">
        <v>337</v>
      </c>
      <c r="D27">
        <v>48.653199999999998</v>
      </c>
      <c r="E27">
        <f t="shared" ref="E27:E34" si="2">90.6868/D27</f>
        <v>1.8639431733164522</v>
      </c>
    </row>
    <row r="28" spans="1:5" ht="18">
      <c r="A28" s="1" t="s">
        <v>348</v>
      </c>
      <c r="B28" t="s">
        <v>342</v>
      </c>
      <c r="C28" t="s">
        <v>337</v>
      </c>
      <c r="D28">
        <v>24.4148</v>
      </c>
      <c r="E28">
        <f t="shared" si="2"/>
        <v>3.7144191228271377</v>
      </c>
    </row>
    <row r="29" spans="1:5" ht="18">
      <c r="A29" s="1" t="s">
        <v>348</v>
      </c>
      <c r="B29" t="s">
        <v>342</v>
      </c>
      <c r="C29" t="s">
        <v>337</v>
      </c>
      <c r="D29">
        <v>12.2074</v>
      </c>
      <c r="E29">
        <f t="shared" si="2"/>
        <v>7.4288382456542754</v>
      </c>
    </row>
    <row r="30" spans="1:5" ht="18">
      <c r="A30" s="1" t="s">
        <v>348</v>
      </c>
      <c r="B30" t="s">
        <v>342</v>
      </c>
      <c r="C30" t="s">
        <v>337</v>
      </c>
      <c r="D30">
        <v>6.4398600000000004</v>
      </c>
      <c r="E30">
        <f t="shared" si="2"/>
        <v>14.082107375005046</v>
      </c>
    </row>
    <row r="31" spans="1:5" ht="18">
      <c r="A31" s="1" t="s">
        <v>348</v>
      </c>
      <c r="B31" t="s">
        <v>342</v>
      </c>
      <c r="C31" t="s">
        <v>337</v>
      </c>
      <c r="D31">
        <v>3.7363300000000002</v>
      </c>
      <c r="E31">
        <f t="shared" si="2"/>
        <v>24.271624829712579</v>
      </c>
    </row>
    <row r="32" spans="1:5" ht="18">
      <c r="A32" s="1" t="s">
        <v>348</v>
      </c>
      <c r="B32" t="s">
        <v>342</v>
      </c>
      <c r="C32" t="s">
        <v>337</v>
      </c>
      <c r="D32">
        <v>1.9185700000000001</v>
      </c>
      <c r="E32">
        <f t="shared" si="2"/>
        <v>47.267913081096857</v>
      </c>
    </row>
    <row r="33" spans="1:6" ht="18">
      <c r="A33" s="1" t="s">
        <v>348</v>
      </c>
      <c r="B33" t="s">
        <v>342</v>
      </c>
      <c r="C33" t="s">
        <v>337</v>
      </c>
      <c r="D33">
        <v>1.7422800000000001</v>
      </c>
      <c r="E33">
        <f t="shared" si="2"/>
        <v>52.050646279587667</v>
      </c>
    </row>
    <row r="34" spans="1:6" ht="18">
      <c r="A34" s="1" t="s">
        <v>348</v>
      </c>
      <c r="B34" t="s">
        <v>342</v>
      </c>
      <c r="C34" t="s">
        <v>337</v>
      </c>
      <c r="D34">
        <v>1.29749</v>
      </c>
      <c r="E34">
        <f t="shared" si="2"/>
        <v>69.894026158197747</v>
      </c>
    </row>
    <row r="35" spans="1:6" ht="18">
      <c r="A35" s="1"/>
    </row>
    <row r="47" spans="1:6" ht="18">
      <c r="A47" s="1" t="e">
        <f>---------------Running</f>
        <v>#NAME?</v>
      </c>
      <c r="B47" t="s">
        <v>333</v>
      </c>
      <c r="C47" t="s">
        <v>334</v>
      </c>
    </row>
    <row r="48" spans="1:6" ht="18">
      <c r="A48" s="1" t="s">
        <v>335</v>
      </c>
      <c r="B48" t="s">
        <v>336</v>
      </c>
      <c r="C48" t="s">
        <v>337</v>
      </c>
      <c r="D48">
        <v>14.694000000000001</v>
      </c>
      <c r="E48" t="s">
        <v>338</v>
      </c>
      <c r="F48" t="s">
        <v>349</v>
      </c>
    </row>
    <row r="49" spans="1:5" ht="18">
      <c r="A49" s="1" t="e">
        <f>---------------Running</f>
        <v>#NAME?</v>
      </c>
      <c r="B49" t="s">
        <v>339</v>
      </c>
      <c r="C49" t="s">
        <v>340</v>
      </c>
      <c r="D49" t="s">
        <v>341</v>
      </c>
    </row>
    <row r="50" spans="1:5" ht="18">
      <c r="A50" s="1" t="s">
        <v>335</v>
      </c>
      <c r="B50" t="s">
        <v>342</v>
      </c>
      <c r="C50" t="s">
        <v>337</v>
      </c>
      <c r="D50">
        <v>14.7393</v>
      </c>
      <c r="E50">
        <f>14.7393/D50</f>
        <v>1</v>
      </c>
    </row>
    <row r="51" spans="1:5" ht="18">
      <c r="A51" s="1" t="s">
        <v>335</v>
      </c>
      <c r="B51" t="s">
        <v>342</v>
      </c>
      <c r="C51" t="s">
        <v>337</v>
      </c>
      <c r="D51">
        <v>7.73156</v>
      </c>
      <c r="E51">
        <f t="shared" ref="E51:E58" si="3">14.7393/D51</f>
        <v>1.906381118428881</v>
      </c>
    </row>
    <row r="52" spans="1:5" ht="18">
      <c r="A52" s="1" t="s">
        <v>335</v>
      </c>
      <c r="B52" t="s">
        <v>342</v>
      </c>
      <c r="C52" t="s">
        <v>337</v>
      </c>
      <c r="D52">
        <v>4.0979200000000002</v>
      </c>
      <c r="E52">
        <f t="shared" si="3"/>
        <v>3.5967759253474934</v>
      </c>
    </row>
    <row r="53" spans="1:5" ht="18">
      <c r="A53" s="1" t="s">
        <v>335</v>
      </c>
      <c r="B53" t="s">
        <v>342</v>
      </c>
      <c r="C53" t="s">
        <v>337</v>
      </c>
      <c r="D53">
        <v>2.07226</v>
      </c>
      <c r="E53">
        <f t="shared" si="3"/>
        <v>7.1126692596488859</v>
      </c>
    </row>
    <row r="54" spans="1:5" ht="18">
      <c r="A54" s="1" t="s">
        <v>335</v>
      </c>
      <c r="B54" t="s">
        <v>342</v>
      </c>
      <c r="C54" t="s">
        <v>337</v>
      </c>
      <c r="D54">
        <v>1.0637399999999999</v>
      </c>
      <c r="E54">
        <f t="shared" si="3"/>
        <v>13.856111455806872</v>
      </c>
    </row>
    <row r="55" spans="1:5" ht="18">
      <c r="A55" s="1" t="s">
        <v>335</v>
      </c>
      <c r="B55" t="s">
        <v>342</v>
      </c>
      <c r="C55" t="s">
        <v>337</v>
      </c>
      <c r="D55">
        <v>0.56556200000000001</v>
      </c>
      <c r="E55">
        <f t="shared" si="3"/>
        <v>26.061333682248808</v>
      </c>
    </row>
    <row r="56" spans="1:5" ht="18">
      <c r="A56" s="1" t="s">
        <v>335</v>
      </c>
      <c r="B56" t="s">
        <v>342</v>
      </c>
      <c r="C56" t="s">
        <v>337</v>
      </c>
      <c r="D56">
        <v>0.38866099999999998</v>
      </c>
      <c r="E56">
        <f t="shared" si="3"/>
        <v>37.923280185045584</v>
      </c>
    </row>
    <row r="57" spans="1:5" ht="18">
      <c r="A57" s="1" t="s">
        <v>335</v>
      </c>
      <c r="B57" t="s">
        <v>342</v>
      </c>
      <c r="C57" t="s">
        <v>337</v>
      </c>
      <c r="D57">
        <v>0.37625900000000001</v>
      </c>
      <c r="E57">
        <f t="shared" si="3"/>
        <v>39.173282233780455</v>
      </c>
    </row>
    <row r="58" spans="1:5" ht="18">
      <c r="A58" s="1" t="s">
        <v>335</v>
      </c>
      <c r="B58" t="s">
        <v>342</v>
      </c>
      <c r="C58" t="s">
        <v>337</v>
      </c>
      <c r="D58">
        <v>0.389069</v>
      </c>
      <c r="E58">
        <f t="shared" si="3"/>
        <v>37.883511665025999</v>
      </c>
    </row>
    <row r="59" spans="1:5" ht="18">
      <c r="A59" s="1"/>
    </row>
    <row r="60" spans="1:5" ht="18">
      <c r="A60" s="1" t="e">
        <f>---------------Running</f>
        <v>#NAME?</v>
      </c>
      <c r="B60" t="s">
        <v>344</v>
      </c>
      <c r="C60" t="s">
        <v>341</v>
      </c>
      <c r="D60" t="s">
        <v>345</v>
      </c>
    </row>
    <row r="61" spans="1:5" ht="18">
      <c r="A61" s="1" t="s">
        <v>346</v>
      </c>
      <c r="B61" t="s">
        <v>342</v>
      </c>
      <c r="C61" t="s">
        <v>337</v>
      </c>
      <c r="D61">
        <v>14.5954</v>
      </c>
      <c r="E61">
        <f>14.5954/D61</f>
        <v>1</v>
      </c>
    </row>
    <row r="62" spans="1:5" ht="18">
      <c r="A62" s="1" t="s">
        <v>346</v>
      </c>
      <c r="B62" t="s">
        <v>342</v>
      </c>
      <c r="C62" t="s">
        <v>337</v>
      </c>
      <c r="D62">
        <v>7.5893600000000001</v>
      </c>
      <c r="E62">
        <f t="shared" ref="E62:E69" si="4">14.5954/D62</f>
        <v>1.9231397640907797</v>
      </c>
    </row>
    <row r="63" spans="1:5" ht="18">
      <c r="A63" s="1" t="s">
        <v>346</v>
      </c>
      <c r="B63" t="s">
        <v>342</v>
      </c>
      <c r="C63" t="s">
        <v>337</v>
      </c>
      <c r="D63">
        <v>4.0350299999999999</v>
      </c>
      <c r="E63">
        <f t="shared" si="4"/>
        <v>3.6171726108603903</v>
      </c>
    </row>
    <row r="64" spans="1:5" ht="18">
      <c r="A64" s="1" t="s">
        <v>346</v>
      </c>
      <c r="B64" t="s">
        <v>342</v>
      </c>
      <c r="C64" t="s">
        <v>337</v>
      </c>
      <c r="D64">
        <v>2.02915</v>
      </c>
      <c r="E64">
        <f t="shared" si="4"/>
        <v>7.192864007096567</v>
      </c>
    </row>
    <row r="65" spans="1:5" ht="18">
      <c r="A65" s="1" t="s">
        <v>346</v>
      </c>
      <c r="B65" t="s">
        <v>342</v>
      </c>
      <c r="C65" t="s">
        <v>337</v>
      </c>
      <c r="D65">
        <v>1.03769</v>
      </c>
      <c r="E65">
        <f t="shared" si="4"/>
        <v>14.065279611444652</v>
      </c>
    </row>
    <row r="66" spans="1:5" ht="18">
      <c r="A66" s="1" t="s">
        <v>346</v>
      </c>
      <c r="B66" t="s">
        <v>342</v>
      </c>
      <c r="C66" t="s">
        <v>337</v>
      </c>
      <c r="D66">
        <v>0.55185499999999998</v>
      </c>
      <c r="E66">
        <f t="shared" si="4"/>
        <v>26.447889391235016</v>
      </c>
    </row>
    <row r="67" spans="1:5" ht="18">
      <c r="A67" s="1" t="s">
        <v>346</v>
      </c>
      <c r="B67" t="s">
        <v>342</v>
      </c>
      <c r="C67" t="s">
        <v>337</v>
      </c>
      <c r="D67">
        <v>0.32581500000000002</v>
      </c>
      <c r="E67">
        <f t="shared" si="4"/>
        <v>44.796587020241546</v>
      </c>
    </row>
    <row r="68" spans="1:5" ht="18">
      <c r="A68" s="1" t="s">
        <v>346</v>
      </c>
      <c r="B68" t="s">
        <v>342</v>
      </c>
      <c r="C68" t="s">
        <v>337</v>
      </c>
      <c r="D68">
        <v>0.30100399999999999</v>
      </c>
      <c r="E68">
        <f t="shared" si="4"/>
        <v>48.489056623832241</v>
      </c>
    </row>
    <row r="69" spans="1:5" ht="18">
      <c r="A69" s="1" t="s">
        <v>346</v>
      </c>
      <c r="B69" t="s">
        <v>342</v>
      </c>
      <c r="C69" t="s">
        <v>337</v>
      </c>
      <c r="D69">
        <v>0.31073800000000001</v>
      </c>
      <c r="E69">
        <f t="shared" si="4"/>
        <v>46.970116303767156</v>
      </c>
    </row>
    <row r="70" spans="1:5" ht="18">
      <c r="A70" s="1"/>
    </row>
    <row r="71" spans="1:5" ht="18">
      <c r="A71" s="1" t="e">
        <f>---------------Running</f>
        <v>#NAME?</v>
      </c>
      <c r="B71" t="s">
        <v>347</v>
      </c>
      <c r="C71" t="s">
        <v>341</v>
      </c>
      <c r="D71" t="s">
        <v>334</v>
      </c>
    </row>
    <row r="72" spans="1:5" ht="18">
      <c r="A72" s="1" t="s">
        <v>348</v>
      </c>
      <c r="B72" t="s">
        <v>342</v>
      </c>
      <c r="C72" t="s">
        <v>337</v>
      </c>
      <c r="D72">
        <v>14.6761</v>
      </c>
      <c r="E72">
        <f>14.6761/D72</f>
        <v>1</v>
      </c>
    </row>
    <row r="73" spans="1:5" ht="18">
      <c r="A73" s="1" t="s">
        <v>348</v>
      </c>
      <c r="B73" t="s">
        <v>342</v>
      </c>
      <c r="C73" t="s">
        <v>337</v>
      </c>
      <c r="D73">
        <v>7.7696300000000003</v>
      </c>
      <c r="E73">
        <f t="shared" ref="E73:E80" si="5">14.6761/D73</f>
        <v>1.8889059067162786</v>
      </c>
    </row>
    <row r="74" spans="1:5" ht="18">
      <c r="A74" s="1" t="s">
        <v>348</v>
      </c>
      <c r="B74" t="s">
        <v>342</v>
      </c>
      <c r="C74" t="s">
        <v>337</v>
      </c>
      <c r="D74">
        <v>3.9082599999999998</v>
      </c>
      <c r="E74">
        <f t="shared" si="5"/>
        <v>3.7551493503502837</v>
      </c>
    </row>
    <row r="75" spans="1:5" ht="18">
      <c r="A75" s="1" t="s">
        <v>348</v>
      </c>
      <c r="B75" t="s">
        <v>342</v>
      </c>
      <c r="C75" t="s">
        <v>337</v>
      </c>
      <c r="D75">
        <v>1.9530000000000001</v>
      </c>
      <c r="E75">
        <f t="shared" si="5"/>
        <v>7.5146441372247823</v>
      </c>
    </row>
    <row r="76" spans="1:5" ht="18">
      <c r="A76" s="1" t="s">
        <v>348</v>
      </c>
      <c r="B76" t="s">
        <v>342</v>
      </c>
      <c r="C76" t="s">
        <v>337</v>
      </c>
      <c r="D76">
        <v>0.99920399999999998</v>
      </c>
      <c r="E76">
        <f t="shared" si="5"/>
        <v>14.687791482019687</v>
      </c>
    </row>
    <row r="77" spans="1:5" ht="18">
      <c r="A77" s="1" t="s">
        <v>348</v>
      </c>
      <c r="B77" t="s">
        <v>342</v>
      </c>
      <c r="C77" t="s">
        <v>337</v>
      </c>
      <c r="D77">
        <v>0.52349900000000005</v>
      </c>
      <c r="E77">
        <f t="shared" si="5"/>
        <v>28.034628528421255</v>
      </c>
    </row>
    <row r="78" spans="1:5" ht="18">
      <c r="A78" s="1" t="s">
        <v>348</v>
      </c>
      <c r="B78" t="s">
        <v>342</v>
      </c>
      <c r="C78" t="s">
        <v>337</v>
      </c>
      <c r="D78">
        <v>0.427319</v>
      </c>
      <c r="E78">
        <f t="shared" si="5"/>
        <v>34.344599701862073</v>
      </c>
    </row>
    <row r="79" spans="1:5" ht="18">
      <c r="A79" s="1" t="s">
        <v>348</v>
      </c>
      <c r="B79" t="s">
        <v>342</v>
      </c>
      <c r="C79" t="s">
        <v>337</v>
      </c>
      <c r="D79">
        <v>0.42464000000000002</v>
      </c>
      <c r="E79">
        <f t="shared" si="5"/>
        <v>34.561275433308211</v>
      </c>
    </row>
    <row r="80" spans="1:5" ht="18">
      <c r="A80" s="1" t="s">
        <v>348</v>
      </c>
      <c r="B80" t="s">
        <v>342</v>
      </c>
      <c r="C80" t="s">
        <v>337</v>
      </c>
      <c r="D80">
        <v>0.38458999999999999</v>
      </c>
      <c r="E80">
        <f t="shared" si="5"/>
        <v>38.16037858498661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stl_par_knn</vt:lpstr>
      <vt:lpstr>ff_pfr_knn</vt:lpstr>
      <vt:lpstr>openmp_knn, k = 10, input_mediu</vt:lpstr>
      <vt:lpstr>STL Seq</vt:lpstr>
      <vt:lpstr>STL Par</vt:lpstr>
      <vt:lpstr>Sheet2</vt:lpstr>
      <vt:lpstr>Sheet3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2022-04-05T08:57:33Z</dcterms:modified>
</cp:coreProperties>
</file>