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outputs/"/>
    </mc:Choice>
  </mc:AlternateContent>
  <xr:revisionPtr revIDLastSave="0" documentId="13_ncr:1_{DFBA7E40-49A9-B74C-8DA8-F251DCEB6184}" xr6:coauthVersionLast="47" xr6:coauthVersionMax="47" xr10:uidLastSave="{00000000-0000-0000-0000-000000000000}"/>
  <bookViews>
    <workbookView xWindow="-6040" yWindow="-21600" windowWidth="38400" windowHeight="21600" activeTab="7" xr2:uid="{3294C2D5-AD59-2B4A-A6EC-F78AAA2A5DCB}"/>
  </bookViews>
  <sheets>
    <sheet name="Sheet1" sheetId="1" r:id="rId1"/>
    <sheet name="stl_par_knn" sheetId="2" r:id="rId2"/>
    <sheet name="ff_pfr_knn" sheetId="3" r:id="rId3"/>
    <sheet name="openmp_knn, k = 10, input_mediu" sheetId="4" r:id="rId4"/>
    <sheet name="STL Seq" sheetId="5" r:id="rId5"/>
    <sheet name="STL Par" sheetId="6" r:id="rId6"/>
    <sheet name="Sheet2" sheetId="9" r:id="rId7"/>
    <sheet name="Sheet3" sheetId="10" r:id="rId8"/>
    <sheet name="FF Par" sheetId="7" r:id="rId9"/>
    <sheet name="openMP Par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0" l="1"/>
  <c r="E74" i="10"/>
  <c r="E75" i="10"/>
  <c r="E76" i="10"/>
  <c r="E77" i="10"/>
  <c r="E78" i="10"/>
  <c r="E79" i="10"/>
  <c r="E80" i="10"/>
  <c r="E72" i="10"/>
  <c r="E62" i="10"/>
  <c r="E63" i="10"/>
  <c r="E64" i="10"/>
  <c r="E65" i="10"/>
  <c r="E66" i="10"/>
  <c r="E67" i="10"/>
  <c r="E68" i="10"/>
  <c r="E69" i="10"/>
  <c r="E61" i="10"/>
  <c r="E51" i="10"/>
  <c r="E52" i="10"/>
  <c r="E53" i="10"/>
  <c r="E54" i="10"/>
  <c r="E55" i="10"/>
  <c r="E56" i="10"/>
  <c r="E57" i="10"/>
  <c r="E58" i="10"/>
  <c r="E50" i="10"/>
  <c r="A47" i="10"/>
  <c r="A49" i="10"/>
  <c r="A60" i="10"/>
  <c r="A71" i="10"/>
  <c r="E27" i="10"/>
  <c r="E28" i="10"/>
  <c r="E29" i="10"/>
  <c r="E30" i="10"/>
  <c r="E31" i="10"/>
  <c r="E32" i="10"/>
  <c r="E33" i="10"/>
  <c r="E34" i="10"/>
  <c r="E26" i="10"/>
  <c r="E16" i="10"/>
  <c r="E17" i="10"/>
  <c r="E18" i="10"/>
  <c r="E19" i="10"/>
  <c r="E20" i="10"/>
  <c r="E21" i="10"/>
  <c r="E22" i="10"/>
  <c r="E23" i="10"/>
  <c r="E15" i="10"/>
  <c r="E5" i="10"/>
  <c r="E6" i="10"/>
  <c r="E7" i="10"/>
  <c r="E8" i="10"/>
  <c r="E9" i="10"/>
  <c r="E10" i="10"/>
  <c r="E11" i="10"/>
  <c r="E12" i="10"/>
  <c r="E4" i="10"/>
  <c r="A3" i="10"/>
  <c r="A14" i="10"/>
  <c r="A25" i="10"/>
  <c r="L24" i="9"/>
  <c r="L25" i="9"/>
  <c r="L26" i="9"/>
  <c r="L27" i="9"/>
  <c r="L28" i="9"/>
  <c r="L29" i="9"/>
  <c r="L30" i="9"/>
  <c r="L31" i="9"/>
  <c r="L23" i="9"/>
  <c r="A1" i="9"/>
  <c r="A5" i="9"/>
  <c r="A36" i="9"/>
  <c r="A67" i="9"/>
  <c r="I120" i="6"/>
  <c r="I121" i="6"/>
  <c r="I122" i="6"/>
  <c r="I123" i="6"/>
  <c r="I124" i="6"/>
  <c r="I125" i="6"/>
  <c r="I126" i="6"/>
  <c r="I127" i="6"/>
  <c r="I119" i="6"/>
  <c r="J105" i="6"/>
  <c r="J106" i="6"/>
  <c r="J107" i="6"/>
  <c r="J108" i="6"/>
  <c r="J109" i="6"/>
  <c r="J110" i="6"/>
  <c r="J111" i="6"/>
  <c r="J112" i="6"/>
  <c r="J104" i="6"/>
  <c r="G90" i="6"/>
  <c r="G91" i="6"/>
  <c r="G92" i="6"/>
  <c r="G93" i="6"/>
  <c r="G94" i="6"/>
  <c r="G95" i="6"/>
  <c r="G96" i="6"/>
  <c r="G97" i="6"/>
  <c r="G89" i="6"/>
  <c r="G71" i="6"/>
  <c r="G72" i="6"/>
  <c r="G73" i="6"/>
  <c r="G74" i="6"/>
  <c r="G75" i="6"/>
  <c r="G76" i="6"/>
  <c r="G77" i="6"/>
  <c r="G78" i="6"/>
  <c r="G70" i="6"/>
  <c r="G59" i="6"/>
  <c r="G60" i="6"/>
  <c r="G61" i="6"/>
  <c r="G62" i="6"/>
  <c r="G63" i="6"/>
  <c r="G64" i="6"/>
  <c r="G65" i="6"/>
  <c r="G66" i="6"/>
  <c r="G58" i="6"/>
  <c r="E42" i="6"/>
  <c r="E43" i="6"/>
  <c r="E44" i="6"/>
  <c r="E45" i="6"/>
  <c r="E46" i="6"/>
  <c r="E47" i="6"/>
  <c r="E48" i="6"/>
  <c r="E49" i="6"/>
  <c r="E41" i="6"/>
  <c r="F3" i="6"/>
  <c r="F4" i="6"/>
  <c r="F5" i="6"/>
  <c r="F6" i="6"/>
  <c r="F7" i="6"/>
  <c r="F8" i="6"/>
  <c r="F9" i="6"/>
  <c r="F1" i="6"/>
  <c r="F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<sst xmlns="http://schemas.openxmlformats.org/spreadsheetml/2006/main" count="3532" uniqueCount="350">
  <si>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</si>
  <si>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</si>
  <si>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</si>
  <si>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</si>
  <si>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</si>
  <si>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</si>
  <si>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</si>
  <si>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</si>
  <si>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</si>
  <si>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</si>
  <si>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</si>
  <si>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</si>
  <si>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</si>
  <si>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</si>
  <si>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</si>
  <si>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</si>
  <si>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</si>
  <si>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</si>
  <si>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</si>
  <si>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</si>
  <si>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</si>
  <si>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</si>
  <si>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</si>
  <si>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</si>
  <si>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</si>
  <si>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</si>
  <si>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</si>
  <si>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</si>
  <si>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</si>
  <si>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</si>
  <si>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</si>
  <si>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</si>
  <si>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</si>
  <si>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</si>
  <si>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</si>
  <si>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</si>
  <si>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</si>
  <si>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</si>
  <si>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</si>
  <si>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</si>
  <si>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</si>
  <si>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</si>
  <si>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</si>
  <si>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</si>
  <si>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</si>
  <si>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</si>
  <si>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</si>
  <si>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</si>
  <si>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</si>
  <si>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</si>
  <si>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</si>
  <si>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</si>
  <si>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</si>
  <si>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</si>
  <si>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</si>
  <si>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</si>
  <si>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</si>
  <si>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</si>
  <si>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</si>
  <si>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</si>
  <si>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</si>
  <si>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</si>
  <si>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</si>
  <si>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</si>
  <si>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</si>
  <si>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</si>
  <si>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</si>
  <si>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</si>
  <si>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</si>
  <si>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</si>
  <si>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</si>
  <si>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</si>
  <si>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</si>
  <si>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</si>
  <si>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</si>
  <si>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</si>
  <si>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</si>
  <si>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</si>
  <si>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</si>
  <si>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</si>
  <si>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</si>
  <si>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</si>
  <si>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</si>
  <si>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</si>
  <si>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</si>
  <si>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</si>
  <si>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</si>
  <si>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</si>
  <si>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</si>
  <si>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</si>
  <si>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</si>
  <si>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</si>
  <si>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</si>
  <si>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</si>
  <si>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</si>
  <si>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</si>
  <si>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</si>
  <si>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</si>
  <si>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</si>
  <si>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</si>
  <si>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</si>
  <si>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</si>
  <si>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</si>
  <si>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</si>
  <si>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</si>
  <si>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</si>
  <si>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</si>
  <si>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</si>
  <si>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</si>
  <si>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</si>
  <si>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</si>
  <si>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</si>
  <si>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</si>
  <si>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</si>
  <si>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</si>
  <si>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</si>
  <si>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</si>
  <si>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</si>
  <si>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</si>
  <si>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</si>
  <si>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</si>
  <si>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</si>
  <si>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</si>
  <si>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</si>
  <si>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</si>
  <si>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</si>
  <si>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</si>
  <si>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</si>
  <si>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</si>
  <si>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</si>
  <si>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</si>
  <si>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</si>
  <si>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</si>
  <si>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</si>
  <si>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</si>
  <si>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</si>
  <si>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</si>
  <si>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</si>
  <si>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</si>
  <si>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</si>
  <si>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</si>
  <si>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</si>
  <si>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</si>
  <si>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</si>
  <si>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</si>
  <si>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</si>
  <si>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</si>
  <si>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</si>
  <si>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</si>
  <si>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</si>
  <si>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</si>
  <si>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</si>
  <si>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</si>
  <si>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</si>
  <si>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</si>
  <si>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</si>
  <si>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</si>
  <si>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</si>
  <si>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</si>
  <si>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</si>
  <si>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</si>
  <si>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</si>
  <si>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</si>
  <si>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</si>
  <si>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</si>
  <si>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</si>
  <si>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</si>
  <si>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</si>
  <si>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</si>
  <si>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</si>
  <si>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</si>
  <si>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</si>
  <si>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</si>
  <si>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</si>
  <si>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</si>
  <si>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</si>
  <si>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</si>
  <si>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</si>
  <si>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</si>
  <si>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</si>
  <si>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</si>
  <si>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</si>
  <si>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</si>
  <si>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</si>
  <si>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</si>
  <si>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</si>
  <si>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</si>
  <si>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</si>
  <si>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</si>
  <si>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</si>
  <si>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</si>
  <si>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</si>
  <si>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</si>
  <si>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</si>
  <si>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</si>
  <si>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</si>
  <si>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</si>
  <si>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</si>
  <si>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</si>
  <si>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</si>
  <si>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</si>
  <si>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</si>
  <si>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</si>
  <si>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</si>
  <si>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</si>
  <si>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</si>
  <si>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</si>
  <si>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</si>
  <si>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</si>
  <si>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</si>
  <si>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</si>
  <si>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</si>
  <si>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</si>
  <si>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</si>
  <si>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</si>
  <si>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</si>
  <si>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</si>
  <si>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</si>
  <si>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</si>
  <si>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</si>
  <si>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</si>
  <si>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</si>
  <si>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</si>
  <si>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</si>
  <si>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</si>
  <si>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</si>
  <si>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</si>
  <si>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</si>
  <si>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</si>
  <si>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</si>
  <si>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</si>
  <si>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</si>
  <si>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</si>
  <si>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</si>
  <si>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</si>
  <si>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</si>
  <si>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</si>
  <si>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</si>
  <si>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</si>
  <si>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</si>
  <si>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</si>
  <si>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</si>
  <si>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</si>
  <si>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</si>
  <si>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</si>
  <si>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</si>
  <si>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</si>
  <si>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</si>
  <si>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</si>
  <si>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</si>
  <si>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</si>
  <si>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</si>
  <si>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</si>
  <si>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</si>
  <si>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</si>
  <si>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</si>
  <si>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</si>
  <si>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</si>
  <si>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</si>
  <si>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</si>
  <si>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</si>
  <si>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</si>
  <si>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</si>
  <si>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NW</t>
  </si>
  <si>
    <t>Time(msec)</t>
  </si>
  <si>
    <t>speedup</t>
  </si>
  <si>
    <t>Time</t>
  </si>
  <si>
    <t>[STL CPP Sequential], [input_10k_s100.txt], [10 runs]: 3744877</t>
  </si>
  <si>
    <t>[STL CPP Sequential], [input_50k_s200.txt], [10 runs]: 94805036</t>
  </si>
  <si>
    <t>[STL CPP Sequential], [input_100k_s300.txt], [10 runs]: 372073573</t>
  </si>
  <si>
    <t>[FF Parallel for] , [input_10k_s100.txt],[1 threads] [10 runs] : 3743759</t>
  </si>
  <si>
    <t>[FF Parallel for] , [input_10k_s100.txt],[2 threads] [10 runs] : 5645892</t>
  </si>
  <si>
    <t>[FF Parallel for] , [input_10k_s100.txt],[4 threads] [10 runs] : 6654671</t>
  </si>
  <si>
    <t>[FF Parallel for] , [input_10k_s100.txt],[8 threads] [10 runs] : 7166189</t>
  </si>
  <si>
    <t>[FF Parallel for] , [input_10k_s100.txt],[16 threads] [10 runs] : 7494721</t>
  </si>
  <si>
    <t>[FF Parallel for] , [input_10k_s100.txt],[32 threads] [10 runs] : 7648862</t>
  </si>
  <si>
    <t>[FF Parallel for] , [input_10k_s100.txt],[64 threads] [10 runs] : 7793584</t>
  </si>
  <si>
    <t>[FF Parallel for] , [input_10k_s100.txt],[128 threads] [10 runs] : 7942890</t>
  </si>
  <si>
    <t>[FF Parallel for] , [input_10k_s100.txt],[256 threads] [10 runs] : 8130937</t>
  </si>
  <si>
    <t>[FF Parallel for] , [input_50k_s200.txt],[1 threads] [10 runs] : 98202341</t>
  </si>
  <si>
    <t>[FF Parallel for] , [input_50k_s200.txt],[2 threads] [10 runs] : 147394212</t>
  </si>
  <si>
    <t>[FF Parallel for] , [input_50k_s200.txt],[4 threads] [10 runs] : 173105621</t>
  </si>
  <si>
    <t>[FF Parallel for] , [input_50k_s200.txt],[8 threads] [10 runs] : 186037959</t>
  </si>
  <si>
    <t>[FF Parallel for] , [input_50k_s200.txt],[16 threads] [10 runs] : 192528426</t>
  </si>
  <si>
    <t>[FF Parallel for] , [input_50k_s200.txt],[32 threads] [10 runs] : 196020961</t>
  </si>
  <si>
    <t>[FF Parallel for] , [input_50k_s200.txt],[64 threads] [10 runs] : 198341238</t>
  </si>
  <si>
    <t>[FF Parallel for] , [input_50k_s200.txt],[128 threads] [10 runs] : 200139919</t>
  </si>
  <si>
    <t>[FF Parallel for] , [input_50k_s200.txt],[256 threads] [10 runs] : 201454318</t>
  </si>
  <si>
    <t>[FF Parallel for] , [input_100k_s300.txt],[1 threads] [10 runs] : 376661565</t>
  </si>
  <si>
    <t>[FF Parallel for] , [input_100k_s300.txt],[2 threads] [10 runs] : 563950061</t>
  </si>
  <si>
    <t>[FF Parallel for] , [input_100k_s300.txt],[4 threads] [10 runs] : 665061583</t>
  </si>
  <si>
    <t>[FF Parallel for] , [input_100k_s300.txt],[8 threads] [10 runs] : 715836550</t>
  </si>
  <si>
    <t>[FF Parallel for] , [input_100k_s300.txt],[16 threads] [10 runs] : 741259864</t>
  </si>
  <si>
    <t>[FF Parallel for] , [input_100k_s300.txt],[32 threads] [10 runs] : 754119194</t>
  </si>
  <si>
    <t>[FF Parallel for] , [input_100k_s300.txt],[64 threads] [10 runs] : 761001617</t>
  </si>
  <si>
    <t>[FF Parallel for] , [input_100k_s300.txt],[128 threads] [10 runs] : 766082799</t>
  </si>
  <si>
    <t>[FF Parallel for] , [input_100k_s300.txt],[256 threads] [10 runs] : 770394690</t>
  </si>
  <si>
    <t>[openMP Parallel] , [input_10k_s100.txt],[1 threads] [10 runs] : 3757566</t>
  </si>
  <si>
    <t>[openMP Parallel] , [input_10k_s100.txt],[2 threads] [10 runs] : 5748439</t>
  </si>
  <si>
    <t>[openMP Parallel] , [input_10k_s100.txt],[4 threads] [10 runs] : 6744950</t>
  </si>
  <si>
    <t>[openMP Parallel] , [input_10k_s100.txt],[8 threads] [10 runs] : 7247691</t>
  </si>
  <si>
    <t>[openMP Parallel] , [input_10k_s100.txt],[16 threads] [10 runs] : 7510042</t>
  </si>
  <si>
    <t>[openMP Parallel] , [input_10k_s100.txt],[32 threads] [10 runs] : 7652880</t>
  </si>
  <si>
    <t>[openMP Parallel] , [input_10k_s100.txt],[64 threads] [10 runs] : 7761247</t>
  </si>
  <si>
    <t>[openMP Parallel] , [input_10k_s100.txt],[128 threads] [10 runs] : 7898865</t>
  </si>
  <si>
    <t>[openMP Parallel] , [input_10k_s100.txt],[256 threads] [10 runs] : 8099464</t>
  </si>
  <si>
    <t>[openMP Parallel] , [input_50k_s200.txt],[1 threads] [10 runs] : 94980151</t>
  </si>
  <si>
    <t>[openMP Parallel] , [input_50k_s200.txt],[2 threads] [10 runs] : 145729235</t>
  </si>
  <si>
    <t>[openMP Parallel] , [input_50k_s200.txt],[4 threads] [10 runs] : 171183845</t>
  </si>
  <si>
    <t>[openMP Parallel] , [input_50k_s200.txt],[8 threads] [10 runs] : 183907075</t>
  </si>
  <si>
    <t>[openMP Parallel] , [input_50k_s200.txt],[16 threads] [10 runs] : 190297346</t>
  </si>
  <si>
    <t>[openMP Parallel] , [input_50k_s200.txt],[32 threads] [10 runs] : 193559411</t>
  </si>
  <si>
    <t>[openMP Parallel] , [input_50k_s200.txt],[64 threads] [10 runs] : 195674904</t>
  </si>
  <si>
    <t>[openMP Parallel] , [input_50k_s200.txt],[128 threads] [10 runs] : 197357545</t>
  </si>
  <si>
    <t>[openMP Parallel] , [input_50k_s200.txt],[256 threads] [10 runs] : 198676834</t>
  </si>
  <si>
    <t>[openMP Parallel] , [input_100k_s300.txt],[1 threads] [10 runs] : 372187615</t>
  </si>
  <si>
    <t>[input_10k_s100.txt]</t>
  </si>
  <si>
    <t>[1</t>
  </si>
  <si>
    <t>[10</t>
  </si>
  <si>
    <t>runs]</t>
  </si>
  <si>
    <t>[2</t>
  </si>
  <si>
    <t>[4</t>
  </si>
  <si>
    <t>[8</t>
  </si>
  <si>
    <t>[16</t>
  </si>
  <si>
    <t>[32</t>
  </si>
  <si>
    <t>[64</t>
  </si>
  <si>
    <t>[128</t>
  </si>
  <si>
    <t>[256</t>
  </si>
  <si>
    <t>[input_50k_s200.txt]</t>
  </si>
  <si>
    <t>[input_100k_s300.txt]</t>
  </si>
  <si>
    <t>.</t>
  </si>
  <si>
    <t>Thread</t>
  </si>
  <si>
    <t>Time(sec)</t>
  </si>
  <si>
    <t>sequential</t>
  </si>
  <si>
    <t>version---------------</t>
  </si>
  <si>
    <t>[STL</t>
  </si>
  <si>
    <t>Sequence]:</t>
  </si>
  <si>
    <t>[</t>
  </si>
  <si>
    <t>sec] </t>
  </si>
  <si>
    <t>STL</t>
  </si>
  <si>
    <t>CPP</t>
  </si>
  <si>
    <t>parallel</t>
  </si>
  <si>
    <t>Par]:</t>
  </si>
  <si>
    <t>]</t>
  </si>
  <si>
    <t>FF</t>
  </si>
  <si>
    <t>for</t>
  </si>
  <si>
    <t>[FF</t>
  </si>
  <si>
    <t>openMP</t>
  </si>
  <si>
    <t>[openMp</t>
  </si>
  <si>
    <t>[input_20k_s123.txt]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</si>
</sst>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Par'!$G$70:$G$78</c:f>
              <c:numCache>
                <c:formatCode>General</c:formatCode>
                <c:ptCount val="9"/>
                <c:pt idx="0">
                  <c:v>1</c:v>
                </c:pt>
                <c:pt idx="1">
                  <c:v>1.1510743692119083</c:v>
                </c:pt>
                <c:pt idx="2">
                  <c:v>1.5668392941104836</c:v>
                </c:pt>
                <c:pt idx="3">
                  <c:v>1.655111299564902</c:v>
                </c:pt>
                <c:pt idx="4">
                  <c:v>2.0558889322870435</c:v>
                </c:pt>
                <c:pt idx="5">
                  <c:v>1.9306998787060308</c:v>
                </c:pt>
                <c:pt idx="6">
                  <c:v>1.8954036189442154</c:v>
                </c:pt>
                <c:pt idx="7">
                  <c:v>1.6561686202766239</c:v>
                </c:pt>
                <c:pt idx="8">
                  <c:v>1.3574024147227757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BC4E-8403-E6026ADB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2144"/>
        <c:axId val="212937792"/>
      </c:lineChart>
      <c:catAx>
        <c:axId val="2133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792"/>
        <c:crosses val="autoZero"/>
        <c:auto val="1"/>
        <c:lblAlgn val="ctr"/>
        <c:lblOffset val="100"/>
        <c:noMultiLvlLbl val="0"/>
      </c:catAx>
      <c:valAx>
        <c:axId val="212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Par'!$G$89:$G$97</c:f>
              <c:numCache>
                <c:formatCode>General</c:formatCode>
                <c:ptCount val="9"/>
                <c:pt idx="0">
                  <c:v>1</c:v>
                </c:pt>
                <c:pt idx="1">
                  <c:v>1.8890486376547324</c:v>
                </c:pt>
                <c:pt idx="2">
                  <c:v>3.7503853919062724</c:v>
                </c:pt>
                <c:pt idx="3">
                  <c:v>7.4268618854606112</c:v>
                </c:pt>
                <c:pt idx="4">
                  <c:v>11.666377912804583</c:v>
                </c:pt>
                <c:pt idx="5">
                  <c:v>22.644783935048402</c:v>
                </c:pt>
                <c:pt idx="6">
                  <c:v>24.331369651763765</c:v>
                </c:pt>
                <c:pt idx="7">
                  <c:v>25.857481794368944</c:v>
                </c:pt>
                <c:pt idx="8">
                  <c:v>27.654409715601577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D-044C-82DB-0AEBA4FF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9920"/>
        <c:axId val="199009424"/>
      </c:lineChart>
      <c:catAx>
        <c:axId val="2142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9424"/>
        <c:crosses val="autoZero"/>
        <c:auto val="1"/>
        <c:lblAlgn val="ctr"/>
        <c:lblOffset val="100"/>
        <c:noMultiLvlLbl val="0"/>
      </c:catAx>
      <c:valAx>
        <c:axId val="199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Par'!$J$104:$J$112</c:f>
              <c:numCache>
                <c:formatCode>General</c:formatCode>
                <c:ptCount val="9"/>
                <c:pt idx="0">
                  <c:v>1</c:v>
                </c:pt>
                <c:pt idx="1">
                  <c:v>1.9809582536194075</c:v>
                </c:pt>
                <c:pt idx="2">
                  <c:v>3.7316356415984115</c:v>
                </c:pt>
                <c:pt idx="3">
                  <c:v>7.3375512929132816</c:v>
                </c:pt>
                <c:pt idx="4">
                  <c:v>14.044877064494431</c:v>
                </c:pt>
                <c:pt idx="5">
                  <c:v>24.241011254071136</c:v>
                </c:pt>
                <c:pt idx="6">
                  <c:v>30.973704378208669</c:v>
                </c:pt>
                <c:pt idx="7">
                  <c:v>29.307295849545032</c:v>
                </c:pt>
                <c:pt idx="8">
                  <c:v>20.782432723834592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CE4B-9503-DC77FFF5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7504"/>
        <c:axId val="214487904"/>
      </c:lineChart>
      <c:catAx>
        <c:axId val="214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7904"/>
        <c:crosses val="autoZero"/>
        <c:auto val="1"/>
        <c:lblAlgn val="ctr"/>
        <c:lblOffset val="100"/>
        <c:noMultiLvlLbl val="0"/>
      </c:catAx>
      <c:valAx>
        <c:axId val="214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Par'!$I$119:$I$127</c:f>
              <c:numCache>
                <c:formatCode>General</c:formatCode>
                <c:ptCount val="9"/>
                <c:pt idx="0">
                  <c:v>1</c:v>
                </c:pt>
                <c:pt idx="1">
                  <c:v>1.8902220189296648</c:v>
                </c:pt>
                <c:pt idx="2">
                  <c:v>3.7707285084297775</c:v>
                </c:pt>
                <c:pt idx="3">
                  <c:v>7.4949675331146288</c:v>
                </c:pt>
                <c:pt idx="4">
                  <c:v>14.591175934224976</c:v>
                </c:pt>
                <c:pt idx="5">
                  <c:v>26.211698776033678</c:v>
                </c:pt>
                <c:pt idx="6">
                  <c:v>35.127177618980902</c:v>
                </c:pt>
                <c:pt idx="7">
                  <c:v>28.984977763390141</c:v>
                </c:pt>
                <c:pt idx="8">
                  <c:v>16.822295287302335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9-6040-9CFA-59B4D157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53152"/>
        <c:axId val="214554800"/>
      </c:lineChart>
      <c:catAx>
        <c:axId val="2145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800"/>
        <c:crosses val="autoZero"/>
        <c:auto val="1"/>
        <c:lblAlgn val="ctr"/>
        <c:lblOffset val="100"/>
        <c:noMultiLvlLbl val="0"/>
      </c:catAx>
      <c:valAx>
        <c:axId val="214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Sheet2!$L$23:$L$31</c:f>
              <c:numCache>
                <c:formatCode>0.000</c:formatCode>
                <c:ptCount val="9"/>
                <c:pt idx="0">
                  <c:v>99.453907268177105</c:v>
                </c:pt>
                <c:pt idx="1">
                  <c:v>187.4639552291292</c:v>
                </c:pt>
                <c:pt idx="2">
                  <c:v>373.35950717929785</c:v>
                </c:pt>
                <c:pt idx="3">
                  <c:v>738.72985706932718</c:v>
                </c:pt>
                <c:pt idx="4">
                  <c:v>1429.6956415129036</c:v>
                </c:pt>
                <c:pt idx="5">
                  <c:v>2563.1194664432064</c:v>
                </c:pt>
                <c:pt idx="6">
                  <c:v>3728.3390616257693</c:v>
                </c:pt>
                <c:pt idx="7">
                  <c:v>2674.8813671096582</c:v>
                </c:pt>
                <c:pt idx="8">
                  <c:v>1846.8246426733181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0-8A46-A7F4-C82C9334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55936"/>
        <c:axId val="595123632"/>
      </c:lineChart>
      <c:catAx>
        <c:axId val="59505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3632"/>
        <c:crosses val="autoZero"/>
        <c:auto val="1"/>
        <c:lblAlgn val="ctr"/>
        <c:lblOffset val="100"/>
        <c:noMultiLvlLbl val="0"/>
      </c:catAx>
      <c:valAx>
        <c:axId val="5951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Sheet3!$E$4:$E$12</c:f>
              <c:numCache>
                <c:formatCode>General</c:formatCode>
                <c:ptCount val="9"/>
                <c:pt idx="0">
                  <c:v>1</c:v>
                </c:pt>
                <c:pt idx="1">
                  <c:v>1.9889423108573387</c:v>
                </c:pt>
                <c:pt idx="2">
                  <c:v>3.7573655911749713</c:v>
                </c:pt>
                <c:pt idx="3">
                  <c:v>7.4889941004412277</c:v>
                </c:pt>
                <c:pt idx="4">
                  <c:v>14.839118981389769</c:v>
                </c:pt>
                <c:pt idx="5">
                  <c:v>28.672846047990387</c:v>
                </c:pt>
                <c:pt idx="6">
                  <c:v>53.49799315311062</c:v>
                </c:pt>
                <c:pt idx="7">
                  <c:v>60.557426337943483</c:v>
                </c:pt>
                <c:pt idx="8">
                  <c:v>61.0349564643533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7-5043-9437-DAA88260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83296"/>
        <c:axId val="1168484944"/>
      </c:lineChart>
      <c:catAx>
        <c:axId val="11684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84944"/>
        <c:crosses val="autoZero"/>
        <c:auto val="1"/>
        <c:lblAlgn val="ctr"/>
        <c:lblOffset val="100"/>
        <c:noMultiLvlLbl val="0"/>
      </c:catAx>
      <c:valAx>
        <c:axId val="11684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Sheet3!$E$15:$E$23</c:f>
              <c:numCache>
                <c:formatCode>General</c:formatCode>
                <c:ptCount val="9"/>
                <c:pt idx="0">
                  <c:v>1</c:v>
                </c:pt>
                <c:pt idx="1">
                  <c:v>1.988578280911361</c:v>
                </c:pt>
                <c:pt idx="2">
                  <c:v>3.6753625428016039</c:v>
                </c:pt>
                <c:pt idx="3">
                  <c:v>7.2878350482211403</c:v>
                </c:pt>
                <c:pt idx="4">
                  <c:v>14.484473463212622</c:v>
                </c:pt>
                <c:pt idx="5">
                  <c:v>28.300313446249135</c:v>
                </c:pt>
                <c:pt idx="6">
                  <c:v>51.218377385863896</c:v>
                </c:pt>
                <c:pt idx="7">
                  <c:v>69.473364593742801</c:v>
                </c:pt>
                <c:pt idx="8">
                  <c:v>70.660177475470078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6-2647-AE40-E080950D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76720"/>
        <c:axId val="1168396624"/>
      </c:lineChart>
      <c:catAx>
        <c:axId val="11684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96624"/>
        <c:crosses val="autoZero"/>
        <c:auto val="1"/>
        <c:lblAlgn val="ctr"/>
        <c:lblOffset val="100"/>
        <c:noMultiLvlLbl val="0"/>
      </c:catAx>
      <c:valAx>
        <c:axId val="1168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Sheet3!$E$26:$E$34</c:f>
              <c:numCache>
                <c:formatCode>General</c:formatCode>
                <c:ptCount val="9"/>
                <c:pt idx="0">
                  <c:v>1</c:v>
                </c:pt>
                <c:pt idx="1">
                  <c:v>1.8639431733164522</c:v>
                </c:pt>
                <c:pt idx="2">
                  <c:v>3.7144191228271377</c:v>
                </c:pt>
                <c:pt idx="3">
                  <c:v>7.4288382456542754</c:v>
                </c:pt>
                <c:pt idx="4">
                  <c:v>14.082107375005046</c:v>
                </c:pt>
                <c:pt idx="5">
                  <c:v>24.271624829712579</c:v>
                </c:pt>
                <c:pt idx="6">
                  <c:v>47.267913081096857</c:v>
                </c:pt>
                <c:pt idx="7">
                  <c:v>52.050646279587667</c:v>
                </c:pt>
                <c:pt idx="8">
                  <c:v>69.894026158197747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AF4D-B0E0-3F1202EE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20048"/>
        <c:axId val="1168244480"/>
      </c:lineChart>
      <c:catAx>
        <c:axId val="11684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44480"/>
        <c:crosses val="autoZero"/>
        <c:auto val="1"/>
        <c:lblAlgn val="ctr"/>
        <c:lblOffset val="100"/>
        <c:noMultiLvlLbl val="0"/>
      </c:catAx>
      <c:valAx>
        <c:axId val="1168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Sheet3!$E$50:$E$58</c:f>
              <c:numCache>
                <c:formatCode>General</c:formatCode>
                <c:ptCount val="9"/>
                <c:pt idx="0">
                  <c:v>1</c:v>
                </c:pt>
                <c:pt idx="1">
                  <c:v>1.906381118428881</c:v>
                </c:pt>
                <c:pt idx="2">
                  <c:v>3.5967759253474934</c:v>
                </c:pt>
                <c:pt idx="3">
                  <c:v>7.1126692596488859</c:v>
                </c:pt>
                <c:pt idx="4">
                  <c:v>13.856111455806872</c:v>
                </c:pt>
                <c:pt idx="5">
                  <c:v>26.061333682248808</c:v>
                </c:pt>
                <c:pt idx="6">
                  <c:v>37.923280185045584</c:v>
                </c:pt>
                <c:pt idx="7">
                  <c:v>39.173282233780455</c:v>
                </c:pt>
                <c:pt idx="8">
                  <c:v>37.883511665025999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8-B046-B8AB-59CA24CC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70032"/>
        <c:axId val="1135945168"/>
      </c:lineChart>
      <c:catAx>
        <c:axId val="11346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45168"/>
        <c:crosses val="autoZero"/>
        <c:auto val="1"/>
        <c:lblAlgn val="ctr"/>
        <c:lblOffset val="100"/>
        <c:noMultiLvlLbl val="0"/>
      </c:catAx>
      <c:valAx>
        <c:axId val="11359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Sheet3!$E$61:$E$69</c:f>
              <c:numCache>
                <c:formatCode>General</c:formatCode>
                <c:ptCount val="9"/>
                <c:pt idx="0">
                  <c:v>1</c:v>
                </c:pt>
                <c:pt idx="1">
                  <c:v>1.9231397640907797</c:v>
                </c:pt>
                <c:pt idx="2">
                  <c:v>3.6171726108603903</c:v>
                </c:pt>
                <c:pt idx="3">
                  <c:v>7.192864007096567</c:v>
                </c:pt>
                <c:pt idx="4">
                  <c:v>14.065279611444652</c:v>
                </c:pt>
                <c:pt idx="5">
                  <c:v>26.447889391235016</c:v>
                </c:pt>
                <c:pt idx="6">
                  <c:v>44.796587020241546</c:v>
                </c:pt>
                <c:pt idx="7">
                  <c:v>48.489056623832241</c:v>
                </c:pt>
                <c:pt idx="8">
                  <c:v>46.970116303767156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A-A548-AEA1-7A895B97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365632"/>
        <c:axId val="1135234416"/>
      </c:lineChart>
      <c:catAx>
        <c:axId val="11363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34416"/>
        <c:crosses val="autoZero"/>
        <c:auto val="1"/>
        <c:lblAlgn val="ctr"/>
        <c:lblOffset val="100"/>
        <c:noMultiLvlLbl val="0"/>
      </c:catAx>
      <c:valAx>
        <c:axId val="11352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Sheet3!$E$72:$E$80</c:f>
              <c:numCache>
                <c:formatCode>General</c:formatCode>
                <c:ptCount val="9"/>
                <c:pt idx="0">
                  <c:v>1</c:v>
                </c:pt>
                <c:pt idx="1">
                  <c:v>1.8889059067162786</c:v>
                </c:pt>
                <c:pt idx="2">
                  <c:v>3.7551493503502837</c:v>
                </c:pt>
                <c:pt idx="3">
                  <c:v>7.5146441372247823</c:v>
                </c:pt>
                <c:pt idx="4">
                  <c:v>14.687791482019687</c:v>
                </c:pt>
                <c:pt idx="5">
                  <c:v>28.034628528421255</c:v>
                </c:pt>
                <c:pt idx="6">
                  <c:v>34.344599701862073</c:v>
                </c:pt>
                <c:pt idx="7">
                  <c:v>34.561275433308211</c:v>
                </c:pt>
                <c:pt idx="8">
                  <c:v>38.16037858498661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1-E442-BD55-95677867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26160"/>
        <c:axId val="1168765696"/>
      </c:lineChart>
      <c:catAx>
        <c:axId val="11393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65696"/>
        <c:crosses val="autoZero"/>
        <c:auto val="1"/>
        <c:lblAlgn val="ctr"/>
        <c:lblOffset val="100"/>
        <c:noMultiLvlLbl val="0"/>
      </c:catAx>
      <c:valAx>
        <c:axId val="1168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input_mediu'!$C$2:$C$258</c:f>
              <c:numCache>
                <c:formatCode>General</c:formatCode>
                <c:ptCount val="257"/>
                <c:pt idx="0">
                  <c:v>1</c:v>
                </c:pt>
                <c:pt idx="1">
                  <c:v>1.9649973386406239</c:v>
                </c:pt>
                <c:pt idx="2">
                  <c:v>2.9354747310163209</c:v>
                </c:pt>
                <c:pt idx="3">
                  <c:v>3.9072709684454194</c:v>
                </c:pt>
                <c:pt idx="4">
                  <c:v>4.8933858857636121</c:v>
                </c:pt>
                <c:pt idx="5">
                  <c:v>5.8640389991382236</c:v>
                </c:pt>
                <c:pt idx="6">
                  <c:v>6.8162553357835183</c:v>
                </c:pt>
                <c:pt idx="7">
                  <c:v>7.7529069652037554</c:v>
                </c:pt>
                <c:pt idx="8">
                  <c:v>8.6820687570297466</c:v>
                </c:pt>
                <c:pt idx="9">
                  <c:v>9.6330531591123219</c:v>
                </c:pt>
                <c:pt idx="10">
                  <c:v>10.572575122282645</c:v>
                </c:pt>
                <c:pt idx="11">
                  <c:v>11.559903278698229</c:v>
                </c:pt>
                <c:pt idx="12">
                  <c:v>12.439803298946744</c:v>
                </c:pt>
                <c:pt idx="13">
                  <c:v>13.35000273436966</c:v>
                </c:pt>
                <c:pt idx="14">
                  <c:v>14.252850871591271</c:v>
                </c:pt>
                <c:pt idx="15">
                  <c:v>15.065212024901451</c:v>
                </c:pt>
                <c:pt idx="16">
                  <c:v>16.046461085913364</c:v>
                </c:pt>
                <c:pt idx="17">
                  <c:v>16.962135424809354</c:v>
                </c:pt>
                <c:pt idx="18">
                  <c:v>17.844731564014822</c:v>
                </c:pt>
                <c:pt idx="19">
                  <c:v>18.556808247814519</c:v>
                </c:pt>
                <c:pt idx="20">
                  <c:v>19.571753564001703</c:v>
                </c:pt>
                <c:pt idx="21">
                  <c:v>20.27921164260162</c:v>
                </c:pt>
                <c:pt idx="22">
                  <c:v>20.831241766622757</c:v>
                </c:pt>
                <c:pt idx="23">
                  <c:v>21.918892224809898</c:v>
                </c:pt>
                <c:pt idx="24">
                  <c:v>22.526180712955114</c:v>
                </c:pt>
                <c:pt idx="25">
                  <c:v>23.176052786167364</c:v>
                </c:pt>
                <c:pt idx="26">
                  <c:v>24.199433712097743</c:v>
                </c:pt>
                <c:pt idx="27">
                  <c:v>24.983286213204725</c:v>
                </c:pt>
                <c:pt idx="28">
                  <c:v>25.398366529460343</c:v>
                </c:pt>
                <c:pt idx="29">
                  <c:v>26.156442950323452</c:v>
                </c:pt>
                <c:pt idx="30">
                  <c:v>27.002170772006721</c:v>
                </c:pt>
                <c:pt idx="31">
                  <c:v>26.995452189238691</c:v>
                </c:pt>
                <c:pt idx="32">
                  <c:v>27.356780646336169</c:v>
                </c:pt>
                <c:pt idx="33">
                  <c:v>26.749559976714721</c:v>
                </c:pt>
                <c:pt idx="34">
                  <c:v>27.378065791410528</c:v>
                </c:pt>
                <c:pt idx="35">
                  <c:v>27.182764044318244</c:v>
                </c:pt>
                <c:pt idx="36">
                  <c:v>30.506724881279681</c:v>
                </c:pt>
                <c:pt idx="37">
                  <c:v>29.118050067840581</c:v>
                </c:pt>
                <c:pt idx="38">
                  <c:v>30.741792795132739</c:v>
                </c:pt>
                <c:pt idx="39">
                  <c:v>30.532002876663071</c:v>
                </c:pt>
                <c:pt idx="40">
                  <c:v>32.08896721136388</c:v>
                </c:pt>
                <c:pt idx="41">
                  <c:v>32.654769668087951</c:v>
                </c:pt>
                <c:pt idx="42">
                  <c:v>33.770573587646339</c:v>
                </c:pt>
                <c:pt idx="43">
                  <c:v>24.714856108734718</c:v>
                </c:pt>
                <c:pt idx="44">
                  <c:v>33.799212530287299</c:v>
                </c:pt>
                <c:pt idx="45">
                  <c:v>36.214113523837781</c:v>
                </c:pt>
                <c:pt idx="46">
                  <c:v>35.936891595973719</c:v>
                </c:pt>
                <c:pt idx="47">
                  <c:v>37.119965406473931</c:v>
                </c:pt>
                <c:pt idx="48">
                  <c:v>37.255572830721391</c:v>
                </c:pt>
                <c:pt idx="49">
                  <c:v>30.792445838983319</c:v>
                </c:pt>
                <c:pt idx="50">
                  <c:v>37.471813419805436</c:v>
                </c:pt>
                <c:pt idx="51">
                  <c:v>35.066724724598906</c:v>
                </c:pt>
                <c:pt idx="52">
                  <c:v>35.416492115738599</c:v>
                </c:pt>
                <c:pt idx="53">
                  <c:v>30.554215265228855</c:v>
                </c:pt>
                <c:pt idx="54">
                  <c:v>36.952799485326118</c:v>
                </c:pt>
                <c:pt idx="55">
                  <c:v>32.828228748171931</c:v>
                </c:pt>
                <c:pt idx="56">
                  <c:v>29.812591116912063</c:v>
                </c:pt>
                <c:pt idx="57">
                  <c:v>39.965997810271261</c:v>
                </c:pt>
                <c:pt idx="58">
                  <c:v>40.199637714720929</c:v>
                </c:pt>
                <c:pt idx="59">
                  <c:v>27.233938557224338</c:v>
                </c:pt>
                <c:pt idx="60">
                  <c:v>41.658262140167878</c:v>
                </c:pt>
                <c:pt idx="61">
                  <c:v>39.595683424064553</c:v>
                </c:pt>
                <c:pt idx="62">
                  <c:v>30.082618976100804</c:v>
                </c:pt>
                <c:pt idx="63">
                  <c:v>44.101858542974576</c:v>
                </c:pt>
                <c:pt idx="64">
                  <c:v>28.030177115627513</c:v>
                </c:pt>
                <c:pt idx="65">
                  <c:v>32.349959001797295</c:v>
                </c:pt>
                <c:pt idx="66">
                  <c:v>32.604340748779165</c:v>
                </c:pt>
                <c:pt idx="67">
                  <c:v>32.864413910321673</c:v>
                </c:pt>
                <c:pt idx="68">
                  <c:v>28.55123135064802</c:v>
                </c:pt>
                <c:pt idx="69">
                  <c:v>33.709658487748882</c:v>
                </c:pt>
                <c:pt idx="70">
                  <c:v>30.801187622232035</c:v>
                </c:pt>
                <c:pt idx="71">
                  <c:v>29.846763409061385</c:v>
                </c:pt>
                <c:pt idx="72">
                  <c:v>28.120789085280247</c:v>
                </c:pt>
                <c:pt idx="73">
                  <c:v>32.24872849169391</c:v>
                </c:pt>
                <c:pt idx="74">
                  <c:v>30.077059317270002</c:v>
                </c:pt>
                <c:pt idx="75">
                  <c:v>30.953749712718828</c:v>
                </c:pt>
                <c:pt idx="76">
                  <c:v>31.885945434062076</c:v>
                </c:pt>
                <c:pt idx="77">
                  <c:v>31.991195092185336</c:v>
                </c:pt>
                <c:pt idx="78">
                  <c:v>33.382366264112889</c:v>
                </c:pt>
                <c:pt idx="79">
                  <c:v>30.374817245777212</c:v>
                </c:pt>
                <c:pt idx="80">
                  <c:v>30.779342464026225</c:v>
                </c:pt>
                <c:pt idx="81">
                  <c:v>30.476018445548959</c:v>
                </c:pt>
                <c:pt idx="82">
                  <c:v>31.49335193233404</c:v>
                </c:pt>
                <c:pt idx="83">
                  <c:v>32.721520365933351</c:v>
                </c:pt>
                <c:pt idx="84">
                  <c:v>33.551265311732266</c:v>
                </c:pt>
                <c:pt idx="85">
                  <c:v>32.885166537567777</c:v>
                </c:pt>
                <c:pt idx="86">
                  <c:v>32.081587225968605</c:v>
                </c:pt>
                <c:pt idx="87">
                  <c:v>28.638108016951886</c:v>
                </c:pt>
                <c:pt idx="88">
                  <c:v>31.969723261277043</c:v>
                </c:pt>
                <c:pt idx="89">
                  <c:v>33.14300624533297</c:v>
                </c:pt>
                <c:pt idx="90">
                  <c:v>32.27751057781304</c:v>
                </c:pt>
                <c:pt idx="91">
                  <c:v>29.267290602005186</c:v>
                </c:pt>
                <c:pt idx="92">
                  <c:v>30.705782927941385</c:v>
                </c:pt>
                <c:pt idx="93">
                  <c:v>35.207703471339592</c:v>
                </c:pt>
                <c:pt idx="94">
                  <c:v>33.803600328876193</c:v>
                </c:pt>
                <c:pt idx="95">
                  <c:v>34.560647353425239</c:v>
                </c:pt>
                <c:pt idx="96">
                  <c:v>27.24229637172709</c:v>
                </c:pt>
                <c:pt idx="97">
                  <c:v>31.061816070746914</c:v>
                </c:pt>
                <c:pt idx="98">
                  <c:v>35.368706534337875</c:v>
                </c:pt>
                <c:pt idx="99">
                  <c:v>33.523908024272806</c:v>
                </c:pt>
                <c:pt idx="100">
                  <c:v>28.811331749848783</c:v>
                </c:pt>
                <c:pt idx="101">
                  <c:v>31.162681410916171</c:v>
                </c:pt>
                <c:pt idx="102">
                  <c:v>32.937024075557616</c:v>
                </c:pt>
                <c:pt idx="103">
                  <c:v>30.850087277954614</c:v>
                </c:pt>
                <c:pt idx="104">
                  <c:v>31.860455820934483</c:v>
                </c:pt>
                <c:pt idx="105">
                  <c:v>36.656971778772608</c:v>
                </c:pt>
                <c:pt idx="106">
                  <c:v>34.690798472333242</c:v>
                </c:pt>
                <c:pt idx="107">
                  <c:v>36.900084082041396</c:v>
                </c:pt>
                <c:pt idx="108">
                  <c:v>30.606649740624068</c:v>
                </c:pt>
                <c:pt idx="109">
                  <c:v>34.611179540802311</c:v>
                </c:pt>
                <c:pt idx="110">
                  <c:v>32.826297432449465</c:v>
                </c:pt>
                <c:pt idx="111">
                  <c:v>31.411796401888324</c:v>
                </c:pt>
                <c:pt idx="112">
                  <c:v>29.249975661446982</c:v>
                </c:pt>
                <c:pt idx="113">
                  <c:v>34.495328010739392</c:v>
                </c:pt>
                <c:pt idx="114">
                  <c:v>31.521055265026792</c:v>
                </c:pt>
                <c:pt idx="115">
                  <c:v>32.486916525268654</c:v>
                </c:pt>
                <c:pt idx="116">
                  <c:v>31.137093431122448</c:v>
                </c:pt>
                <c:pt idx="117">
                  <c:v>30.770370662149919</c:v>
                </c:pt>
                <c:pt idx="118">
                  <c:v>31.787076297049847</c:v>
                </c:pt>
                <c:pt idx="119">
                  <c:v>31.202263976098035</c:v>
                </c:pt>
                <c:pt idx="120">
                  <c:v>33.048779868679347</c:v>
                </c:pt>
                <c:pt idx="121">
                  <c:v>30.565213988903409</c:v>
                </c:pt>
                <c:pt idx="122">
                  <c:v>27.604844124361268</c:v>
                </c:pt>
                <c:pt idx="123">
                  <c:v>30.402953241638059</c:v>
                </c:pt>
                <c:pt idx="124">
                  <c:v>30.886925096476244</c:v>
                </c:pt>
                <c:pt idx="125">
                  <c:v>28.348976970031284</c:v>
                </c:pt>
                <c:pt idx="126">
                  <c:v>32.644398569136129</c:v>
                </c:pt>
                <c:pt idx="127">
                  <c:v>29.304400345125106</c:v>
                </c:pt>
                <c:pt idx="128">
                  <c:v>30.761646360192486</c:v>
                </c:pt>
                <c:pt idx="129">
                  <c:v>31.406997314292148</c:v>
                </c:pt>
                <c:pt idx="130">
                  <c:v>31.394627484707943</c:v>
                </c:pt>
                <c:pt idx="131">
                  <c:v>28.702927732623937</c:v>
                </c:pt>
                <c:pt idx="132">
                  <c:v>28.601408894193803</c:v>
                </c:pt>
                <c:pt idx="133">
                  <c:v>28.568146576945583</c:v>
                </c:pt>
                <c:pt idx="134">
                  <c:v>31.106344175082029</c:v>
                </c:pt>
                <c:pt idx="135">
                  <c:v>29.601784063177359</c:v>
                </c:pt>
                <c:pt idx="136">
                  <c:v>31.46950006042783</c:v>
                </c:pt>
                <c:pt idx="137">
                  <c:v>30.824036807298324</c:v>
                </c:pt>
                <c:pt idx="138">
                  <c:v>29.071669941645826</c:v>
                </c:pt>
                <c:pt idx="139">
                  <c:v>27.616750335855194</c:v>
                </c:pt>
                <c:pt idx="140">
                  <c:v>33.189757142128791</c:v>
                </c:pt>
                <c:pt idx="141">
                  <c:v>31.31860351366738</c:v>
                </c:pt>
                <c:pt idx="142">
                  <c:v>30.96675652104971</c:v>
                </c:pt>
                <c:pt idx="143">
                  <c:v>32.817747193654633</c:v>
                </c:pt>
                <c:pt idx="144">
                  <c:v>32.187604041336343</c:v>
                </c:pt>
                <c:pt idx="145">
                  <c:v>29.23968408444378</c:v>
                </c:pt>
                <c:pt idx="146">
                  <c:v>31.036640020342322</c:v>
                </c:pt>
                <c:pt idx="147">
                  <c:v>30.557800935705455</c:v>
                </c:pt>
                <c:pt idx="148">
                  <c:v>32.211760339779801</c:v>
                </c:pt>
                <c:pt idx="149">
                  <c:v>28.908356832530291</c:v>
                </c:pt>
                <c:pt idx="150">
                  <c:v>30.966265499635302</c:v>
                </c:pt>
                <c:pt idx="151">
                  <c:v>23.515397629096253</c:v>
                </c:pt>
                <c:pt idx="152">
                  <c:v>29.696085214442661</c:v>
                </c:pt>
                <c:pt idx="153">
                  <c:v>29.541780749391137</c:v>
                </c:pt>
                <c:pt idx="154">
                  <c:v>30.974123711340205</c:v>
                </c:pt>
                <c:pt idx="155">
                  <c:v>29.935290781446398</c:v>
                </c:pt>
                <c:pt idx="156">
                  <c:v>30.640263896951534</c:v>
                </c:pt>
                <c:pt idx="157">
                  <c:v>30.911858746062649</c:v>
                </c:pt>
                <c:pt idx="158">
                  <c:v>30.05576631551407</c:v>
                </c:pt>
                <c:pt idx="159">
                  <c:v>31.53352494288044</c:v>
                </c:pt>
                <c:pt idx="160">
                  <c:v>29.502507742276606</c:v>
                </c:pt>
                <c:pt idx="161">
                  <c:v>30.721239912535985</c:v>
                </c:pt>
                <c:pt idx="162">
                  <c:v>32.650402086502936</c:v>
                </c:pt>
                <c:pt idx="163">
                  <c:v>32.397991008477248</c:v>
                </c:pt>
                <c:pt idx="164">
                  <c:v>29.780086309433042</c:v>
                </c:pt>
                <c:pt idx="165">
                  <c:v>29.571080305565442</c:v>
                </c:pt>
                <c:pt idx="166">
                  <c:v>27.662322853884998</c:v>
                </c:pt>
                <c:pt idx="167">
                  <c:v>29.649197252059057</c:v>
                </c:pt>
                <c:pt idx="168">
                  <c:v>30.298004871464698</c:v>
                </c:pt>
                <c:pt idx="169">
                  <c:v>27.458325717419118</c:v>
                </c:pt>
                <c:pt idx="170">
                  <c:v>28.932554556363797</c:v>
                </c:pt>
                <c:pt idx="171">
                  <c:v>29.552062526481446</c:v>
                </c:pt>
                <c:pt idx="172">
                  <c:v>28.576716247558146</c:v>
                </c:pt>
                <c:pt idx="173">
                  <c:v>29.502507742276606</c:v>
                </c:pt>
                <c:pt idx="174">
                  <c:v>28.62278779706725</c:v>
                </c:pt>
                <c:pt idx="175">
                  <c:v>31.089754917178084</c:v>
                </c:pt>
                <c:pt idx="176">
                  <c:v>29.414967164718639</c:v>
                </c:pt>
                <c:pt idx="177">
                  <c:v>29.256986839049894</c:v>
                </c:pt>
                <c:pt idx="178">
                  <c:v>26.749010395978576</c:v>
                </c:pt>
                <c:pt idx="179">
                  <c:v>27.695864592344673</c:v>
                </c:pt>
                <c:pt idx="180">
                  <c:v>25.950853437335972</c:v>
                </c:pt>
                <c:pt idx="181">
                  <c:v>27.80727034550516</c:v>
                </c:pt>
                <c:pt idx="182">
                  <c:v>28.357209754822598</c:v>
                </c:pt>
                <c:pt idx="183">
                  <c:v>28.036615654071436</c:v>
                </c:pt>
                <c:pt idx="184">
                  <c:v>29.536642543312386</c:v>
                </c:pt>
                <c:pt idx="185">
                  <c:v>29.393716134858519</c:v>
                </c:pt>
                <c:pt idx="186">
                  <c:v>27.046859635759297</c:v>
                </c:pt>
                <c:pt idx="187">
                  <c:v>30.102557976431783</c:v>
                </c:pt>
                <c:pt idx="188">
                  <c:v>28.381111894260325</c:v>
                </c:pt>
                <c:pt idx="189">
                  <c:v>30.224854131521521</c:v>
                </c:pt>
                <c:pt idx="190">
                  <c:v>28.399684434781978</c:v>
                </c:pt>
                <c:pt idx="191">
                  <c:v>28.138008788992149</c:v>
                </c:pt>
                <c:pt idx="192">
                  <c:v>28.527875366108404</c:v>
                </c:pt>
                <c:pt idx="193">
                  <c:v>28.32122657926794</c:v>
                </c:pt>
                <c:pt idx="194">
                  <c:v>28.062601036046068</c:v>
                </c:pt>
                <c:pt idx="195">
                  <c:v>28.670060337360717</c:v>
                </c:pt>
                <c:pt idx="196">
                  <c:v>27.660363862981296</c:v>
                </c:pt>
                <c:pt idx="197">
                  <c:v>26.312741260719893</c:v>
                </c:pt>
                <c:pt idx="198">
                  <c:v>28.349800033388256</c:v>
                </c:pt>
                <c:pt idx="199">
                  <c:v>26.468586724494291</c:v>
                </c:pt>
                <c:pt idx="200">
                  <c:v>27.585153115995254</c:v>
                </c:pt>
                <c:pt idx="201">
                  <c:v>27.331320369191154</c:v>
                </c:pt>
                <c:pt idx="202">
                  <c:v>26.845716602974733</c:v>
                </c:pt>
                <c:pt idx="203">
                  <c:v>28.921628445971461</c:v>
                </c:pt>
                <c:pt idx="204">
                  <c:v>24.860840950174403</c:v>
                </c:pt>
                <c:pt idx="205">
                  <c:v>25.138130329847144</c:v>
                </c:pt>
                <c:pt idx="206">
                  <c:v>27.730669014334499</c:v>
                </c:pt>
                <c:pt idx="207">
                  <c:v>20.182075130470729</c:v>
                </c:pt>
                <c:pt idx="208">
                  <c:v>27.434024948725874</c:v>
                </c:pt>
                <c:pt idx="209">
                  <c:v>28.658700692650857</c:v>
                </c:pt>
                <c:pt idx="210">
                  <c:v>21.367658322027221</c:v>
                </c:pt>
                <c:pt idx="211">
                  <c:v>27.188629861405989</c:v>
                </c:pt>
                <c:pt idx="212">
                  <c:v>26.721742937872435</c:v>
                </c:pt>
                <c:pt idx="213">
                  <c:v>27.376530619397073</c:v>
                </c:pt>
                <c:pt idx="214">
                  <c:v>22.70122752159206</c:v>
                </c:pt>
                <c:pt idx="215">
                  <c:v>23.506481704381319</c:v>
                </c:pt>
                <c:pt idx="216">
                  <c:v>22.960114981718142</c:v>
                </c:pt>
                <c:pt idx="217">
                  <c:v>26.539266980132091</c:v>
                </c:pt>
                <c:pt idx="218">
                  <c:v>25.758828999347099</c:v>
                </c:pt>
                <c:pt idx="219">
                  <c:v>27.090193440098766</c:v>
                </c:pt>
                <c:pt idx="220">
                  <c:v>27.231470184269789</c:v>
                </c:pt>
                <c:pt idx="221">
                  <c:v>26.934949313840423</c:v>
                </c:pt>
                <c:pt idx="222">
                  <c:v>27.931755283012123</c:v>
                </c:pt>
                <c:pt idx="223">
                  <c:v>26.255962624361388</c:v>
                </c:pt>
                <c:pt idx="224">
                  <c:v>25.26888614293755</c:v>
                </c:pt>
                <c:pt idx="225">
                  <c:v>25.18724850392076</c:v>
                </c:pt>
                <c:pt idx="226">
                  <c:v>27.136871139643301</c:v>
                </c:pt>
                <c:pt idx="227">
                  <c:v>22.548938897099575</c:v>
                </c:pt>
                <c:pt idx="228">
                  <c:v>23.783594358924397</c:v>
                </c:pt>
                <c:pt idx="229">
                  <c:v>21.547662262433455</c:v>
                </c:pt>
                <c:pt idx="230">
                  <c:v>22.884512175115422</c:v>
                </c:pt>
                <c:pt idx="231">
                  <c:v>23.207587641117051</c:v>
                </c:pt>
                <c:pt idx="232">
                  <c:v>25.659663506704245</c:v>
                </c:pt>
                <c:pt idx="233">
                  <c:v>22.002112426135501</c:v>
                </c:pt>
                <c:pt idx="234">
                  <c:v>23.616205528817083</c:v>
                </c:pt>
                <c:pt idx="235">
                  <c:v>24.754642481398385</c:v>
                </c:pt>
                <c:pt idx="236">
                  <c:v>22.001492739091738</c:v>
                </c:pt>
                <c:pt idx="237">
                  <c:v>20.949453178217237</c:v>
                </c:pt>
                <c:pt idx="238">
                  <c:v>21.572178129780902</c:v>
                </c:pt>
                <c:pt idx="239">
                  <c:v>22.992282606136239</c:v>
                </c:pt>
                <c:pt idx="240">
                  <c:v>23.936491496859201</c:v>
                </c:pt>
                <c:pt idx="241">
                  <c:v>21.69752740079883</c:v>
                </c:pt>
                <c:pt idx="242">
                  <c:v>21.056746688518579</c:v>
                </c:pt>
                <c:pt idx="243">
                  <c:v>22.233564634292122</c:v>
                </c:pt>
                <c:pt idx="244">
                  <c:v>22.349591728131564</c:v>
                </c:pt>
                <c:pt idx="245">
                  <c:v>20.588678389946654</c:v>
                </c:pt>
                <c:pt idx="246">
                  <c:v>20.06594913948112</c:v>
                </c:pt>
                <c:pt idx="247">
                  <c:v>21.992696948709717</c:v>
                </c:pt>
                <c:pt idx="248">
                  <c:v>20.578915478561417</c:v>
                </c:pt>
                <c:pt idx="249">
                  <c:v>20.883925229647215</c:v>
                </c:pt>
                <c:pt idx="250">
                  <c:v>19.820848789944026</c:v>
                </c:pt>
                <c:pt idx="251">
                  <c:v>20.749901718074312</c:v>
                </c:pt>
                <c:pt idx="252">
                  <c:v>19.845320962939628</c:v>
                </c:pt>
                <c:pt idx="253">
                  <c:v>18.724499628466646</c:v>
                </c:pt>
                <c:pt idx="254">
                  <c:v>20.587267619293595</c:v>
                </c:pt>
                <c:pt idx="255">
                  <c:v>21.477872359145248</c:v>
                </c:pt>
                <c:pt idx="256">
                  <c:v>17.725443835318035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C-484F-AC35-B257F7D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86800"/>
        <c:axId val="1494732544"/>
      </c:lineChart>
      <c:catAx>
        <c:axId val="14947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544"/>
        <c:crosses val="autoZero"/>
        <c:auto val="1"/>
        <c:lblAlgn val="ctr"/>
        <c:lblOffset val="100"/>
        <c:noMultiLvlLbl val="0"/>
      </c:catAx>
      <c:valAx>
        <c:axId val="14947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input_mediu'!$F$4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input_mediu'!$F$5:$F$12</c:f>
              <c:numCache>
                <c:formatCode>General</c:formatCode>
                <c:ptCount val="8"/>
                <c:pt idx="0">
                  <c:v>1.9649973386406239</c:v>
                </c:pt>
                <c:pt idx="1">
                  <c:v>3.9072709684454194</c:v>
                </c:pt>
                <c:pt idx="2">
                  <c:v>7.7529069652037554</c:v>
                </c:pt>
                <c:pt idx="3">
                  <c:v>15.065212024901451</c:v>
                </c:pt>
                <c:pt idx="4">
                  <c:v>26.995452189238691</c:v>
                </c:pt>
                <c:pt idx="5">
                  <c:v>44.101858542974576</c:v>
                </c:pt>
                <c:pt idx="6">
                  <c:v>29.304400345125106</c:v>
                </c:pt>
                <c:pt idx="7">
                  <c:v>21.477872359145248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A640-9142-8D660AA1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0176"/>
        <c:axId val="1481775008"/>
      </c:lineChart>
      <c:catAx>
        <c:axId val="1467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5008"/>
        <c:crosses val="autoZero"/>
        <c:auto val="1"/>
        <c:lblAlgn val="ctr"/>
        <c:lblOffset val="100"/>
        <c:noMultiLvlLbl val="0"/>
      </c:catAx>
      <c:valAx>
        <c:axId val="148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Par'!$E$1:$E$9</c:f>
              <c:numCache>
                <c:formatCode>General</c:formatCode>
                <c:ptCount val="9"/>
                <c:pt idx="0">
                  <c:v>3776222</c:v>
                </c:pt>
                <c:pt idx="1">
                  <c:v>5769884</c:v>
                </c:pt>
                <c:pt idx="2">
                  <c:v>6771237</c:v>
                </c:pt>
                <c:pt idx="3">
                  <c:v>7289624</c:v>
                </c:pt>
                <c:pt idx="4">
                  <c:v>7588830</c:v>
                </c:pt>
                <c:pt idx="5">
                  <c:v>7815029</c:v>
                </c:pt>
                <c:pt idx="6">
                  <c:v>7958853</c:v>
                </c:pt>
                <c:pt idx="7">
                  <c:v>8095927</c:v>
                </c:pt>
                <c:pt idx="8">
                  <c:v>8233801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8C48-918A-C04FE7F4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768192"/>
        <c:axId val="1055769840"/>
      </c:lineChart>
      <c:catAx>
        <c:axId val="10557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9840"/>
        <c:crosses val="autoZero"/>
        <c:auto val="1"/>
        <c:lblAlgn val="ctr"/>
        <c:lblOffset val="100"/>
        <c:noMultiLvlLbl val="0"/>
      </c:catAx>
      <c:valAx>
        <c:axId val="1055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Par'!$E$11:$E$19</c:f>
              <c:numCache>
                <c:formatCode>General</c:formatCode>
                <c:ptCount val="9"/>
                <c:pt idx="0">
                  <c:v>95822291</c:v>
                </c:pt>
                <c:pt idx="1">
                  <c:v>145906655</c:v>
                </c:pt>
                <c:pt idx="2">
                  <c:v>171031920</c:v>
                </c:pt>
                <c:pt idx="3">
                  <c:v>183662821</c:v>
                </c:pt>
                <c:pt idx="4">
                  <c:v>190175093</c:v>
                </c:pt>
                <c:pt idx="5">
                  <c:v>193723379</c:v>
                </c:pt>
                <c:pt idx="6">
                  <c:v>196010002</c:v>
                </c:pt>
                <c:pt idx="7">
                  <c:v>197739857</c:v>
                </c:pt>
                <c:pt idx="8">
                  <c:v>199259843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6E45-AED4-16B31F01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65712"/>
        <c:axId val="1053436960"/>
      </c:lineChart>
      <c:catAx>
        <c:axId val="1053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6960"/>
        <c:crosses val="autoZero"/>
        <c:auto val="1"/>
        <c:lblAlgn val="ctr"/>
        <c:lblOffset val="100"/>
        <c:noMultiLvlLbl val="0"/>
      </c:catAx>
      <c:valAx>
        <c:axId val="1053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Par'!$E$21:$E$29</c:f>
              <c:numCache>
                <c:formatCode>General</c:formatCode>
                <c:ptCount val="9"/>
                <c:pt idx="0">
                  <c:v>373559613</c:v>
                </c:pt>
                <c:pt idx="1">
                  <c:v>570781578</c:v>
                </c:pt>
                <c:pt idx="2">
                  <c:v>669413589</c:v>
                </c:pt>
                <c:pt idx="3">
                  <c:v>718979442</c:v>
                </c:pt>
                <c:pt idx="4">
                  <c:v>744112360</c:v>
                </c:pt>
                <c:pt idx="5">
                  <c:v>757097875</c:v>
                </c:pt>
                <c:pt idx="6">
                  <c:v>765196324</c:v>
                </c:pt>
                <c:pt idx="7">
                  <c:v>770888040</c:v>
                </c:pt>
                <c:pt idx="8">
                  <c:v>776237635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7645-B9FE-84E636DC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80016"/>
        <c:axId val="1056070096"/>
      </c:lineChart>
      <c:catAx>
        <c:axId val="10560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0096"/>
        <c:crosses val="autoZero"/>
        <c:auto val="1"/>
        <c:lblAlgn val="ctr"/>
        <c:lblOffset val="100"/>
        <c:noMultiLvlLbl val="0"/>
      </c:catAx>
      <c:valAx>
        <c:axId val="1056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Par'!$E$41:$E$49</c:f>
              <c:numCache>
                <c:formatCode>General</c:formatCode>
                <c:ptCount val="9"/>
                <c:pt idx="0">
                  <c:v>1</c:v>
                </c:pt>
                <c:pt idx="1">
                  <c:v>1.2809248765555818</c:v>
                </c:pt>
                <c:pt idx="2">
                  <c:v>2.0237404697717065</c:v>
                </c:pt>
                <c:pt idx="3">
                  <c:v>1.9971250898409425</c:v>
                </c:pt>
                <c:pt idx="4">
                  <c:v>1.8866876355282651</c:v>
                </c:pt>
                <c:pt idx="5">
                  <c:v>1.6152664634783798</c:v>
                </c:pt>
                <c:pt idx="6">
                  <c:v>1.0393175787053806</c:v>
                </c:pt>
                <c:pt idx="7">
                  <c:v>1.4701217172366705</c:v>
                </c:pt>
                <c:pt idx="8">
                  <c:v>1.4419948884777427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D940-991A-5F8F2F9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2672"/>
        <c:axId val="213029968"/>
      </c:lineChart>
      <c:catAx>
        <c:axId val="2128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9968"/>
        <c:crosses val="autoZero"/>
        <c:auto val="1"/>
        <c:lblAlgn val="ctr"/>
        <c:lblOffset val="100"/>
        <c:noMultiLvlLbl val="0"/>
      </c:catAx>
      <c:valAx>
        <c:axId val="213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Par'!$G$58:$G$66</c:f>
              <c:numCache>
                <c:formatCode>General</c:formatCode>
                <c:ptCount val="9"/>
                <c:pt idx="0">
                  <c:v>1</c:v>
                </c:pt>
                <c:pt idx="1">
                  <c:v>1.518602666973436</c:v>
                </c:pt>
                <c:pt idx="2">
                  <c:v>2.0605374749603267</c:v>
                </c:pt>
                <c:pt idx="3">
                  <c:v>2.0502884330391411</c:v>
                </c:pt>
                <c:pt idx="4">
                  <c:v>1.7430735356740836</c:v>
                </c:pt>
                <c:pt idx="5">
                  <c:v>2.0971957073749374</c:v>
                </c:pt>
                <c:pt idx="6">
                  <c:v>2.1139090169075359</c:v>
                </c:pt>
                <c:pt idx="7">
                  <c:v>1.8439643662412859</c:v>
                </c:pt>
                <c:pt idx="8">
                  <c:v>1.5223240884891118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0341-B738-1A7AC928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0048"/>
        <c:axId val="214126944"/>
      </c:lineChart>
      <c:catAx>
        <c:axId val="2140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6944"/>
        <c:crosses val="autoZero"/>
        <c:auto val="1"/>
        <c:lblAlgn val="ctr"/>
        <c:lblOffset val="100"/>
        <c:noMultiLvlLbl val="0"/>
      </c:catAx>
      <c:valAx>
        <c:axId val="214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139700</xdr:rowOff>
    </xdr:from>
    <xdr:to>
      <xdr:col>23</xdr:col>
      <xdr:colOff>558800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88900</xdr:rowOff>
    </xdr:from>
    <xdr:to>
      <xdr:col>14</xdr:col>
      <xdr:colOff>154214</xdr:colOff>
      <xdr:row>15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BA6-21CB-C241-B9B0-D8D37223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213178</xdr:colOff>
      <xdr:row>12</xdr:row>
      <xdr:rowOff>34472</xdr:rowOff>
    </xdr:from>
    <xdr:to>
      <xdr:col>10</xdr:col>
      <xdr:colOff>544286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6EA41-17C7-514B-BBC3-2A3BFA48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8C971-9180-BC49-BC7E-6AC871F2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13</xdr:row>
      <xdr:rowOff>107950</xdr:rowOff>
    </xdr:from>
    <xdr:to>
      <xdr:col>12</xdr:col>
      <xdr:colOff>476250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CFE-D210-BC4A-9187-EA58D78F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22</xdr:row>
      <xdr:rowOff>44450</xdr:rowOff>
    </xdr:from>
    <xdr:to>
      <xdr:col>13</xdr:col>
      <xdr:colOff>196850</xdr:colOff>
      <xdr:row>35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1597B-DD5D-A24A-8451-B47595F4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346807</xdr:colOff>
      <xdr:row>38</xdr:row>
      <xdr:rowOff>35168</xdr:rowOff>
    </xdr:from>
    <xdr:to>
      <xdr:col>13</xdr:col>
      <xdr:colOff>322385</xdr:colOff>
      <xdr:row>52</xdr:row>
      <xdr:rowOff>146537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F7D9-8117-F84D-9D0D-2ED3D47A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786422</xdr:colOff>
      <xdr:row>53</xdr:row>
      <xdr:rowOff>97692</xdr:rowOff>
    </xdr:from>
    <xdr:to>
      <xdr:col>13</xdr:col>
      <xdr:colOff>605692</xdr:colOff>
      <xdr:row>67</xdr:row>
      <xdr:rowOff>160216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5A87C-78CF-414A-8CCE-28CE7BC3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327269</xdr:colOff>
      <xdr:row>69</xdr:row>
      <xdr:rowOff>93785</xdr:rowOff>
    </xdr:from>
    <xdr:to>
      <xdr:col>13</xdr:col>
      <xdr:colOff>747346</xdr:colOff>
      <xdr:row>82</xdr:row>
      <xdr:rowOff>169985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7E9AC8-4850-5143-9350-2A279D80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366346</xdr:colOff>
      <xdr:row>85</xdr:row>
      <xdr:rowOff>25400</xdr:rowOff>
    </xdr:from>
    <xdr:to>
      <xdr:col>13</xdr:col>
      <xdr:colOff>786423</xdr:colOff>
      <xdr:row>98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288EA-33E4-7F47-AF52-358F48F2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141653</xdr:colOff>
      <xdr:row>100</xdr:row>
      <xdr:rowOff>35169</xdr:rowOff>
    </xdr:from>
    <xdr:to>
      <xdr:col>16</xdr:col>
      <xdr:colOff>561730</xdr:colOff>
      <xdr:row>113</xdr:row>
      <xdr:rowOff>111369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CD69F-23E4-3D4B-8287-273E46A7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268653</xdr:colOff>
      <xdr:row>117</xdr:row>
      <xdr:rowOff>103554</xdr:rowOff>
    </xdr:from>
    <xdr:to>
      <xdr:col>16</xdr:col>
      <xdr:colOff>688730</xdr:colOff>
      <xdr:row>130</xdr:row>
      <xdr:rowOff>179754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646486-8978-AD4B-885E-EA38751A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755650</xdr:colOff>
      <xdr:row>20</xdr:row>
      <xdr:rowOff>209550</xdr:rowOff>
    </xdr:from>
    <xdr:to>
      <xdr:col>18</xdr:col>
      <xdr:colOff>374650</xdr:colOff>
      <xdr:row>32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B221A-361E-D74E-A36F-37890ACDE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0</xdr:row>
      <xdr:rowOff>158750</xdr:rowOff>
    </xdr:from>
    <xdr:to>
      <xdr:col>11</xdr:col>
      <xdr:colOff>819150</xdr:colOff>
      <xdr:row>12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3158A-6E0B-8944-9B4B-5F3BD29C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13</xdr:row>
      <xdr:rowOff>44450</xdr:rowOff>
    </xdr:from>
    <xdr:to>
      <xdr:col>11</xdr:col>
      <xdr:colOff>742950</xdr:colOff>
      <xdr:row>25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97648-8073-FD4F-A828-8048524A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273050</xdr:colOff>
      <xdr:row>25</xdr:row>
      <xdr:rowOff>107950</xdr:rowOff>
    </xdr:from>
    <xdr:to>
      <xdr:col>11</xdr:col>
      <xdr:colOff>717550</xdr:colOff>
      <xdr:row>37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92B48-3CB6-4348-A319-51D26BCD2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47</xdr:row>
      <xdr:rowOff>95250</xdr:rowOff>
    </xdr:from>
    <xdr:to>
      <xdr:col>12</xdr:col>
      <xdr:colOff>654050</xdr:colOff>
      <xdr:row>59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F7EF5-5182-454A-A671-22B012D43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196850</xdr:colOff>
      <xdr:row>58</xdr:row>
      <xdr:rowOff>107950</xdr:rowOff>
    </xdr:from>
    <xdr:to>
      <xdr:col>12</xdr:col>
      <xdr:colOff>641350</xdr:colOff>
      <xdr:row>70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D0C817-A01C-9944-9970-8ECD93151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71</xdr:row>
      <xdr:rowOff>31750</xdr:rowOff>
    </xdr:from>
    <xdr:to>
      <xdr:col>12</xdr:col>
      <xdr:colOff>577850</xdr:colOff>
      <xdr:row>83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D7184-9B97-2847-99B0-CBBC4532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B775-C6FB-A74E-8D73-7CE27EDED807}">
  <dimension ref="A1:A19"/>
  <sheetViews>
    <sheetView workbookViewId="0">
      <selection sqref="A1:XFD61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300</v>
      </c>
    </row>
    <row r="5" spans="1:1">
      <c r="A5" t="s">
        <v>301</v>
      </c>
    </row>
    <row r="6" spans="1:1">
      <c r="A6" t="s">
        <v>302</v>
      </c>
    </row>
    <row r="7" spans="1:1">
      <c r="A7" t="s">
        <v>303</v>
      </c>
    </row>
    <row r="8" spans="1:1">
      <c r="A8" t="s">
        <v>304</v>
      </c>
    </row>
    <row r="9" spans="1:1">
      <c r="A9" t="s">
        <v>305</v>
      </c>
    </row>
    <row r="10" spans="1:1">
      <c r="A10" t="s">
        <v>306</v>
      </c>
    </row>
    <row r="11" spans="1:1">
      <c r="A11" t="s">
        <v>307</v>
      </c>
    </row>
    <row r="12" spans="1:1">
      <c r="A12" t="s">
        <v>308</v>
      </c>
    </row>
    <row r="13" spans="1:1">
      <c r="A13" t="s">
        <v>309</v>
      </c>
    </row>
    <row r="14" spans="1:1">
      <c r="A14" t="s">
        <v>310</v>
      </c>
    </row>
    <row r="15" spans="1:1">
      <c r="A15" t="s">
        <v>311</v>
      </c>
    </row>
    <row r="16" spans="1:1">
      <c r="A16" t="s">
        <v>312</v>
      </c>
    </row>
    <row r="17" spans="1:1">
      <c r="A17" t="s">
        <v>313</v>
      </c>
    </row>
    <row r="18" spans="1:1">
      <c r="A18" t="s">
        <v>314</v>
      </c>
    </row>
    <row r="19" spans="1:1">
      <c r="A19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L28" sqref="L28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topLeftCell="H1" workbookViewId="0">
      <selection activeCell="I11" sqref="I11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:G258"/>
  <sheetViews>
    <sheetView zoomScale="140" zoomScaleNormal="140" workbookViewId="0">
      <selection activeCell="F4" sqref="F4:F12"/>
    </sheetView>
  </sheetViews>
  <sheetFormatPr baseColWidth="10" defaultRowHeight="16"/>
  <sheetData>
    <row r="1" spans="1:7">
      <c r="A1" t="s">
        <v>263</v>
      </c>
      <c r="B1" t="s">
        <v>264</v>
      </c>
      <c r="C1" t="s">
        <v>265</v>
      </c>
    </row>
    <row r="2" spans="1:7">
      <c r="A2">
        <v>1</v>
      </c>
      <c r="B2">
        <v>3905837</v>
      </c>
      <c r="C2">
        <f>3905837/B2</f>
        <v>1</v>
      </c>
    </row>
    <row r="3" spans="1:7">
      <c r="A3">
        <v>2</v>
      </c>
      <c r="B3">
        <v>1987706</v>
      </c>
      <c r="C3">
        <f t="shared" ref="C3:C66" si="0">3905837/B3</f>
        <v>1.9649973386406239</v>
      </c>
    </row>
    <row r="4" spans="1:7">
      <c r="A4">
        <v>3</v>
      </c>
      <c r="B4">
        <v>1330564</v>
      </c>
      <c r="C4">
        <f t="shared" si="0"/>
        <v>2.9354747310163209</v>
      </c>
      <c r="E4" t="s">
        <v>263</v>
      </c>
      <c r="F4" t="s">
        <v>2</v>
      </c>
      <c r="G4" t="s">
        <v>266</v>
      </c>
    </row>
    <row r="5" spans="1:7">
      <c r="A5">
        <v>4</v>
      </c>
      <c r="B5">
        <v>999633</v>
      </c>
      <c r="C5">
        <f t="shared" si="0"/>
        <v>3.9072709684454194</v>
      </c>
      <c r="E5">
        <v>2</v>
      </c>
      <c r="F5">
        <v>1.9649973386406239</v>
      </c>
      <c r="G5">
        <v>1987706</v>
      </c>
    </row>
    <row r="6" spans="1:7">
      <c r="A6">
        <v>5</v>
      </c>
      <c r="B6">
        <v>798187</v>
      </c>
      <c r="C6">
        <f t="shared" si="0"/>
        <v>4.8933858857636121</v>
      </c>
      <c r="E6">
        <v>4</v>
      </c>
      <c r="F6">
        <v>3.9072709684454194</v>
      </c>
      <c r="G6">
        <v>999633</v>
      </c>
    </row>
    <row r="7" spans="1:7">
      <c r="A7">
        <v>6</v>
      </c>
      <c r="B7">
        <v>666066</v>
      </c>
      <c r="C7">
        <f t="shared" si="0"/>
        <v>5.8640389991382236</v>
      </c>
      <c r="E7">
        <v>8</v>
      </c>
      <c r="F7">
        <v>7.7529069652037554</v>
      </c>
      <c r="G7">
        <v>503790</v>
      </c>
    </row>
    <row r="8" spans="1:7">
      <c r="A8">
        <v>7</v>
      </c>
      <c r="B8">
        <v>573018</v>
      </c>
      <c r="C8">
        <f t="shared" si="0"/>
        <v>6.8162553357835183</v>
      </c>
      <c r="E8">
        <v>16</v>
      </c>
      <c r="F8">
        <v>15.065212024901451</v>
      </c>
      <c r="G8">
        <v>259262</v>
      </c>
    </row>
    <row r="9" spans="1:7">
      <c r="A9">
        <v>8</v>
      </c>
      <c r="B9">
        <v>503790</v>
      </c>
      <c r="C9">
        <f t="shared" si="0"/>
        <v>7.7529069652037554</v>
      </c>
      <c r="E9">
        <v>32</v>
      </c>
      <c r="F9">
        <v>26.995452189238691</v>
      </c>
      <c r="G9">
        <v>144685</v>
      </c>
    </row>
    <row r="10" spans="1:7">
      <c r="A10">
        <v>9</v>
      </c>
      <c r="B10">
        <v>449874</v>
      </c>
      <c r="C10">
        <f t="shared" si="0"/>
        <v>8.6820687570297466</v>
      </c>
      <c r="E10">
        <v>64</v>
      </c>
      <c r="F10">
        <v>44.101858542974576</v>
      </c>
      <c r="G10">
        <v>88564</v>
      </c>
    </row>
    <row r="11" spans="1:7">
      <c r="A11">
        <v>10</v>
      </c>
      <c r="B11">
        <v>405462</v>
      </c>
      <c r="C11">
        <f t="shared" si="0"/>
        <v>9.6330531591123219</v>
      </c>
      <c r="E11">
        <v>128</v>
      </c>
      <c r="F11">
        <v>29.304400345125106</v>
      </c>
      <c r="G11">
        <v>133285</v>
      </c>
    </row>
    <row r="12" spans="1:7">
      <c r="A12">
        <v>11</v>
      </c>
      <c r="B12">
        <v>369431</v>
      </c>
      <c r="C12">
        <f t="shared" si="0"/>
        <v>10.572575122282645</v>
      </c>
      <c r="E12">
        <v>256</v>
      </c>
      <c r="F12">
        <v>21.477872359145248</v>
      </c>
      <c r="G12">
        <v>181854</v>
      </c>
    </row>
    <row r="13" spans="1:7">
      <c r="A13">
        <v>12</v>
      </c>
      <c r="B13">
        <v>337878</v>
      </c>
      <c r="C13">
        <f t="shared" si="0"/>
        <v>11.559903278698229</v>
      </c>
    </row>
    <row r="14" spans="1:7">
      <c r="A14">
        <v>13</v>
      </c>
      <c r="B14">
        <v>313979</v>
      </c>
      <c r="C14">
        <f t="shared" si="0"/>
        <v>12.439803298946744</v>
      </c>
    </row>
    <row r="15" spans="1:7">
      <c r="A15">
        <v>14</v>
      </c>
      <c r="B15">
        <v>292572</v>
      </c>
      <c r="C15">
        <f t="shared" si="0"/>
        <v>13.35000273436966</v>
      </c>
    </row>
    <row r="16" spans="1:7">
      <c r="A16">
        <v>15</v>
      </c>
      <c r="B16">
        <v>274039</v>
      </c>
      <c r="C16">
        <f t="shared" si="0"/>
        <v>14.252850871591271</v>
      </c>
    </row>
    <row r="17" spans="1:3">
      <c r="A17">
        <v>16</v>
      </c>
      <c r="B17">
        <v>259262</v>
      </c>
      <c r="C17">
        <f t="shared" si="0"/>
        <v>15.065212024901451</v>
      </c>
    </row>
    <row r="18" spans="1:3">
      <c r="A18">
        <v>17</v>
      </c>
      <c r="B18">
        <v>243408</v>
      </c>
      <c r="C18">
        <f t="shared" si="0"/>
        <v>16.046461085913364</v>
      </c>
    </row>
    <row r="19" spans="1:3">
      <c r="A19">
        <v>18</v>
      </c>
      <c r="B19">
        <v>230268</v>
      </c>
      <c r="C19">
        <f t="shared" si="0"/>
        <v>16.962135424809354</v>
      </c>
    </row>
    <row r="20" spans="1:3">
      <c r="A20">
        <v>19</v>
      </c>
      <c r="B20">
        <v>218879</v>
      </c>
      <c r="C20">
        <f t="shared" si="0"/>
        <v>17.844731564014822</v>
      </c>
    </row>
    <row r="21" spans="1:3">
      <c r="A21">
        <v>20</v>
      </c>
      <c r="B21">
        <v>210480</v>
      </c>
      <c r="C21">
        <f t="shared" si="0"/>
        <v>18.556808247814519</v>
      </c>
    </row>
    <row r="22" spans="1:3">
      <c r="A22">
        <v>21</v>
      </c>
      <c r="B22">
        <v>199565</v>
      </c>
      <c r="C22">
        <f t="shared" si="0"/>
        <v>19.571753564001703</v>
      </c>
    </row>
    <row r="23" spans="1:3">
      <c r="A23">
        <v>22</v>
      </c>
      <c r="B23">
        <v>192603</v>
      </c>
      <c r="C23">
        <f t="shared" si="0"/>
        <v>20.27921164260162</v>
      </c>
    </row>
    <row r="24" spans="1:3">
      <c r="A24">
        <v>23</v>
      </c>
      <c r="B24">
        <v>187499</v>
      </c>
      <c r="C24">
        <f t="shared" si="0"/>
        <v>20.831241766622757</v>
      </c>
    </row>
    <row r="25" spans="1:3">
      <c r="A25">
        <v>24</v>
      </c>
      <c r="B25">
        <v>178195</v>
      </c>
      <c r="C25">
        <f t="shared" si="0"/>
        <v>21.918892224809898</v>
      </c>
    </row>
    <row r="26" spans="1:3">
      <c r="A26">
        <v>25</v>
      </c>
      <c r="B26">
        <v>173391</v>
      </c>
      <c r="C26">
        <f t="shared" si="0"/>
        <v>22.526180712955114</v>
      </c>
    </row>
    <row r="27" spans="1:3">
      <c r="A27">
        <v>26</v>
      </c>
      <c r="B27">
        <v>168529</v>
      </c>
      <c r="C27">
        <f t="shared" si="0"/>
        <v>23.176052786167364</v>
      </c>
    </row>
    <row r="28" spans="1:3">
      <c r="A28">
        <v>27</v>
      </c>
      <c r="B28">
        <v>161402</v>
      </c>
      <c r="C28">
        <f t="shared" si="0"/>
        <v>24.199433712097743</v>
      </c>
    </row>
    <row r="29" spans="1:3">
      <c r="A29">
        <v>28</v>
      </c>
      <c r="B29">
        <v>156338</v>
      </c>
      <c r="C29">
        <f t="shared" si="0"/>
        <v>24.983286213204725</v>
      </c>
    </row>
    <row r="30" spans="1:3">
      <c r="A30">
        <v>29</v>
      </c>
      <c r="B30">
        <v>153783</v>
      </c>
      <c r="C30">
        <f t="shared" si="0"/>
        <v>25.398366529460343</v>
      </c>
    </row>
    <row r="31" spans="1:3">
      <c r="A31">
        <v>30</v>
      </c>
      <c r="B31">
        <v>149326</v>
      </c>
      <c r="C31">
        <f t="shared" si="0"/>
        <v>26.156442950323452</v>
      </c>
    </row>
    <row r="32" spans="1:3">
      <c r="A32">
        <v>31</v>
      </c>
      <c r="B32">
        <v>144649</v>
      </c>
      <c r="C32">
        <f t="shared" si="0"/>
        <v>27.002170772006721</v>
      </c>
    </row>
    <row r="33" spans="1:3">
      <c r="A33">
        <v>32</v>
      </c>
      <c r="B33">
        <v>144685</v>
      </c>
      <c r="C33">
        <f t="shared" si="0"/>
        <v>26.995452189238691</v>
      </c>
    </row>
    <row r="34" spans="1:3">
      <c r="A34">
        <v>33</v>
      </c>
      <c r="B34">
        <v>142774</v>
      </c>
      <c r="C34">
        <f t="shared" si="0"/>
        <v>27.356780646336169</v>
      </c>
    </row>
    <row r="35" spans="1:3">
      <c r="A35">
        <v>34</v>
      </c>
      <c r="B35">
        <v>146015</v>
      </c>
      <c r="C35">
        <f t="shared" si="0"/>
        <v>26.749559976714721</v>
      </c>
    </row>
    <row r="36" spans="1:3">
      <c r="A36">
        <v>35</v>
      </c>
      <c r="B36">
        <v>142663</v>
      </c>
      <c r="C36">
        <f t="shared" si="0"/>
        <v>27.378065791410528</v>
      </c>
    </row>
    <row r="37" spans="1:3">
      <c r="A37">
        <v>36</v>
      </c>
      <c r="B37">
        <v>143688</v>
      </c>
      <c r="C37">
        <f t="shared" si="0"/>
        <v>27.182764044318244</v>
      </c>
    </row>
    <row r="38" spans="1:3">
      <c r="A38">
        <v>37</v>
      </c>
      <c r="B38">
        <v>128032</v>
      </c>
      <c r="C38">
        <f t="shared" si="0"/>
        <v>30.506724881279681</v>
      </c>
    </row>
    <row r="39" spans="1:3">
      <c r="A39">
        <v>38</v>
      </c>
      <c r="B39">
        <v>134138</v>
      </c>
      <c r="C39">
        <f t="shared" si="0"/>
        <v>29.118050067840581</v>
      </c>
    </row>
    <row r="40" spans="1:3">
      <c r="A40">
        <v>39</v>
      </c>
      <c r="B40">
        <v>127053</v>
      </c>
      <c r="C40">
        <f t="shared" si="0"/>
        <v>30.741792795132739</v>
      </c>
    </row>
    <row r="41" spans="1:3">
      <c r="A41">
        <v>40</v>
      </c>
      <c r="B41">
        <v>127926</v>
      </c>
      <c r="C41">
        <f t="shared" si="0"/>
        <v>30.532002876663071</v>
      </c>
    </row>
    <row r="42" spans="1:3">
      <c r="A42">
        <v>41</v>
      </c>
      <c r="B42">
        <v>121719</v>
      </c>
      <c r="C42">
        <f t="shared" si="0"/>
        <v>32.08896721136388</v>
      </c>
    </row>
    <row r="43" spans="1:3">
      <c r="A43">
        <v>42</v>
      </c>
      <c r="B43">
        <v>119610</v>
      </c>
      <c r="C43">
        <f t="shared" si="0"/>
        <v>32.654769668087951</v>
      </c>
    </row>
    <row r="44" spans="1:3">
      <c r="A44">
        <v>43</v>
      </c>
      <c r="B44">
        <v>115658</v>
      </c>
      <c r="C44">
        <f t="shared" si="0"/>
        <v>33.770573587646339</v>
      </c>
    </row>
    <row r="45" spans="1:3">
      <c r="A45">
        <v>44</v>
      </c>
      <c r="B45">
        <v>158036</v>
      </c>
      <c r="C45">
        <f t="shared" si="0"/>
        <v>24.714856108734718</v>
      </c>
    </row>
    <row r="46" spans="1:3">
      <c r="A46">
        <v>45</v>
      </c>
      <c r="B46">
        <v>115560</v>
      </c>
      <c r="C46">
        <f t="shared" si="0"/>
        <v>33.799212530287299</v>
      </c>
    </row>
    <row r="47" spans="1:3">
      <c r="A47">
        <v>46</v>
      </c>
      <c r="B47">
        <v>107854</v>
      </c>
      <c r="C47">
        <f t="shared" si="0"/>
        <v>36.214113523837781</v>
      </c>
    </row>
    <row r="48" spans="1:3">
      <c r="A48">
        <v>47</v>
      </c>
      <c r="B48">
        <v>108686</v>
      </c>
      <c r="C48">
        <f t="shared" si="0"/>
        <v>35.936891595973719</v>
      </c>
    </row>
    <row r="49" spans="1:3">
      <c r="A49">
        <v>48</v>
      </c>
      <c r="B49">
        <v>105222</v>
      </c>
      <c r="C49">
        <f t="shared" si="0"/>
        <v>37.119965406473931</v>
      </c>
    </row>
    <row r="50" spans="1:3">
      <c r="A50">
        <v>49</v>
      </c>
      <c r="B50">
        <v>104839</v>
      </c>
      <c r="C50">
        <f t="shared" si="0"/>
        <v>37.255572830721391</v>
      </c>
    </row>
    <row r="51" spans="1:3">
      <c r="A51">
        <v>50</v>
      </c>
      <c r="B51">
        <v>126844</v>
      </c>
      <c r="C51">
        <f t="shared" si="0"/>
        <v>30.792445838983319</v>
      </c>
    </row>
    <row r="52" spans="1:3">
      <c r="A52">
        <v>51</v>
      </c>
      <c r="B52">
        <v>104234</v>
      </c>
      <c r="C52">
        <f t="shared" si="0"/>
        <v>37.471813419805436</v>
      </c>
    </row>
    <row r="53" spans="1:3">
      <c r="A53">
        <v>52</v>
      </c>
      <c r="B53">
        <v>111383</v>
      </c>
      <c r="C53">
        <f t="shared" si="0"/>
        <v>35.066724724598906</v>
      </c>
    </row>
    <row r="54" spans="1:3">
      <c r="A54">
        <v>53</v>
      </c>
      <c r="B54">
        <v>110283</v>
      </c>
      <c r="C54">
        <f t="shared" si="0"/>
        <v>35.416492115738599</v>
      </c>
    </row>
    <row r="55" spans="1:3">
      <c r="A55">
        <v>54</v>
      </c>
      <c r="B55">
        <v>127833</v>
      </c>
      <c r="C55">
        <f t="shared" si="0"/>
        <v>30.554215265228855</v>
      </c>
    </row>
    <row r="56" spans="1:3">
      <c r="A56">
        <v>55</v>
      </c>
      <c r="B56">
        <v>105698</v>
      </c>
      <c r="C56">
        <f t="shared" si="0"/>
        <v>36.952799485326118</v>
      </c>
    </row>
    <row r="57" spans="1:3">
      <c r="A57">
        <v>56</v>
      </c>
      <c r="B57">
        <v>118978</v>
      </c>
      <c r="C57">
        <f t="shared" si="0"/>
        <v>32.828228748171931</v>
      </c>
    </row>
    <row r="58" spans="1:3">
      <c r="A58">
        <v>57</v>
      </c>
      <c r="B58">
        <v>131013</v>
      </c>
      <c r="C58">
        <f t="shared" si="0"/>
        <v>29.812591116912063</v>
      </c>
    </row>
    <row r="59" spans="1:3">
      <c r="A59">
        <v>58</v>
      </c>
      <c r="B59">
        <v>97729</v>
      </c>
      <c r="C59">
        <f t="shared" si="0"/>
        <v>39.965997810271261</v>
      </c>
    </row>
    <row r="60" spans="1:3">
      <c r="A60">
        <v>59</v>
      </c>
      <c r="B60">
        <v>97161</v>
      </c>
      <c r="C60">
        <f t="shared" si="0"/>
        <v>40.199637714720929</v>
      </c>
    </row>
    <row r="61" spans="1:3">
      <c r="A61">
        <v>60</v>
      </c>
      <c r="B61">
        <v>143418</v>
      </c>
      <c r="C61">
        <f t="shared" si="0"/>
        <v>27.233938557224338</v>
      </c>
    </row>
    <row r="62" spans="1:3">
      <c r="A62">
        <v>61</v>
      </c>
      <c r="B62">
        <v>93759</v>
      </c>
      <c r="C62">
        <f t="shared" si="0"/>
        <v>41.658262140167878</v>
      </c>
    </row>
    <row r="63" spans="1:3">
      <c r="A63">
        <v>62</v>
      </c>
      <c r="B63">
        <v>98643</v>
      </c>
      <c r="C63">
        <f t="shared" si="0"/>
        <v>39.595683424064553</v>
      </c>
    </row>
    <row r="64" spans="1:3">
      <c r="A64">
        <v>63</v>
      </c>
      <c r="B64">
        <v>129837</v>
      </c>
      <c r="C64">
        <f t="shared" si="0"/>
        <v>30.082618976100804</v>
      </c>
    </row>
    <row r="65" spans="1:3">
      <c r="A65">
        <v>64</v>
      </c>
      <c r="B65">
        <v>88564</v>
      </c>
      <c r="C65">
        <f t="shared" si="0"/>
        <v>44.101858542974576</v>
      </c>
    </row>
    <row r="66" spans="1:3">
      <c r="A66">
        <v>65</v>
      </c>
      <c r="B66">
        <v>139344</v>
      </c>
      <c r="C66">
        <f t="shared" si="0"/>
        <v>28.030177115627513</v>
      </c>
    </row>
    <row r="67" spans="1:3">
      <c r="A67">
        <v>66</v>
      </c>
      <c r="B67">
        <v>120737</v>
      </c>
      <c r="C67">
        <f t="shared" ref="C67:C130" si="1">3905837/B67</f>
        <v>32.349959001797295</v>
      </c>
    </row>
    <row r="68" spans="1:3">
      <c r="A68">
        <v>67</v>
      </c>
      <c r="B68">
        <v>119795</v>
      </c>
      <c r="C68">
        <f t="shared" si="1"/>
        <v>32.604340748779165</v>
      </c>
    </row>
    <row r="69" spans="1:3">
      <c r="A69">
        <v>68</v>
      </c>
      <c r="B69">
        <v>118847</v>
      </c>
      <c r="C69">
        <f t="shared" si="1"/>
        <v>32.864413910321673</v>
      </c>
    </row>
    <row r="70" spans="1:3">
      <c r="A70">
        <v>69</v>
      </c>
      <c r="B70">
        <v>136801</v>
      </c>
      <c r="C70">
        <f t="shared" si="1"/>
        <v>28.55123135064802</v>
      </c>
    </row>
    <row r="71" spans="1:3">
      <c r="A71">
        <v>70</v>
      </c>
      <c r="B71">
        <v>115867</v>
      </c>
      <c r="C71">
        <f t="shared" si="1"/>
        <v>33.709658487748882</v>
      </c>
    </row>
    <row r="72" spans="1:3">
      <c r="A72">
        <v>71</v>
      </c>
      <c r="B72">
        <v>126808</v>
      </c>
      <c r="C72">
        <f t="shared" si="1"/>
        <v>30.801187622232035</v>
      </c>
    </row>
    <row r="73" spans="1:3">
      <c r="A73">
        <v>72</v>
      </c>
      <c r="B73">
        <v>130863</v>
      </c>
      <c r="C73">
        <f t="shared" si="1"/>
        <v>29.846763409061385</v>
      </c>
    </row>
    <row r="74" spans="1:3">
      <c r="A74">
        <v>73</v>
      </c>
      <c r="B74">
        <v>138895</v>
      </c>
      <c r="C74">
        <f t="shared" si="1"/>
        <v>28.120789085280247</v>
      </c>
    </row>
    <row r="75" spans="1:3">
      <c r="A75">
        <v>74</v>
      </c>
      <c r="B75">
        <v>121116</v>
      </c>
      <c r="C75">
        <f t="shared" si="1"/>
        <v>32.24872849169391</v>
      </c>
    </row>
    <row r="76" spans="1:3">
      <c r="A76">
        <v>75</v>
      </c>
      <c r="B76">
        <v>129861</v>
      </c>
      <c r="C76">
        <f t="shared" si="1"/>
        <v>30.077059317270002</v>
      </c>
    </row>
    <row r="77" spans="1:3">
      <c r="A77">
        <v>76</v>
      </c>
      <c r="B77">
        <v>126183</v>
      </c>
      <c r="C77">
        <f t="shared" si="1"/>
        <v>30.953749712718828</v>
      </c>
    </row>
    <row r="78" spans="1:3">
      <c r="A78">
        <v>77</v>
      </c>
      <c r="B78">
        <v>122494</v>
      </c>
      <c r="C78">
        <f t="shared" si="1"/>
        <v>31.885945434062076</v>
      </c>
    </row>
    <row r="79" spans="1:3">
      <c r="A79">
        <v>78</v>
      </c>
      <c r="B79">
        <v>122091</v>
      </c>
      <c r="C79">
        <f t="shared" si="1"/>
        <v>31.991195092185336</v>
      </c>
    </row>
    <row r="80" spans="1:3">
      <c r="A80">
        <v>79</v>
      </c>
      <c r="B80">
        <v>117003</v>
      </c>
      <c r="C80">
        <f t="shared" si="1"/>
        <v>33.382366264112889</v>
      </c>
    </row>
    <row r="81" spans="1:3">
      <c r="A81">
        <v>80</v>
      </c>
      <c r="B81">
        <v>128588</v>
      </c>
      <c r="C81">
        <f t="shared" si="1"/>
        <v>30.374817245777212</v>
      </c>
    </row>
    <row r="82" spans="1:3">
      <c r="A82">
        <v>81</v>
      </c>
      <c r="B82">
        <v>126898</v>
      </c>
      <c r="C82">
        <f t="shared" si="1"/>
        <v>30.779342464026225</v>
      </c>
    </row>
    <row r="83" spans="1:3">
      <c r="A83">
        <v>82</v>
      </c>
      <c r="B83">
        <v>128161</v>
      </c>
      <c r="C83">
        <f t="shared" si="1"/>
        <v>30.476018445548959</v>
      </c>
    </row>
    <row r="84" spans="1:3">
      <c r="A84">
        <v>83</v>
      </c>
      <c r="B84">
        <v>124021</v>
      </c>
      <c r="C84">
        <f t="shared" si="1"/>
        <v>31.49335193233404</v>
      </c>
    </row>
    <row r="85" spans="1:3">
      <c r="A85">
        <v>84</v>
      </c>
      <c r="B85">
        <v>119366</v>
      </c>
      <c r="C85">
        <f t="shared" si="1"/>
        <v>32.721520365933351</v>
      </c>
    </row>
    <row r="86" spans="1:3">
      <c r="A86">
        <v>85</v>
      </c>
      <c r="B86">
        <v>116414</v>
      </c>
      <c r="C86">
        <f t="shared" si="1"/>
        <v>33.551265311732266</v>
      </c>
    </row>
    <row r="87" spans="1:3">
      <c r="A87">
        <v>86</v>
      </c>
      <c r="B87">
        <v>118772</v>
      </c>
      <c r="C87">
        <f t="shared" si="1"/>
        <v>32.885166537567777</v>
      </c>
    </row>
    <row r="88" spans="1:3">
      <c r="A88">
        <v>87</v>
      </c>
      <c r="B88">
        <v>121747</v>
      </c>
      <c r="C88">
        <f t="shared" si="1"/>
        <v>32.081587225968605</v>
      </c>
    </row>
    <row r="89" spans="1:3">
      <c r="A89">
        <v>88</v>
      </c>
      <c r="B89">
        <v>136386</v>
      </c>
      <c r="C89">
        <f t="shared" si="1"/>
        <v>28.638108016951886</v>
      </c>
    </row>
    <row r="90" spans="1:3">
      <c r="A90">
        <v>89</v>
      </c>
      <c r="B90">
        <v>122173</v>
      </c>
      <c r="C90">
        <f t="shared" si="1"/>
        <v>31.969723261277043</v>
      </c>
    </row>
    <row r="91" spans="1:3">
      <c r="A91">
        <v>90</v>
      </c>
      <c r="B91">
        <v>117848</v>
      </c>
      <c r="C91">
        <f t="shared" si="1"/>
        <v>33.14300624533297</v>
      </c>
    </row>
    <row r="92" spans="1:3">
      <c r="A92">
        <v>91</v>
      </c>
      <c r="B92">
        <v>121008</v>
      </c>
      <c r="C92">
        <f t="shared" si="1"/>
        <v>32.27751057781304</v>
      </c>
    </row>
    <row r="93" spans="1:3">
      <c r="A93">
        <v>92</v>
      </c>
      <c r="B93">
        <v>133454</v>
      </c>
      <c r="C93">
        <f t="shared" si="1"/>
        <v>29.267290602005186</v>
      </c>
    </row>
    <row r="94" spans="1:3">
      <c r="A94">
        <v>93</v>
      </c>
      <c r="B94">
        <v>127202</v>
      </c>
      <c r="C94">
        <f t="shared" si="1"/>
        <v>30.705782927941385</v>
      </c>
    </row>
    <row r="95" spans="1:3">
      <c r="A95">
        <v>94</v>
      </c>
      <c r="B95">
        <v>110937</v>
      </c>
      <c r="C95">
        <f t="shared" si="1"/>
        <v>35.207703471339592</v>
      </c>
    </row>
    <row r="96" spans="1:3">
      <c r="A96">
        <v>95</v>
      </c>
      <c r="B96">
        <v>115545</v>
      </c>
      <c r="C96">
        <f t="shared" si="1"/>
        <v>33.803600328876193</v>
      </c>
    </row>
    <row r="97" spans="1:3">
      <c r="A97">
        <v>96</v>
      </c>
      <c r="B97">
        <v>113014</v>
      </c>
      <c r="C97">
        <f t="shared" si="1"/>
        <v>34.560647353425239</v>
      </c>
    </row>
    <row r="98" spans="1:3">
      <c r="A98">
        <v>97</v>
      </c>
      <c r="B98">
        <v>143374</v>
      </c>
      <c r="C98">
        <f t="shared" si="1"/>
        <v>27.24229637172709</v>
      </c>
    </row>
    <row r="99" spans="1:3">
      <c r="A99">
        <v>98</v>
      </c>
      <c r="B99">
        <v>125744</v>
      </c>
      <c r="C99">
        <f t="shared" si="1"/>
        <v>31.061816070746914</v>
      </c>
    </row>
    <row r="100" spans="1:3">
      <c r="A100">
        <v>99</v>
      </c>
      <c r="B100">
        <v>110432</v>
      </c>
      <c r="C100">
        <f t="shared" si="1"/>
        <v>35.368706534337875</v>
      </c>
    </row>
    <row r="101" spans="1:3">
      <c r="A101">
        <v>100</v>
      </c>
      <c r="B101">
        <v>116509</v>
      </c>
      <c r="C101">
        <f t="shared" si="1"/>
        <v>33.523908024272806</v>
      </c>
    </row>
    <row r="102" spans="1:3">
      <c r="A102">
        <v>101</v>
      </c>
      <c r="B102">
        <v>135566</v>
      </c>
      <c r="C102">
        <f t="shared" si="1"/>
        <v>28.811331749848783</v>
      </c>
    </row>
    <row r="103" spans="1:3">
      <c r="A103">
        <v>102</v>
      </c>
      <c r="B103">
        <v>125337</v>
      </c>
      <c r="C103">
        <f t="shared" si="1"/>
        <v>31.162681410916171</v>
      </c>
    </row>
    <row r="104" spans="1:3">
      <c r="A104">
        <v>103</v>
      </c>
      <c r="B104">
        <v>118585</v>
      </c>
      <c r="C104">
        <f t="shared" si="1"/>
        <v>32.937024075557616</v>
      </c>
    </row>
    <row r="105" spans="1:3">
      <c r="A105">
        <v>104</v>
      </c>
      <c r="B105">
        <v>126607</v>
      </c>
      <c r="C105">
        <f t="shared" si="1"/>
        <v>30.850087277954614</v>
      </c>
    </row>
    <row r="106" spans="1:3">
      <c r="A106">
        <v>105</v>
      </c>
      <c r="B106">
        <v>122592</v>
      </c>
      <c r="C106">
        <f t="shared" si="1"/>
        <v>31.860455820934483</v>
      </c>
    </row>
    <row r="107" spans="1:3">
      <c r="A107">
        <v>106</v>
      </c>
      <c r="B107">
        <v>106551</v>
      </c>
      <c r="C107">
        <f t="shared" si="1"/>
        <v>36.656971778772608</v>
      </c>
    </row>
    <row r="108" spans="1:3">
      <c r="A108">
        <v>107</v>
      </c>
      <c r="B108">
        <v>112590</v>
      </c>
      <c r="C108">
        <f t="shared" si="1"/>
        <v>34.690798472333242</v>
      </c>
    </row>
    <row r="109" spans="1:3">
      <c r="A109">
        <v>108</v>
      </c>
      <c r="B109">
        <v>105849</v>
      </c>
      <c r="C109">
        <f t="shared" si="1"/>
        <v>36.900084082041396</v>
      </c>
    </row>
    <row r="110" spans="1:3">
      <c r="A110">
        <v>109</v>
      </c>
      <c r="B110">
        <v>127614</v>
      </c>
      <c r="C110">
        <f t="shared" si="1"/>
        <v>30.606649740624068</v>
      </c>
    </row>
    <row r="111" spans="1:3">
      <c r="A111">
        <v>110</v>
      </c>
      <c r="B111">
        <v>112849</v>
      </c>
      <c r="C111">
        <f t="shared" si="1"/>
        <v>34.611179540802311</v>
      </c>
    </row>
    <row r="112" spans="1:3">
      <c r="A112">
        <v>111</v>
      </c>
      <c r="B112">
        <v>118985</v>
      </c>
      <c r="C112">
        <f t="shared" si="1"/>
        <v>32.826297432449465</v>
      </c>
    </row>
    <row r="113" spans="1:3">
      <c r="A113">
        <v>112</v>
      </c>
      <c r="B113">
        <v>124343</v>
      </c>
      <c r="C113">
        <f t="shared" si="1"/>
        <v>31.411796401888324</v>
      </c>
    </row>
    <row r="114" spans="1:3">
      <c r="A114">
        <v>113</v>
      </c>
      <c r="B114">
        <v>133533</v>
      </c>
      <c r="C114">
        <f t="shared" si="1"/>
        <v>29.249975661446982</v>
      </c>
    </row>
    <row r="115" spans="1:3">
      <c r="A115">
        <v>114</v>
      </c>
      <c r="B115">
        <v>113228</v>
      </c>
      <c r="C115">
        <f t="shared" si="1"/>
        <v>34.495328010739392</v>
      </c>
    </row>
    <row r="116" spans="1:3">
      <c r="A116">
        <v>115</v>
      </c>
      <c r="B116">
        <v>123912</v>
      </c>
      <c r="C116">
        <f t="shared" si="1"/>
        <v>31.521055265026792</v>
      </c>
    </row>
    <row r="117" spans="1:3">
      <c r="A117">
        <v>116</v>
      </c>
      <c r="B117">
        <v>120228</v>
      </c>
      <c r="C117">
        <f t="shared" si="1"/>
        <v>32.486916525268654</v>
      </c>
    </row>
    <row r="118" spans="1:3">
      <c r="A118">
        <v>117</v>
      </c>
      <c r="B118">
        <v>125440</v>
      </c>
      <c r="C118">
        <f t="shared" si="1"/>
        <v>31.137093431122448</v>
      </c>
    </row>
    <row r="119" spans="1:3">
      <c r="A119">
        <v>118</v>
      </c>
      <c r="B119">
        <v>126935</v>
      </c>
      <c r="C119">
        <f t="shared" si="1"/>
        <v>30.770370662149919</v>
      </c>
    </row>
    <row r="120" spans="1:3">
      <c r="A120">
        <v>119</v>
      </c>
      <c r="B120">
        <v>122875</v>
      </c>
      <c r="C120">
        <f t="shared" si="1"/>
        <v>31.787076297049847</v>
      </c>
    </row>
    <row r="121" spans="1:3">
      <c r="A121">
        <v>120</v>
      </c>
      <c r="B121">
        <v>125178</v>
      </c>
      <c r="C121">
        <f t="shared" si="1"/>
        <v>31.202263976098035</v>
      </c>
    </row>
    <row r="122" spans="1:3">
      <c r="A122">
        <v>121</v>
      </c>
      <c r="B122">
        <v>118184</v>
      </c>
      <c r="C122">
        <f t="shared" si="1"/>
        <v>33.048779868679347</v>
      </c>
    </row>
    <row r="123" spans="1:3">
      <c r="A123">
        <v>122</v>
      </c>
      <c r="B123">
        <v>127787</v>
      </c>
      <c r="C123">
        <f t="shared" si="1"/>
        <v>30.565213988903409</v>
      </c>
    </row>
    <row r="124" spans="1:3">
      <c r="A124">
        <v>123</v>
      </c>
      <c r="B124">
        <v>141491</v>
      </c>
      <c r="C124">
        <f t="shared" si="1"/>
        <v>27.604844124361268</v>
      </c>
    </row>
    <row r="125" spans="1:3">
      <c r="A125">
        <v>124</v>
      </c>
      <c r="B125">
        <v>128469</v>
      </c>
      <c r="C125">
        <f t="shared" si="1"/>
        <v>30.402953241638059</v>
      </c>
    </row>
    <row r="126" spans="1:3">
      <c r="A126">
        <v>125</v>
      </c>
      <c r="B126">
        <v>126456</v>
      </c>
      <c r="C126">
        <f t="shared" si="1"/>
        <v>30.886925096476244</v>
      </c>
    </row>
    <row r="127" spans="1:3">
      <c r="A127">
        <v>126</v>
      </c>
      <c r="B127">
        <v>137777</v>
      </c>
      <c r="C127">
        <f t="shared" si="1"/>
        <v>28.348976970031284</v>
      </c>
    </row>
    <row r="128" spans="1:3">
      <c r="A128">
        <v>127</v>
      </c>
      <c r="B128">
        <v>119648</v>
      </c>
      <c r="C128">
        <f t="shared" si="1"/>
        <v>32.644398569136129</v>
      </c>
    </row>
    <row r="129" spans="1:3">
      <c r="A129">
        <v>128</v>
      </c>
      <c r="B129">
        <v>133285</v>
      </c>
      <c r="C129">
        <f t="shared" si="1"/>
        <v>29.304400345125106</v>
      </c>
    </row>
    <row r="130" spans="1:3">
      <c r="A130">
        <v>129</v>
      </c>
      <c r="B130">
        <v>126971</v>
      </c>
      <c r="C130">
        <f t="shared" si="1"/>
        <v>30.761646360192486</v>
      </c>
    </row>
    <row r="131" spans="1:3">
      <c r="A131">
        <v>130</v>
      </c>
      <c r="B131">
        <v>124362</v>
      </c>
      <c r="C131">
        <f t="shared" ref="C131:C194" si="2">3905837/B131</f>
        <v>31.406997314292148</v>
      </c>
    </row>
    <row r="132" spans="1:3">
      <c r="A132">
        <v>131</v>
      </c>
      <c r="B132">
        <v>124411</v>
      </c>
      <c r="C132">
        <f t="shared" si="2"/>
        <v>31.394627484707943</v>
      </c>
    </row>
    <row r="133" spans="1:3">
      <c r="A133">
        <v>132</v>
      </c>
      <c r="B133">
        <v>136078</v>
      </c>
      <c r="C133">
        <f t="shared" si="2"/>
        <v>28.702927732623937</v>
      </c>
    </row>
    <row r="134" spans="1:3">
      <c r="A134">
        <v>133</v>
      </c>
      <c r="B134">
        <v>136561</v>
      </c>
      <c r="C134">
        <f t="shared" si="2"/>
        <v>28.601408894193803</v>
      </c>
    </row>
    <row r="135" spans="1:3">
      <c r="A135">
        <v>134</v>
      </c>
      <c r="B135">
        <v>136720</v>
      </c>
      <c r="C135">
        <f t="shared" si="2"/>
        <v>28.568146576945583</v>
      </c>
    </row>
    <row r="136" spans="1:3">
      <c r="A136">
        <v>135</v>
      </c>
      <c r="B136">
        <v>125564</v>
      </c>
      <c r="C136">
        <f t="shared" si="2"/>
        <v>31.106344175082029</v>
      </c>
    </row>
    <row r="137" spans="1:3">
      <c r="A137">
        <v>136</v>
      </c>
      <c r="B137">
        <v>131946</v>
      </c>
      <c r="C137">
        <f t="shared" si="2"/>
        <v>29.601784063177359</v>
      </c>
    </row>
    <row r="138" spans="1:3">
      <c r="A138">
        <v>137</v>
      </c>
      <c r="B138">
        <v>124115</v>
      </c>
      <c r="C138">
        <f t="shared" si="2"/>
        <v>31.46950006042783</v>
      </c>
    </row>
    <row r="139" spans="1:3">
      <c r="A139">
        <v>138</v>
      </c>
      <c r="B139">
        <v>126714</v>
      </c>
      <c r="C139">
        <f t="shared" si="2"/>
        <v>30.824036807298324</v>
      </c>
    </row>
    <row r="140" spans="1:3">
      <c r="A140">
        <v>139</v>
      </c>
      <c r="B140">
        <v>134352</v>
      </c>
      <c r="C140">
        <f t="shared" si="2"/>
        <v>29.071669941645826</v>
      </c>
    </row>
    <row r="141" spans="1:3">
      <c r="A141">
        <v>140</v>
      </c>
      <c r="B141">
        <v>141430</v>
      </c>
      <c r="C141">
        <f t="shared" si="2"/>
        <v>27.616750335855194</v>
      </c>
    </row>
    <row r="142" spans="1:3">
      <c r="A142">
        <v>141</v>
      </c>
      <c r="B142">
        <v>117682</v>
      </c>
      <c r="C142">
        <f t="shared" si="2"/>
        <v>33.189757142128791</v>
      </c>
    </row>
    <row r="143" spans="1:3">
      <c r="A143">
        <v>142</v>
      </c>
      <c r="B143">
        <v>124713</v>
      </c>
      <c r="C143">
        <f t="shared" si="2"/>
        <v>31.31860351366738</v>
      </c>
    </row>
    <row r="144" spans="1:3">
      <c r="A144">
        <v>143</v>
      </c>
      <c r="B144">
        <v>126130</v>
      </c>
      <c r="C144">
        <f t="shared" si="2"/>
        <v>30.96675652104971</v>
      </c>
    </row>
    <row r="145" spans="1:3">
      <c r="A145">
        <v>144</v>
      </c>
      <c r="B145">
        <v>119016</v>
      </c>
      <c r="C145">
        <f t="shared" si="2"/>
        <v>32.817747193654633</v>
      </c>
    </row>
    <row r="146" spans="1:3">
      <c r="A146">
        <v>145</v>
      </c>
      <c r="B146">
        <v>121346</v>
      </c>
      <c r="C146">
        <f t="shared" si="2"/>
        <v>32.187604041336343</v>
      </c>
    </row>
    <row r="147" spans="1:3">
      <c r="A147">
        <v>146</v>
      </c>
      <c r="B147">
        <v>133580</v>
      </c>
      <c r="C147">
        <f t="shared" si="2"/>
        <v>29.23968408444378</v>
      </c>
    </row>
    <row r="148" spans="1:3">
      <c r="A148">
        <v>147</v>
      </c>
      <c r="B148">
        <v>125846</v>
      </c>
      <c r="C148">
        <f t="shared" si="2"/>
        <v>31.036640020342322</v>
      </c>
    </row>
    <row r="149" spans="1:3">
      <c r="A149">
        <v>148</v>
      </c>
      <c r="B149">
        <v>127818</v>
      </c>
      <c r="C149">
        <f t="shared" si="2"/>
        <v>30.557800935705455</v>
      </c>
    </row>
    <row r="150" spans="1:3">
      <c r="A150">
        <v>149</v>
      </c>
      <c r="B150">
        <v>121255</v>
      </c>
      <c r="C150">
        <f t="shared" si="2"/>
        <v>32.211760339779801</v>
      </c>
    </row>
    <row r="151" spans="1:3">
      <c r="A151">
        <v>150</v>
      </c>
      <c r="B151">
        <v>135111</v>
      </c>
      <c r="C151">
        <f t="shared" si="2"/>
        <v>28.908356832530291</v>
      </c>
    </row>
    <row r="152" spans="1:3">
      <c r="A152">
        <v>151</v>
      </c>
      <c r="B152">
        <v>126132</v>
      </c>
      <c r="C152">
        <f t="shared" si="2"/>
        <v>30.966265499635302</v>
      </c>
    </row>
    <row r="153" spans="1:3">
      <c r="A153">
        <v>152</v>
      </c>
      <c r="B153">
        <v>166097</v>
      </c>
      <c r="C153">
        <f t="shared" si="2"/>
        <v>23.515397629096253</v>
      </c>
    </row>
    <row r="154" spans="1:3">
      <c r="A154">
        <v>153</v>
      </c>
      <c r="B154">
        <v>131527</v>
      </c>
      <c r="C154">
        <f t="shared" si="2"/>
        <v>29.696085214442661</v>
      </c>
    </row>
    <row r="155" spans="1:3">
      <c r="A155">
        <v>154</v>
      </c>
      <c r="B155">
        <v>132214</v>
      </c>
      <c r="C155">
        <f t="shared" si="2"/>
        <v>29.541780749391137</v>
      </c>
    </row>
    <row r="156" spans="1:3">
      <c r="A156">
        <v>155</v>
      </c>
      <c r="B156">
        <v>126100</v>
      </c>
      <c r="C156">
        <f t="shared" si="2"/>
        <v>30.974123711340205</v>
      </c>
    </row>
    <row r="157" spans="1:3">
      <c r="A157">
        <v>156</v>
      </c>
      <c r="B157">
        <v>130476</v>
      </c>
      <c r="C157">
        <f t="shared" si="2"/>
        <v>29.935290781446398</v>
      </c>
    </row>
    <row r="158" spans="1:3">
      <c r="A158">
        <v>157</v>
      </c>
      <c r="B158">
        <v>127474</v>
      </c>
      <c r="C158">
        <f t="shared" si="2"/>
        <v>30.640263896951534</v>
      </c>
    </row>
    <row r="159" spans="1:3">
      <c r="A159">
        <v>158</v>
      </c>
      <c r="B159">
        <v>126354</v>
      </c>
      <c r="C159">
        <f t="shared" si="2"/>
        <v>30.911858746062649</v>
      </c>
    </row>
    <row r="160" spans="1:3">
      <c r="A160">
        <v>159</v>
      </c>
      <c r="B160">
        <v>129953</v>
      </c>
      <c r="C160">
        <f t="shared" si="2"/>
        <v>30.05576631551407</v>
      </c>
    </row>
    <row r="161" spans="1:3">
      <c r="A161">
        <v>160</v>
      </c>
      <c r="B161">
        <v>123863</v>
      </c>
      <c r="C161">
        <f t="shared" si="2"/>
        <v>31.53352494288044</v>
      </c>
    </row>
    <row r="162" spans="1:3">
      <c r="A162">
        <v>161</v>
      </c>
      <c r="B162">
        <v>132390</v>
      </c>
      <c r="C162">
        <f t="shared" si="2"/>
        <v>29.502507742276606</v>
      </c>
    </row>
    <row r="163" spans="1:3">
      <c r="A163">
        <v>162</v>
      </c>
      <c r="B163">
        <v>127138</v>
      </c>
      <c r="C163">
        <f t="shared" si="2"/>
        <v>30.721239912535985</v>
      </c>
    </row>
    <row r="164" spans="1:3">
      <c r="A164">
        <v>163</v>
      </c>
      <c r="B164">
        <v>119626</v>
      </c>
      <c r="C164">
        <f t="shared" si="2"/>
        <v>32.650402086502936</v>
      </c>
    </row>
    <row r="165" spans="1:3">
      <c r="A165">
        <v>164</v>
      </c>
      <c r="B165">
        <v>120558</v>
      </c>
      <c r="C165">
        <f t="shared" si="2"/>
        <v>32.397991008477248</v>
      </c>
    </row>
    <row r="166" spans="1:3">
      <c r="A166">
        <v>165</v>
      </c>
      <c r="B166">
        <v>131156</v>
      </c>
      <c r="C166">
        <f t="shared" si="2"/>
        <v>29.780086309433042</v>
      </c>
    </row>
    <row r="167" spans="1:3">
      <c r="A167">
        <v>166</v>
      </c>
      <c r="B167">
        <v>132083</v>
      </c>
      <c r="C167">
        <f t="shared" si="2"/>
        <v>29.571080305565442</v>
      </c>
    </row>
    <row r="168" spans="1:3">
      <c r="A168">
        <v>167</v>
      </c>
      <c r="B168">
        <v>141197</v>
      </c>
      <c r="C168">
        <f t="shared" si="2"/>
        <v>27.662322853884998</v>
      </c>
    </row>
    <row r="169" spans="1:3">
      <c r="A169">
        <v>168</v>
      </c>
      <c r="B169">
        <v>131735</v>
      </c>
      <c r="C169">
        <f t="shared" si="2"/>
        <v>29.649197252059057</v>
      </c>
    </row>
    <row r="170" spans="1:3">
      <c r="A170">
        <v>169</v>
      </c>
      <c r="B170">
        <v>128914</v>
      </c>
      <c r="C170">
        <f t="shared" si="2"/>
        <v>30.298004871464698</v>
      </c>
    </row>
    <row r="171" spans="1:3">
      <c r="A171">
        <v>170</v>
      </c>
      <c r="B171">
        <v>142246</v>
      </c>
      <c r="C171">
        <f t="shared" si="2"/>
        <v>27.458325717419118</v>
      </c>
    </row>
    <row r="172" spans="1:3">
      <c r="A172">
        <v>171</v>
      </c>
      <c r="B172">
        <v>134998</v>
      </c>
      <c r="C172">
        <f t="shared" si="2"/>
        <v>28.932554556363797</v>
      </c>
    </row>
    <row r="173" spans="1:3">
      <c r="A173">
        <v>172</v>
      </c>
      <c r="B173">
        <v>132168</v>
      </c>
      <c r="C173">
        <f t="shared" si="2"/>
        <v>29.552062526481446</v>
      </c>
    </row>
    <row r="174" spans="1:3">
      <c r="A174">
        <v>173</v>
      </c>
      <c r="B174">
        <v>136679</v>
      </c>
      <c r="C174">
        <f t="shared" si="2"/>
        <v>28.576716247558146</v>
      </c>
    </row>
    <row r="175" spans="1:3">
      <c r="A175">
        <v>174</v>
      </c>
      <c r="B175">
        <v>132390</v>
      </c>
      <c r="C175">
        <f t="shared" si="2"/>
        <v>29.502507742276606</v>
      </c>
    </row>
    <row r="176" spans="1:3">
      <c r="A176">
        <v>175</v>
      </c>
      <c r="B176">
        <v>136459</v>
      </c>
      <c r="C176">
        <f t="shared" si="2"/>
        <v>28.62278779706725</v>
      </c>
    </row>
    <row r="177" spans="1:3">
      <c r="A177">
        <v>176</v>
      </c>
      <c r="B177">
        <v>125631</v>
      </c>
      <c r="C177">
        <f t="shared" si="2"/>
        <v>31.089754917178084</v>
      </c>
    </row>
    <row r="178" spans="1:3">
      <c r="A178">
        <v>177</v>
      </c>
      <c r="B178">
        <v>132784</v>
      </c>
      <c r="C178">
        <f t="shared" si="2"/>
        <v>29.414967164718639</v>
      </c>
    </row>
    <row r="179" spans="1:3">
      <c r="A179">
        <v>178</v>
      </c>
      <c r="B179">
        <v>133501</v>
      </c>
      <c r="C179">
        <f t="shared" si="2"/>
        <v>29.256986839049894</v>
      </c>
    </row>
    <row r="180" spans="1:3">
      <c r="A180">
        <v>179</v>
      </c>
      <c r="B180">
        <v>146018</v>
      </c>
      <c r="C180">
        <f t="shared" si="2"/>
        <v>26.749010395978576</v>
      </c>
    </row>
    <row r="181" spans="1:3">
      <c r="A181">
        <v>180</v>
      </c>
      <c r="B181">
        <v>141026</v>
      </c>
      <c r="C181">
        <f t="shared" si="2"/>
        <v>27.695864592344673</v>
      </c>
    </row>
    <row r="182" spans="1:3">
      <c r="A182">
        <v>181</v>
      </c>
      <c r="B182">
        <v>150509</v>
      </c>
      <c r="C182">
        <f t="shared" si="2"/>
        <v>25.950853437335972</v>
      </c>
    </row>
    <row r="183" spans="1:3">
      <c r="A183">
        <v>182</v>
      </c>
      <c r="B183">
        <v>140461</v>
      </c>
      <c r="C183">
        <f t="shared" si="2"/>
        <v>27.80727034550516</v>
      </c>
    </row>
    <row r="184" spans="1:3">
      <c r="A184">
        <v>183</v>
      </c>
      <c r="B184">
        <v>137737</v>
      </c>
      <c r="C184">
        <f t="shared" si="2"/>
        <v>28.357209754822598</v>
      </c>
    </row>
    <row r="185" spans="1:3">
      <c r="A185">
        <v>184</v>
      </c>
      <c r="B185">
        <v>139312</v>
      </c>
      <c r="C185">
        <f t="shared" si="2"/>
        <v>28.036615654071436</v>
      </c>
    </row>
    <row r="186" spans="1:3">
      <c r="A186">
        <v>185</v>
      </c>
      <c r="B186">
        <v>132237</v>
      </c>
      <c r="C186">
        <f t="shared" si="2"/>
        <v>29.536642543312386</v>
      </c>
    </row>
    <row r="187" spans="1:3">
      <c r="A187">
        <v>186</v>
      </c>
      <c r="B187">
        <v>132880</v>
      </c>
      <c r="C187">
        <f t="shared" si="2"/>
        <v>29.393716134858519</v>
      </c>
    </row>
    <row r="188" spans="1:3">
      <c r="A188">
        <v>187</v>
      </c>
      <c r="B188">
        <v>144410</v>
      </c>
      <c r="C188">
        <f t="shared" si="2"/>
        <v>27.046859635759297</v>
      </c>
    </row>
    <row r="189" spans="1:3">
      <c r="A189">
        <v>188</v>
      </c>
      <c r="B189">
        <v>129751</v>
      </c>
      <c r="C189">
        <f t="shared" si="2"/>
        <v>30.102557976431783</v>
      </c>
    </row>
    <row r="190" spans="1:3">
      <c r="A190">
        <v>189</v>
      </c>
      <c r="B190">
        <v>137621</v>
      </c>
      <c r="C190">
        <f t="shared" si="2"/>
        <v>28.381111894260325</v>
      </c>
    </row>
    <row r="191" spans="1:3">
      <c r="A191">
        <v>190</v>
      </c>
      <c r="B191">
        <v>129226</v>
      </c>
      <c r="C191">
        <f t="shared" si="2"/>
        <v>30.224854131521521</v>
      </c>
    </row>
    <row r="192" spans="1:3">
      <c r="A192">
        <v>191</v>
      </c>
      <c r="B192">
        <v>137531</v>
      </c>
      <c r="C192">
        <f t="shared" si="2"/>
        <v>28.399684434781978</v>
      </c>
    </row>
    <row r="193" spans="1:3">
      <c r="A193">
        <v>192</v>
      </c>
      <c r="B193">
        <v>138810</v>
      </c>
      <c r="C193">
        <f t="shared" si="2"/>
        <v>28.138008788992149</v>
      </c>
    </row>
    <row r="194" spans="1:3">
      <c r="A194">
        <v>193</v>
      </c>
      <c r="B194">
        <v>136913</v>
      </c>
      <c r="C194">
        <f t="shared" si="2"/>
        <v>28.527875366108404</v>
      </c>
    </row>
    <row r="195" spans="1:3">
      <c r="A195">
        <v>194</v>
      </c>
      <c r="B195">
        <v>137912</v>
      </c>
      <c r="C195">
        <f t="shared" ref="C195:C258" si="3">3905837/B195</f>
        <v>28.32122657926794</v>
      </c>
    </row>
    <row r="196" spans="1:3">
      <c r="A196">
        <v>195</v>
      </c>
      <c r="B196">
        <v>139183</v>
      </c>
      <c r="C196">
        <f t="shared" si="3"/>
        <v>28.062601036046068</v>
      </c>
    </row>
    <row r="197" spans="1:3">
      <c r="A197">
        <v>196</v>
      </c>
      <c r="B197">
        <v>136234</v>
      </c>
      <c r="C197">
        <f t="shared" si="3"/>
        <v>28.670060337360717</v>
      </c>
    </row>
    <row r="198" spans="1:3">
      <c r="A198">
        <v>197</v>
      </c>
      <c r="B198">
        <v>141207</v>
      </c>
      <c r="C198">
        <f t="shared" si="3"/>
        <v>27.660363862981296</v>
      </c>
    </row>
    <row r="199" spans="1:3">
      <c r="A199">
        <v>198</v>
      </c>
      <c r="B199">
        <v>148439</v>
      </c>
      <c r="C199">
        <f t="shared" si="3"/>
        <v>26.312741260719893</v>
      </c>
    </row>
    <row r="200" spans="1:3">
      <c r="A200">
        <v>199</v>
      </c>
      <c r="B200">
        <v>137773</v>
      </c>
      <c r="C200">
        <f t="shared" si="3"/>
        <v>28.349800033388256</v>
      </c>
    </row>
    <row r="201" spans="1:3">
      <c r="A201">
        <v>200</v>
      </c>
      <c r="B201">
        <v>147565</v>
      </c>
      <c r="C201">
        <f t="shared" si="3"/>
        <v>26.468586724494291</v>
      </c>
    </row>
    <row r="202" spans="1:3">
      <c r="A202">
        <v>201</v>
      </c>
      <c r="B202">
        <v>141592</v>
      </c>
      <c r="C202">
        <f t="shared" si="3"/>
        <v>27.585153115995254</v>
      </c>
    </row>
    <row r="203" spans="1:3">
      <c r="A203">
        <v>202</v>
      </c>
      <c r="B203">
        <v>142907</v>
      </c>
      <c r="C203">
        <f t="shared" si="3"/>
        <v>27.331320369191154</v>
      </c>
    </row>
    <row r="204" spans="1:3">
      <c r="A204">
        <v>203</v>
      </c>
      <c r="B204">
        <v>145492</v>
      </c>
      <c r="C204">
        <f t="shared" si="3"/>
        <v>26.845716602974733</v>
      </c>
    </row>
    <row r="205" spans="1:3">
      <c r="A205">
        <v>204</v>
      </c>
      <c r="B205">
        <v>135049</v>
      </c>
      <c r="C205">
        <f t="shared" si="3"/>
        <v>28.921628445971461</v>
      </c>
    </row>
    <row r="206" spans="1:3">
      <c r="A206">
        <v>205</v>
      </c>
      <c r="B206">
        <v>157108</v>
      </c>
      <c r="C206">
        <f t="shared" si="3"/>
        <v>24.860840950174403</v>
      </c>
    </row>
    <row r="207" spans="1:3">
      <c r="A207">
        <v>206</v>
      </c>
      <c r="B207">
        <v>155375</v>
      </c>
      <c r="C207">
        <f t="shared" si="3"/>
        <v>25.138130329847144</v>
      </c>
    </row>
    <row r="208" spans="1:3">
      <c r="A208">
        <v>207</v>
      </c>
      <c r="B208">
        <v>140849</v>
      </c>
      <c r="C208">
        <f t="shared" si="3"/>
        <v>27.730669014334499</v>
      </c>
    </row>
    <row r="209" spans="1:3">
      <c r="A209">
        <v>208</v>
      </c>
      <c r="B209">
        <v>193530</v>
      </c>
      <c r="C209">
        <f t="shared" si="3"/>
        <v>20.182075130470729</v>
      </c>
    </row>
    <row r="210" spans="1:3">
      <c r="A210">
        <v>209</v>
      </c>
      <c r="B210">
        <v>142372</v>
      </c>
      <c r="C210">
        <f t="shared" si="3"/>
        <v>27.434024948725874</v>
      </c>
    </row>
    <row r="211" spans="1:3">
      <c r="A211">
        <v>210</v>
      </c>
      <c r="B211">
        <v>136288</v>
      </c>
      <c r="C211">
        <f t="shared" si="3"/>
        <v>28.658700692650857</v>
      </c>
    </row>
    <row r="212" spans="1:3">
      <c r="A212">
        <v>211</v>
      </c>
      <c r="B212">
        <v>182792</v>
      </c>
      <c r="C212">
        <f t="shared" si="3"/>
        <v>21.367658322027221</v>
      </c>
    </row>
    <row r="213" spans="1:3">
      <c r="A213">
        <v>212</v>
      </c>
      <c r="B213">
        <v>143657</v>
      </c>
      <c r="C213">
        <f t="shared" si="3"/>
        <v>27.188629861405989</v>
      </c>
    </row>
    <row r="214" spans="1:3">
      <c r="A214">
        <v>213</v>
      </c>
      <c r="B214">
        <v>146167</v>
      </c>
      <c r="C214">
        <f t="shared" si="3"/>
        <v>26.721742937872435</v>
      </c>
    </row>
    <row r="215" spans="1:3">
      <c r="A215">
        <v>214</v>
      </c>
      <c r="B215">
        <v>142671</v>
      </c>
      <c r="C215">
        <f t="shared" si="3"/>
        <v>27.376530619397073</v>
      </c>
    </row>
    <row r="216" spans="1:3">
      <c r="A216">
        <v>215</v>
      </c>
      <c r="B216">
        <v>172054</v>
      </c>
      <c r="C216">
        <f t="shared" si="3"/>
        <v>22.70122752159206</v>
      </c>
    </row>
    <row r="217" spans="1:3">
      <c r="A217">
        <v>216</v>
      </c>
      <c r="B217">
        <v>166160</v>
      </c>
      <c r="C217">
        <f t="shared" si="3"/>
        <v>23.506481704381319</v>
      </c>
    </row>
    <row r="218" spans="1:3">
      <c r="A218">
        <v>217</v>
      </c>
      <c r="B218">
        <v>170114</v>
      </c>
      <c r="C218">
        <f t="shared" si="3"/>
        <v>22.960114981718142</v>
      </c>
    </row>
    <row r="219" spans="1:3">
      <c r="A219">
        <v>218</v>
      </c>
      <c r="B219">
        <v>147172</v>
      </c>
      <c r="C219">
        <f t="shared" si="3"/>
        <v>26.539266980132091</v>
      </c>
    </row>
    <row r="220" spans="1:3">
      <c r="A220">
        <v>219</v>
      </c>
      <c r="B220">
        <v>151631</v>
      </c>
      <c r="C220">
        <f t="shared" si="3"/>
        <v>25.758828999347099</v>
      </c>
    </row>
    <row r="221" spans="1:3">
      <c r="A221">
        <v>220</v>
      </c>
      <c r="B221">
        <v>144179</v>
      </c>
      <c r="C221">
        <f t="shared" si="3"/>
        <v>27.090193440098766</v>
      </c>
    </row>
    <row r="222" spans="1:3">
      <c r="A222">
        <v>221</v>
      </c>
      <c r="B222">
        <v>143431</v>
      </c>
      <c r="C222">
        <f t="shared" si="3"/>
        <v>27.231470184269789</v>
      </c>
    </row>
    <row r="223" spans="1:3">
      <c r="A223">
        <v>222</v>
      </c>
      <c r="B223">
        <v>145010</v>
      </c>
      <c r="C223">
        <f t="shared" si="3"/>
        <v>26.934949313840423</v>
      </c>
    </row>
    <row r="224" spans="1:3">
      <c r="A224">
        <v>223</v>
      </c>
      <c r="B224">
        <v>139835</v>
      </c>
      <c r="C224">
        <f t="shared" si="3"/>
        <v>27.931755283012123</v>
      </c>
    </row>
    <row r="225" spans="1:3">
      <c r="A225">
        <v>224</v>
      </c>
      <c r="B225">
        <v>148760</v>
      </c>
      <c r="C225">
        <f t="shared" si="3"/>
        <v>26.255962624361388</v>
      </c>
    </row>
    <row r="226" spans="1:3">
      <c r="A226">
        <v>225</v>
      </c>
      <c r="B226">
        <v>154571</v>
      </c>
      <c r="C226">
        <f t="shared" si="3"/>
        <v>25.26888614293755</v>
      </c>
    </row>
    <row r="227" spans="1:3">
      <c r="A227">
        <v>226</v>
      </c>
      <c r="B227">
        <v>155072</v>
      </c>
      <c r="C227">
        <f t="shared" si="3"/>
        <v>25.18724850392076</v>
      </c>
    </row>
    <row r="228" spans="1:3">
      <c r="A228">
        <v>227</v>
      </c>
      <c r="B228">
        <v>143931</v>
      </c>
      <c r="C228">
        <f t="shared" si="3"/>
        <v>27.136871139643301</v>
      </c>
    </row>
    <row r="229" spans="1:3">
      <c r="A229">
        <v>228</v>
      </c>
      <c r="B229">
        <v>173216</v>
      </c>
      <c r="C229">
        <f t="shared" si="3"/>
        <v>22.548938897099575</v>
      </c>
    </row>
    <row r="230" spans="1:3">
      <c r="A230">
        <v>229</v>
      </c>
      <c r="B230">
        <v>164224</v>
      </c>
      <c r="C230">
        <f t="shared" si="3"/>
        <v>23.783594358924397</v>
      </c>
    </row>
    <row r="231" spans="1:3">
      <c r="A231">
        <v>230</v>
      </c>
      <c r="B231">
        <v>181265</v>
      </c>
      <c r="C231">
        <f t="shared" si="3"/>
        <v>21.547662262433455</v>
      </c>
    </row>
    <row r="232" spans="1:3">
      <c r="A232">
        <v>231</v>
      </c>
      <c r="B232">
        <v>170676</v>
      </c>
      <c r="C232">
        <f t="shared" si="3"/>
        <v>22.884512175115422</v>
      </c>
    </row>
    <row r="233" spans="1:3">
      <c r="A233">
        <v>232</v>
      </c>
      <c r="B233">
        <v>168300</v>
      </c>
      <c r="C233">
        <f t="shared" si="3"/>
        <v>23.207587641117051</v>
      </c>
    </row>
    <row r="234" spans="1:3">
      <c r="A234">
        <v>233</v>
      </c>
      <c r="B234">
        <v>152217</v>
      </c>
      <c r="C234">
        <f t="shared" si="3"/>
        <v>25.659663506704245</v>
      </c>
    </row>
    <row r="235" spans="1:3">
      <c r="A235">
        <v>234</v>
      </c>
      <c r="B235">
        <v>177521</v>
      </c>
      <c r="C235">
        <f t="shared" si="3"/>
        <v>22.002112426135501</v>
      </c>
    </row>
    <row r="236" spans="1:3">
      <c r="A236">
        <v>235</v>
      </c>
      <c r="B236">
        <v>165388</v>
      </c>
      <c r="C236">
        <f t="shared" si="3"/>
        <v>23.616205528817083</v>
      </c>
    </row>
    <row r="237" spans="1:3">
      <c r="A237">
        <v>236</v>
      </c>
      <c r="B237">
        <v>157782</v>
      </c>
      <c r="C237">
        <f t="shared" si="3"/>
        <v>24.754642481398385</v>
      </c>
    </row>
    <row r="238" spans="1:3">
      <c r="A238">
        <v>237</v>
      </c>
      <c r="B238">
        <v>177526</v>
      </c>
      <c r="C238">
        <f t="shared" si="3"/>
        <v>22.001492739091738</v>
      </c>
    </row>
    <row r="239" spans="1:3">
      <c r="A239">
        <v>238</v>
      </c>
      <c r="B239">
        <v>186441</v>
      </c>
      <c r="C239">
        <f t="shared" si="3"/>
        <v>20.949453178217237</v>
      </c>
    </row>
    <row r="240" spans="1:3">
      <c r="A240">
        <v>239</v>
      </c>
      <c r="B240">
        <v>181059</v>
      </c>
      <c r="C240">
        <f t="shared" si="3"/>
        <v>21.572178129780902</v>
      </c>
    </row>
    <row r="241" spans="1:3">
      <c r="A241">
        <v>240</v>
      </c>
      <c r="B241">
        <v>169876</v>
      </c>
      <c r="C241">
        <f t="shared" si="3"/>
        <v>22.992282606136239</v>
      </c>
    </row>
    <row r="242" spans="1:3">
      <c r="A242">
        <v>241</v>
      </c>
      <c r="B242">
        <v>163175</v>
      </c>
      <c r="C242">
        <f t="shared" si="3"/>
        <v>23.936491496859201</v>
      </c>
    </row>
    <row r="243" spans="1:3">
      <c r="A243">
        <v>242</v>
      </c>
      <c r="B243">
        <v>180013</v>
      </c>
      <c r="C243">
        <f t="shared" si="3"/>
        <v>21.69752740079883</v>
      </c>
    </row>
    <row r="244" spans="1:3">
      <c r="A244">
        <v>243</v>
      </c>
      <c r="B244">
        <v>185491</v>
      </c>
      <c r="C244">
        <f t="shared" si="3"/>
        <v>21.056746688518579</v>
      </c>
    </row>
    <row r="245" spans="1:3">
      <c r="A245">
        <v>244</v>
      </c>
      <c r="B245">
        <v>175673</v>
      </c>
      <c r="C245">
        <f t="shared" si="3"/>
        <v>22.233564634292122</v>
      </c>
    </row>
    <row r="246" spans="1:3">
      <c r="A246">
        <v>245</v>
      </c>
      <c r="B246">
        <v>174761</v>
      </c>
      <c r="C246">
        <f t="shared" si="3"/>
        <v>22.349591728131564</v>
      </c>
    </row>
    <row r="247" spans="1:3">
      <c r="A247">
        <v>246</v>
      </c>
      <c r="B247">
        <v>189708</v>
      </c>
      <c r="C247">
        <f t="shared" si="3"/>
        <v>20.588678389946654</v>
      </c>
    </row>
    <row r="248" spans="1:3">
      <c r="A248">
        <v>247</v>
      </c>
      <c r="B248">
        <v>194650</v>
      </c>
      <c r="C248">
        <f t="shared" si="3"/>
        <v>20.06594913948112</v>
      </c>
    </row>
    <row r="249" spans="1:3">
      <c r="A249">
        <v>248</v>
      </c>
      <c r="B249">
        <v>177597</v>
      </c>
      <c r="C249">
        <f t="shared" si="3"/>
        <v>21.992696948709717</v>
      </c>
    </row>
    <row r="250" spans="1:3">
      <c r="A250">
        <v>249</v>
      </c>
      <c r="B250">
        <v>189798</v>
      </c>
      <c r="C250">
        <f t="shared" si="3"/>
        <v>20.578915478561417</v>
      </c>
    </row>
    <row r="251" spans="1:3">
      <c r="A251">
        <v>250</v>
      </c>
      <c r="B251">
        <v>187026</v>
      </c>
      <c r="C251">
        <f t="shared" si="3"/>
        <v>20.883925229647215</v>
      </c>
    </row>
    <row r="252" spans="1:3">
      <c r="A252">
        <v>251</v>
      </c>
      <c r="B252">
        <v>197057</v>
      </c>
      <c r="C252">
        <f t="shared" si="3"/>
        <v>19.820848789944026</v>
      </c>
    </row>
    <row r="253" spans="1:3">
      <c r="A253">
        <v>252</v>
      </c>
      <c r="B253">
        <v>188234</v>
      </c>
      <c r="C253">
        <f t="shared" si="3"/>
        <v>20.749901718074312</v>
      </c>
    </row>
    <row r="254" spans="1:3">
      <c r="A254">
        <v>253</v>
      </c>
      <c r="B254">
        <v>196814</v>
      </c>
      <c r="C254">
        <f t="shared" si="3"/>
        <v>19.845320962939628</v>
      </c>
    </row>
    <row r="255" spans="1:3">
      <c r="A255">
        <v>254</v>
      </c>
      <c r="B255">
        <v>208595</v>
      </c>
      <c r="C255">
        <f t="shared" si="3"/>
        <v>18.724499628466646</v>
      </c>
    </row>
    <row r="256" spans="1:3">
      <c r="A256">
        <v>255</v>
      </c>
      <c r="B256">
        <v>189721</v>
      </c>
      <c r="C256">
        <f t="shared" si="3"/>
        <v>20.587267619293595</v>
      </c>
    </row>
    <row r="257" spans="1:3">
      <c r="A257">
        <v>256</v>
      </c>
      <c r="B257">
        <v>181854</v>
      </c>
      <c r="C257">
        <f t="shared" si="3"/>
        <v>21.477872359145248</v>
      </c>
    </row>
    <row r="258" spans="1:3">
      <c r="A258">
        <v>257</v>
      </c>
      <c r="B258">
        <v>220352</v>
      </c>
      <c r="C258">
        <f t="shared" si="3"/>
        <v>17.725443835318035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F22C-B95C-5840-B0AB-93C3BCF9173D}">
  <dimension ref="A1:A3"/>
  <sheetViews>
    <sheetView workbookViewId="0">
      <selection sqref="A1:XFD3"/>
    </sheetView>
  </sheetViews>
  <sheetFormatPr baseColWidth="10" defaultRowHeight="16"/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8F44-F033-274A-BB85-24E73ED556AB}">
  <dimension ref="A1:J127"/>
  <sheetViews>
    <sheetView topLeftCell="A61" zoomScale="130" zoomScaleNormal="130" workbookViewId="0">
      <selection activeCell="H111" sqref="H111:J112"/>
    </sheetView>
  </sheetViews>
  <sheetFormatPr baseColWidth="10" defaultRowHeight="16"/>
  <cols>
    <col min="1" max="1" width="24.33203125" customWidth="1"/>
  </cols>
  <sheetData>
    <row r="1" spans="1:6">
      <c r="A1" t="s">
        <v>316</v>
      </c>
      <c r="B1" t="s">
        <v>317</v>
      </c>
      <c r="C1" t="s">
        <v>318</v>
      </c>
      <c r="D1" t="s">
        <v>319</v>
      </c>
      <c r="E1">
        <v>3776222</v>
      </c>
      <c r="F1">
        <f>3776222/E1</f>
        <v>1</v>
      </c>
    </row>
    <row r="2" spans="1:6">
      <c r="A2" t="s">
        <v>316</v>
      </c>
      <c r="B2" t="s">
        <v>320</v>
      </c>
      <c r="C2" t="s">
        <v>318</v>
      </c>
      <c r="D2" t="s">
        <v>319</v>
      </c>
      <c r="E2">
        <v>5769884</v>
      </c>
      <c r="F2">
        <f>3776222/E2</f>
        <v>0.65447104309202753</v>
      </c>
    </row>
    <row r="3" spans="1:6">
      <c r="A3" t="s">
        <v>316</v>
      </c>
      <c r="B3" t="s">
        <v>321</v>
      </c>
      <c r="C3" t="s">
        <v>318</v>
      </c>
      <c r="D3" t="s">
        <v>319</v>
      </c>
      <c r="E3">
        <v>6771237</v>
      </c>
      <c r="F3">
        <f t="shared" ref="F3:F9" si="0">3776222/E3</f>
        <v>0.55768569317541239</v>
      </c>
    </row>
    <row r="4" spans="1:6">
      <c r="A4" t="s">
        <v>316</v>
      </c>
      <c r="B4" t="s">
        <v>322</v>
      </c>
      <c r="C4" t="s">
        <v>318</v>
      </c>
      <c r="D4" t="s">
        <v>319</v>
      </c>
      <c r="E4">
        <v>7289624</v>
      </c>
      <c r="F4">
        <f t="shared" si="0"/>
        <v>0.5180269928874246</v>
      </c>
    </row>
    <row r="5" spans="1:6">
      <c r="A5" t="s">
        <v>316</v>
      </c>
      <c r="B5" t="s">
        <v>323</v>
      </c>
      <c r="C5" t="s">
        <v>318</v>
      </c>
      <c r="D5" t="s">
        <v>319</v>
      </c>
      <c r="E5">
        <v>7588830</v>
      </c>
      <c r="F5">
        <f t="shared" si="0"/>
        <v>0.49760266075271153</v>
      </c>
    </row>
    <row r="6" spans="1:6">
      <c r="A6" t="s">
        <v>316</v>
      </c>
      <c r="B6" t="s">
        <v>324</v>
      </c>
      <c r="C6" t="s">
        <v>318</v>
      </c>
      <c r="D6" t="s">
        <v>319</v>
      </c>
      <c r="E6">
        <v>7815029</v>
      </c>
      <c r="F6">
        <f t="shared" si="0"/>
        <v>0.48319999836213018</v>
      </c>
    </row>
    <row r="7" spans="1:6">
      <c r="A7" t="s">
        <v>316</v>
      </c>
      <c r="B7" t="s">
        <v>325</v>
      </c>
      <c r="C7" t="s">
        <v>318</v>
      </c>
      <c r="D7" t="s">
        <v>319</v>
      </c>
      <c r="E7">
        <v>7958853</v>
      </c>
      <c r="F7">
        <f t="shared" si="0"/>
        <v>0.47446811745360795</v>
      </c>
    </row>
    <row r="8" spans="1:6">
      <c r="A8" t="s">
        <v>316</v>
      </c>
      <c r="B8" t="s">
        <v>326</v>
      </c>
      <c r="C8" t="s">
        <v>318</v>
      </c>
      <c r="D8" t="s">
        <v>319</v>
      </c>
      <c r="E8">
        <v>8095927</v>
      </c>
      <c r="F8">
        <f t="shared" si="0"/>
        <v>0.46643478875241834</v>
      </c>
    </row>
    <row r="9" spans="1:6">
      <c r="A9" t="s">
        <v>316</v>
      </c>
      <c r="B9" t="s">
        <v>327</v>
      </c>
      <c r="C9" t="s">
        <v>318</v>
      </c>
      <c r="D9" t="s">
        <v>319</v>
      </c>
      <c r="E9">
        <v>8233801</v>
      </c>
      <c r="F9">
        <f t="shared" si="0"/>
        <v>0.45862439473579697</v>
      </c>
    </row>
    <row r="11" spans="1:6">
      <c r="A11" t="s">
        <v>328</v>
      </c>
      <c r="B11" t="s">
        <v>317</v>
      </c>
      <c r="C11" t="s">
        <v>318</v>
      </c>
      <c r="D11" t="s">
        <v>319</v>
      </c>
      <c r="E11">
        <v>95822291</v>
      </c>
    </row>
    <row r="12" spans="1:6">
      <c r="A12" t="s">
        <v>328</v>
      </c>
      <c r="B12" t="s">
        <v>320</v>
      </c>
      <c r="C12" t="s">
        <v>318</v>
      </c>
      <c r="D12" t="s">
        <v>319</v>
      </c>
      <c r="E12">
        <v>145906655</v>
      </c>
    </row>
    <row r="13" spans="1:6">
      <c r="A13" t="s">
        <v>328</v>
      </c>
      <c r="B13" t="s">
        <v>321</v>
      </c>
      <c r="C13" t="s">
        <v>318</v>
      </c>
      <c r="D13" t="s">
        <v>319</v>
      </c>
      <c r="E13">
        <v>171031920</v>
      </c>
    </row>
    <row r="14" spans="1:6">
      <c r="A14" t="s">
        <v>328</v>
      </c>
      <c r="B14" t="s">
        <v>322</v>
      </c>
      <c r="C14" t="s">
        <v>318</v>
      </c>
      <c r="D14" t="s">
        <v>319</v>
      </c>
      <c r="E14">
        <v>183662821</v>
      </c>
      <c r="F14" t="s">
        <v>330</v>
      </c>
    </row>
    <row r="15" spans="1:6">
      <c r="A15" t="s">
        <v>328</v>
      </c>
      <c r="B15" t="s">
        <v>323</v>
      </c>
      <c r="C15" t="s">
        <v>318</v>
      </c>
      <c r="D15" t="s">
        <v>319</v>
      </c>
      <c r="E15">
        <v>190175093</v>
      </c>
    </row>
    <row r="16" spans="1:6">
      <c r="A16" t="s">
        <v>328</v>
      </c>
      <c r="B16" t="s">
        <v>324</v>
      </c>
      <c r="C16" t="s">
        <v>318</v>
      </c>
      <c r="D16" t="s">
        <v>319</v>
      </c>
      <c r="E16">
        <v>193723379</v>
      </c>
    </row>
    <row r="17" spans="1:5">
      <c r="A17" t="s">
        <v>328</v>
      </c>
      <c r="B17" t="s">
        <v>325</v>
      </c>
      <c r="C17" t="s">
        <v>318</v>
      </c>
      <c r="D17" t="s">
        <v>319</v>
      </c>
      <c r="E17">
        <v>196010002</v>
      </c>
    </row>
    <row r="18" spans="1:5">
      <c r="A18" t="s">
        <v>328</v>
      </c>
      <c r="B18" t="s">
        <v>326</v>
      </c>
      <c r="C18" t="s">
        <v>318</v>
      </c>
      <c r="D18" t="s">
        <v>319</v>
      </c>
      <c r="E18">
        <v>197739857</v>
      </c>
    </row>
    <row r="19" spans="1:5">
      <c r="A19" t="s">
        <v>328</v>
      </c>
      <c r="B19" t="s">
        <v>327</v>
      </c>
      <c r="C19" t="s">
        <v>318</v>
      </c>
      <c r="D19" t="s">
        <v>319</v>
      </c>
      <c r="E19">
        <v>199259843</v>
      </c>
    </row>
    <row r="21" spans="1:5">
      <c r="A21" t="s">
        <v>329</v>
      </c>
      <c r="B21" t="s">
        <v>317</v>
      </c>
      <c r="C21" t="s">
        <v>318</v>
      </c>
      <c r="D21" t="s">
        <v>319</v>
      </c>
      <c r="E21">
        <v>373559613</v>
      </c>
    </row>
    <row r="22" spans="1:5">
      <c r="A22" t="s">
        <v>329</v>
      </c>
      <c r="B22" t="s">
        <v>320</v>
      </c>
      <c r="C22" t="s">
        <v>318</v>
      </c>
      <c r="D22" t="s">
        <v>319</v>
      </c>
      <c r="E22">
        <v>570781578</v>
      </c>
    </row>
    <row r="23" spans="1:5">
      <c r="A23" t="s">
        <v>329</v>
      </c>
      <c r="B23" t="s">
        <v>321</v>
      </c>
      <c r="C23" t="s">
        <v>318</v>
      </c>
      <c r="D23" t="s">
        <v>319</v>
      </c>
      <c r="E23">
        <v>669413589</v>
      </c>
    </row>
    <row r="24" spans="1:5">
      <c r="A24" t="s">
        <v>329</v>
      </c>
      <c r="B24" t="s">
        <v>322</v>
      </c>
      <c r="C24" t="s">
        <v>318</v>
      </c>
      <c r="D24" t="s">
        <v>319</v>
      </c>
      <c r="E24">
        <v>718979442</v>
      </c>
    </row>
    <row r="25" spans="1:5">
      <c r="A25" t="s">
        <v>329</v>
      </c>
      <c r="B25" t="s">
        <v>323</v>
      </c>
      <c r="C25" t="s">
        <v>318</v>
      </c>
      <c r="D25" t="s">
        <v>319</v>
      </c>
      <c r="E25">
        <v>744112360</v>
      </c>
    </row>
    <row r="26" spans="1:5">
      <c r="A26" t="s">
        <v>329</v>
      </c>
      <c r="B26" t="s">
        <v>324</v>
      </c>
      <c r="C26" t="s">
        <v>318</v>
      </c>
      <c r="D26" t="s">
        <v>319</v>
      </c>
      <c r="E26">
        <v>757097875</v>
      </c>
    </row>
    <row r="27" spans="1:5">
      <c r="A27" t="s">
        <v>329</v>
      </c>
      <c r="B27" t="s">
        <v>325</v>
      </c>
      <c r="C27" t="s">
        <v>318</v>
      </c>
      <c r="D27" t="s">
        <v>319</v>
      </c>
      <c r="E27">
        <v>765196324</v>
      </c>
    </row>
    <row r="28" spans="1:5">
      <c r="A28" t="s">
        <v>329</v>
      </c>
      <c r="B28" t="s">
        <v>326</v>
      </c>
      <c r="C28" t="s">
        <v>318</v>
      </c>
      <c r="D28" t="s">
        <v>319</v>
      </c>
      <c r="E28">
        <v>770888040</v>
      </c>
    </row>
    <row r="29" spans="1:5">
      <c r="A29" t="s">
        <v>329</v>
      </c>
      <c r="B29" t="s">
        <v>327</v>
      </c>
      <c r="C29" t="s">
        <v>318</v>
      </c>
      <c r="D29" t="s">
        <v>319</v>
      </c>
      <c r="E29">
        <v>776237635</v>
      </c>
    </row>
    <row r="40" spans="3:5">
      <c r="C40" t="s">
        <v>331</v>
      </c>
      <c r="D40" t="s">
        <v>332</v>
      </c>
    </row>
    <row r="41" spans="3:5">
      <c r="C41">
        <v>1</v>
      </c>
      <c r="D41">
        <v>1.40602</v>
      </c>
      <c r="E41">
        <f>1.40602/D41</f>
        <v>1</v>
      </c>
    </row>
    <row r="42" spans="3:5">
      <c r="C42">
        <v>2</v>
      </c>
      <c r="D42">
        <v>1.0976600000000001</v>
      </c>
      <c r="E42">
        <f t="shared" ref="E42:E49" si="1">1.40602/D42</f>
        <v>1.2809248765555818</v>
      </c>
    </row>
    <row r="43" spans="3:5">
      <c r="C43">
        <v>4</v>
      </c>
      <c r="D43">
        <v>0.69476300000000002</v>
      </c>
      <c r="E43">
        <f t="shared" si="1"/>
        <v>2.0237404697717065</v>
      </c>
    </row>
    <row r="44" spans="3:5">
      <c r="C44">
        <v>8</v>
      </c>
      <c r="D44">
        <v>0.70402200000000004</v>
      </c>
      <c r="E44">
        <f t="shared" si="1"/>
        <v>1.9971250898409425</v>
      </c>
    </row>
    <row r="45" spans="3:5">
      <c r="C45">
        <v>16</v>
      </c>
      <c r="D45">
        <v>0.74523200000000001</v>
      </c>
      <c r="E45">
        <f t="shared" si="1"/>
        <v>1.8866876355282651</v>
      </c>
    </row>
    <row r="46" spans="3:5">
      <c r="C46">
        <v>32</v>
      </c>
      <c r="D46">
        <v>0.87045700000000004</v>
      </c>
      <c r="E46">
        <f t="shared" si="1"/>
        <v>1.6152664634783798</v>
      </c>
    </row>
    <row r="47" spans="3:5">
      <c r="C47">
        <v>64</v>
      </c>
      <c r="D47">
        <v>1.35283</v>
      </c>
      <c r="E47">
        <f t="shared" si="1"/>
        <v>1.0393175787053806</v>
      </c>
    </row>
    <row r="48" spans="3:5">
      <c r="C48">
        <v>128</v>
      </c>
      <c r="D48">
        <v>0.95639700000000005</v>
      </c>
      <c r="E48">
        <f t="shared" si="1"/>
        <v>1.4701217172366705</v>
      </c>
    </row>
    <row r="49" spans="3:7">
      <c r="C49">
        <v>256</v>
      </c>
      <c r="D49">
        <v>0.97505200000000003</v>
      </c>
      <c r="E49">
        <f t="shared" si="1"/>
        <v>1.4419948884777427</v>
      </c>
    </row>
    <row r="58" spans="3:7">
      <c r="E58">
        <v>1</v>
      </c>
      <c r="F58">
        <v>1.5841000000000001</v>
      </c>
      <c r="G58">
        <f>1.5841/F58</f>
        <v>1</v>
      </c>
    </row>
    <row r="59" spans="3:7">
      <c r="E59">
        <v>2</v>
      </c>
      <c r="F59">
        <v>1.0431299999999999</v>
      </c>
      <c r="G59">
        <f t="shared" ref="G59:G66" si="2">1.5841/F59</f>
        <v>1.518602666973436</v>
      </c>
    </row>
    <row r="60" spans="3:7">
      <c r="E60">
        <v>4</v>
      </c>
      <c r="F60">
        <v>0.76878000000000002</v>
      </c>
      <c r="G60">
        <f t="shared" si="2"/>
        <v>2.0605374749603267</v>
      </c>
    </row>
    <row r="61" spans="3:7">
      <c r="E61">
        <v>8</v>
      </c>
      <c r="F61">
        <v>0.77262299999999995</v>
      </c>
      <c r="G61">
        <f t="shared" si="2"/>
        <v>2.0502884330391411</v>
      </c>
    </row>
    <row r="62" spans="3:7">
      <c r="E62">
        <v>16</v>
      </c>
      <c r="F62">
        <v>0.90879699999999997</v>
      </c>
      <c r="G62">
        <f t="shared" si="2"/>
        <v>1.7430735356740836</v>
      </c>
    </row>
    <row r="63" spans="3:7">
      <c r="E63">
        <v>32</v>
      </c>
      <c r="F63">
        <v>0.75534199999999996</v>
      </c>
      <c r="G63">
        <f t="shared" si="2"/>
        <v>2.0971957073749374</v>
      </c>
    </row>
    <row r="64" spans="3:7">
      <c r="E64">
        <v>64</v>
      </c>
      <c r="F64">
        <v>0.74936999999999998</v>
      </c>
      <c r="G64">
        <f t="shared" si="2"/>
        <v>2.1139090169075359</v>
      </c>
    </row>
    <row r="65" spans="5:7">
      <c r="E65">
        <v>128</v>
      </c>
      <c r="F65">
        <v>0.85907299999999998</v>
      </c>
      <c r="G65">
        <f t="shared" si="2"/>
        <v>1.8439643662412859</v>
      </c>
    </row>
    <row r="66" spans="5:7">
      <c r="E66">
        <v>256</v>
      </c>
      <c r="F66">
        <v>1.0405800000000001</v>
      </c>
      <c r="G66">
        <f t="shared" si="2"/>
        <v>1.5223240884891118</v>
      </c>
    </row>
    <row r="70" spans="5:7">
      <c r="E70">
        <v>1</v>
      </c>
      <c r="F70">
        <v>1.3895999999999999</v>
      </c>
      <c r="G70">
        <f>1.3896/F70</f>
        <v>1</v>
      </c>
    </row>
    <row r="71" spans="5:7">
      <c r="E71">
        <v>2</v>
      </c>
      <c r="F71">
        <v>1.20722</v>
      </c>
      <c r="G71">
        <f t="shared" ref="G71:G78" si="3">1.3896/F71</f>
        <v>1.1510743692119083</v>
      </c>
    </row>
    <row r="72" spans="5:7">
      <c r="E72">
        <v>4</v>
      </c>
      <c r="F72">
        <v>0.88688100000000003</v>
      </c>
      <c r="G72">
        <f t="shared" si="3"/>
        <v>1.5668392941104836</v>
      </c>
    </row>
    <row r="73" spans="5:7">
      <c r="E73">
        <v>8</v>
      </c>
      <c r="F73">
        <v>0.83958100000000002</v>
      </c>
      <c r="G73">
        <f t="shared" si="3"/>
        <v>1.655111299564902</v>
      </c>
    </row>
    <row r="74" spans="5:7">
      <c r="E74">
        <v>16</v>
      </c>
      <c r="F74">
        <v>0.67591199999999996</v>
      </c>
      <c r="G74">
        <f t="shared" si="3"/>
        <v>2.0558889322870435</v>
      </c>
    </row>
    <row r="75" spans="5:7">
      <c r="E75">
        <v>32</v>
      </c>
      <c r="F75">
        <v>0.71973900000000002</v>
      </c>
      <c r="G75">
        <f t="shared" si="3"/>
        <v>1.9306998787060308</v>
      </c>
    </row>
    <row r="76" spans="5:7">
      <c r="E76">
        <v>64</v>
      </c>
      <c r="F76">
        <v>0.73314199999999996</v>
      </c>
      <c r="G76">
        <f t="shared" si="3"/>
        <v>1.8954036189442154</v>
      </c>
    </row>
    <row r="77" spans="5:7">
      <c r="E77">
        <v>128</v>
      </c>
      <c r="F77">
        <v>0.83904500000000004</v>
      </c>
      <c r="G77">
        <f t="shared" si="3"/>
        <v>1.6561686202766239</v>
      </c>
    </row>
    <row r="78" spans="5:7">
      <c r="E78">
        <v>256</v>
      </c>
      <c r="F78">
        <v>1.02372</v>
      </c>
      <c r="G78">
        <f t="shared" si="3"/>
        <v>1.3574024147227757</v>
      </c>
    </row>
    <row r="89" spans="5:7">
      <c r="E89">
        <v>1</v>
      </c>
      <c r="F89">
        <v>3.7709000000000001</v>
      </c>
      <c r="G89">
        <f>3.7709/F89</f>
        <v>1</v>
      </c>
    </row>
    <row r="90" spans="5:7">
      <c r="E90">
        <v>2</v>
      </c>
      <c r="F90">
        <v>1.9961899999999999</v>
      </c>
      <c r="G90">
        <f t="shared" ref="G90:G97" si="4">3.7709/F90</f>
        <v>1.8890486376547324</v>
      </c>
    </row>
    <row r="91" spans="5:7">
      <c r="E91">
        <v>4</v>
      </c>
      <c r="F91">
        <v>1.0054700000000001</v>
      </c>
      <c r="G91">
        <f t="shared" si="4"/>
        <v>3.7503853919062724</v>
      </c>
    </row>
    <row r="92" spans="5:7">
      <c r="E92">
        <v>8</v>
      </c>
      <c r="F92">
        <v>0.50773800000000002</v>
      </c>
      <c r="G92">
        <f t="shared" si="4"/>
        <v>7.4268618854606112</v>
      </c>
    </row>
    <row r="93" spans="5:7">
      <c r="E93">
        <v>16</v>
      </c>
      <c r="F93">
        <v>0.32322800000000002</v>
      </c>
      <c r="G93">
        <f t="shared" si="4"/>
        <v>11.666377912804583</v>
      </c>
    </row>
    <row r="94" spans="5:7">
      <c r="E94">
        <v>32</v>
      </c>
      <c r="F94">
        <v>0.16652400000000001</v>
      </c>
      <c r="G94">
        <f t="shared" si="4"/>
        <v>22.644783935048402</v>
      </c>
    </row>
    <row r="95" spans="5:7">
      <c r="E95">
        <v>64</v>
      </c>
      <c r="F95">
        <v>0.15498100000000001</v>
      </c>
      <c r="G95">
        <f t="shared" si="4"/>
        <v>24.331369651763765</v>
      </c>
    </row>
    <row r="96" spans="5:7">
      <c r="E96">
        <v>128</v>
      </c>
      <c r="F96">
        <v>0.14583399999999999</v>
      </c>
      <c r="G96">
        <f t="shared" si="4"/>
        <v>25.857481794368944</v>
      </c>
    </row>
    <row r="97" spans="5:10">
      <c r="E97">
        <v>256</v>
      </c>
      <c r="F97">
        <v>0.13635800000000001</v>
      </c>
      <c r="G97">
        <f t="shared" si="4"/>
        <v>27.654409715601577</v>
      </c>
    </row>
    <row r="104" spans="5:10">
      <c r="H104">
        <v>1</v>
      </c>
      <c r="I104">
        <v>3.7586900000000001</v>
      </c>
      <c r="J104">
        <f>3.75869/I104</f>
        <v>1</v>
      </c>
    </row>
    <row r="105" spans="5:10">
      <c r="H105">
        <v>2</v>
      </c>
      <c r="I105">
        <v>1.89741</v>
      </c>
      <c r="J105">
        <f t="shared" ref="J105:J112" si="5">3.75869/I105</f>
        <v>1.9809582536194075</v>
      </c>
    </row>
    <row r="106" spans="5:10">
      <c r="H106">
        <v>4</v>
      </c>
      <c r="I106">
        <v>1.00725</v>
      </c>
      <c r="J106">
        <f t="shared" si="5"/>
        <v>3.7316356415984115</v>
      </c>
    </row>
    <row r="107" spans="5:10">
      <c r="H107">
        <v>8</v>
      </c>
      <c r="I107">
        <v>0.51225399999999999</v>
      </c>
      <c r="J107">
        <f t="shared" si="5"/>
        <v>7.3375512929132816</v>
      </c>
    </row>
    <row r="108" spans="5:10">
      <c r="H108">
        <v>16</v>
      </c>
      <c r="I108">
        <v>0.26762000000000002</v>
      </c>
      <c r="J108">
        <f t="shared" si="5"/>
        <v>14.044877064494431</v>
      </c>
    </row>
    <row r="109" spans="5:10">
      <c r="H109">
        <v>32</v>
      </c>
      <c r="I109">
        <v>0.155055</v>
      </c>
      <c r="J109">
        <f t="shared" si="5"/>
        <v>24.241011254071136</v>
      </c>
    </row>
    <row r="110" spans="5:10">
      <c r="H110">
        <v>64</v>
      </c>
      <c r="I110">
        <v>0.121351</v>
      </c>
      <c r="J110">
        <f t="shared" si="5"/>
        <v>30.973704378208669</v>
      </c>
    </row>
    <row r="111" spans="5:10">
      <c r="H111">
        <v>128</v>
      </c>
      <c r="I111">
        <v>0.128251</v>
      </c>
      <c r="J111">
        <f t="shared" si="5"/>
        <v>29.307295849545032</v>
      </c>
    </row>
    <row r="112" spans="5:10">
      <c r="H112">
        <v>256</v>
      </c>
      <c r="I112">
        <v>0.18085899999999999</v>
      </c>
      <c r="J112">
        <f t="shared" si="5"/>
        <v>20.782432723834592</v>
      </c>
    </row>
    <row r="119" spans="7:9">
      <c r="G119">
        <v>1</v>
      </c>
      <c r="H119">
        <v>3.7605400000000002</v>
      </c>
      <c r="I119">
        <f>3.76054/H119</f>
        <v>1</v>
      </c>
    </row>
    <row r="120" spans="7:9">
      <c r="G120">
        <v>2</v>
      </c>
      <c r="H120">
        <v>1.9894700000000001</v>
      </c>
      <c r="I120">
        <f t="shared" ref="I120:I127" si="6">3.76054/H120</f>
        <v>1.8902220189296648</v>
      </c>
    </row>
    <row r="121" spans="7:9">
      <c r="G121">
        <v>4</v>
      </c>
      <c r="H121">
        <v>0.99729800000000002</v>
      </c>
      <c r="I121">
        <f t="shared" si="6"/>
        <v>3.7707285084297775</v>
      </c>
    </row>
    <row r="122" spans="7:9">
      <c r="G122">
        <v>8</v>
      </c>
      <c r="H122">
        <v>0.50174200000000002</v>
      </c>
      <c r="I122">
        <f t="shared" si="6"/>
        <v>7.4949675331146288</v>
      </c>
    </row>
    <row r="123" spans="7:9">
      <c r="G123">
        <v>16</v>
      </c>
      <c r="H123">
        <v>0.25772699999999998</v>
      </c>
      <c r="I123">
        <f t="shared" si="6"/>
        <v>14.591175934224976</v>
      </c>
    </row>
    <row r="124" spans="7:9">
      <c r="G124">
        <v>32</v>
      </c>
      <c r="H124">
        <v>0.14346800000000001</v>
      </c>
      <c r="I124">
        <f t="shared" si="6"/>
        <v>26.211698776033678</v>
      </c>
    </row>
    <row r="125" spans="7:9">
      <c r="G125">
        <v>64</v>
      </c>
      <c r="H125">
        <v>0.107055</v>
      </c>
      <c r="I125">
        <f t="shared" si="6"/>
        <v>35.127177618980902</v>
      </c>
    </row>
    <row r="126" spans="7:9">
      <c r="G126">
        <v>128</v>
      </c>
      <c r="H126">
        <v>0.129741</v>
      </c>
      <c r="I126">
        <f t="shared" si="6"/>
        <v>28.984977763390141</v>
      </c>
    </row>
    <row r="127" spans="7:9">
      <c r="G127">
        <v>256</v>
      </c>
      <c r="H127">
        <v>0.22354499999999999</v>
      </c>
      <c r="I127">
        <f t="shared" si="6"/>
        <v>16.822295287302335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B45A-F839-7D44-934F-89936BE578A1}">
  <dimension ref="A1:L97"/>
  <sheetViews>
    <sheetView topLeftCell="A55" workbookViewId="0">
      <selection activeCell="D68" sqref="D68:D76"/>
    </sheetView>
  </sheetViews>
  <sheetFormatPr baseColWidth="10" defaultRowHeight="16"/>
  <sheetData>
    <row r="1" spans="1:9">
      <c r="A1" t="e">
        <f>---------------Running</f>
        <v>#NAME?</v>
      </c>
      <c r="B1" t="s">
        <v>333</v>
      </c>
      <c r="C1" t="s">
        <v>334</v>
      </c>
    </row>
    <row r="2" spans="1:9" ht="18">
      <c r="A2" s="1" t="s">
        <v>335</v>
      </c>
      <c r="B2" t="s">
        <v>336</v>
      </c>
      <c r="C2" t="s">
        <v>337</v>
      </c>
      <c r="D2">
        <v>3.7533099999999999</v>
      </c>
      <c r="E2" t="s">
        <v>338</v>
      </c>
      <c r="F2" t="s">
        <v>316</v>
      </c>
    </row>
    <row r="3" spans="1:9" ht="18">
      <c r="A3" s="1" t="s">
        <v>335</v>
      </c>
      <c r="B3" t="s">
        <v>336</v>
      </c>
      <c r="C3" t="s">
        <v>337</v>
      </c>
      <c r="D3">
        <v>94.644599999999997</v>
      </c>
      <c r="E3" t="s">
        <v>338</v>
      </c>
      <c r="F3" t="s">
        <v>328</v>
      </c>
    </row>
    <row r="4" spans="1:9" ht="18">
      <c r="A4" s="1" t="s">
        <v>335</v>
      </c>
      <c r="B4" t="s">
        <v>336</v>
      </c>
      <c r="C4" t="s">
        <v>337</v>
      </c>
      <c r="D4">
        <v>374.05500000000001</v>
      </c>
      <c r="E4" t="s">
        <v>338</v>
      </c>
      <c r="F4" t="s">
        <v>329</v>
      </c>
    </row>
    <row r="5" spans="1:9" ht="18">
      <c r="A5" s="1" t="e">
        <f>---------------Running</f>
        <v>#NAME?</v>
      </c>
      <c r="B5" t="s">
        <v>339</v>
      </c>
      <c r="C5" t="s">
        <v>340</v>
      </c>
      <c r="D5" t="s">
        <v>341</v>
      </c>
      <c r="E5" t="s">
        <v>334</v>
      </c>
    </row>
    <row r="6" spans="1:9" ht="18">
      <c r="A6" s="1" t="s">
        <v>335</v>
      </c>
      <c r="B6" t="s">
        <v>342</v>
      </c>
      <c r="C6" t="s">
        <v>337</v>
      </c>
      <c r="D6">
        <v>3.77379</v>
      </c>
      <c r="E6" t="s">
        <v>338</v>
      </c>
      <c r="F6" t="s">
        <v>316</v>
      </c>
      <c r="G6" t="s">
        <v>337</v>
      </c>
      <c r="H6">
        <v>1</v>
      </c>
      <c r="I6" t="s">
        <v>343</v>
      </c>
    </row>
    <row r="7" spans="1:9" ht="18">
      <c r="A7" s="1" t="s">
        <v>335</v>
      </c>
      <c r="B7" t="s">
        <v>342</v>
      </c>
      <c r="C7" t="s">
        <v>337</v>
      </c>
      <c r="D7">
        <v>1.9968399999999999</v>
      </c>
      <c r="E7" t="s">
        <v>338</v>
      </c>
      <c r="F7" t="s">
        <v>316</v>
      </c>
      <c r="G7" t="s">
        <v>337</v>
      </c>
      <c r="H7">
        <v>2</v>
      </c>
      <c r="I7" t="s">
        <v>343</v>
      </c>
    </row>
    <row r="8" spans="1:9" ht="18">
      <c r="A8" s="1" t="s">
        <v>335</v>
      </c>
      <c r="B8" t="s">
        <v>342</v>
      </c>
      <c r="C8" t="s">
        <v>337</v>
      </c>
      <c r="D8">
        <v>1.0055099999999999</v>
      </c>
      <c r="E8" t="s">
        <v>338</v>
      </c>
      <c r="F8" t="s">
        <v>316</v>
      </c>
      <c r="G8" t="s">
        <v>337</v>
      </c>
      <c r="H8">
        <v>4</v>
      </c>
      <c r="I8" t="s">
        <v>343</v>
      </c>
    </row>
    <row r="9" spans="1:9" ht="18">
      <c r="A9" s="1" t="s">
        <v>335</v>
      </c>
      <c r="B9" t="s">
        <v>342</v>
      </c>
      <c r="C9" t="s">
        <v>337</v>
      </c>
      <c r="D9">
        <v>0.513934</v>
      </c>
      <c r="E9" t="s">
        <v>338</v>
      </c>
      <c r="F9" t="s">
        <v>316</v>
      </c>
      <c r="G9" t="s">
        <v>337</v>
      </c>
      <c r="H9">
        <v>8</v>
      </c>
      <c r="I9" t="s">
        <v>343</v>
      </c>
    </row>
    <row r="10" spans="1:9" ht="18">
      <c r="A10" s="1" t="s">
        <v>335</v>
      </c>
      <c r="B10" t="s">
        <v>342</v>
      </c>
      <c r="C10" t="s">
        <v>337</v>
      </c>
      <c r="D10">
        <v>0.27615600000000001</v>
      </c>
      <c r="E10" t="s">
        <v>338</v>
      </c>
      <c r="F10" t="s">
        <v>316</v>
      </c>
      <c r="G10" t="s">
        <v>337</v>
      </c>
      <c r="H10">
        <v>16</v>
      </c>
      <c r="I10" t="s">
        <v>343</v>
      </c>
    </row>
    <row r="11" spans="1:9" ht="18">
      <c r="A11" s="1" t="s">
        <v>335</v>
      </c>
      <c r="B11" t="s">
        <v>342</v>
      </c>
      <c r="C11" t="s">
        <v>337</v>
      </c>
      <c r="D11">
        <v>0.175237</v>
      </c>
      <c r="E11" t="s">
        <v>338</v>
      </c>
      <c r="F11" t="s">
        <v>316</v>
      </c>
      <c r="G11" t="s">
        <v>337</v>
      </c>
      <c r="H11">
        <v>32</v>
      </c>
      <c r="I11" t="s">
        <v>343</v>
      </c>
    </row>
    <row r="12" spans="1:9" ht="18">
      <c r="A12" s="1" t="s">
        <v>335</v>
      </c>
      <c r="B12" t="s">
        <v>342</v>
      </c>
      <c r="C12" t="s">
        <v>337</v>
      </c>
      <c r="D12">
        <v>0.15645200000000001</v>
      </c>
      <c r="E12" t="s">
        <v>338</v>
      </c>
      <c r="F12" t="s">
        <v>316</v>
      </c>
      <c r="G12" t="s">
        <v>337</v>
      </c>
      <c r="H12">
        <v>64</v>
      </c>
      <c r="I12" t="s">
        <v>343</v>
      </c>
    </row>
    <row r="13" spans="1:9" ht="18">
      <c r="A13" s="1" t="s">
        <v>335</v>
      </c>
      <c r="B13" t="s">
        <v>342</v>
      </c>
      <c r="C13" t="s">
        <v>337</v>
      </c>
      <c r="D13">
        <v>0.14124400000000001</v>
      </c>
      <c r="E13" t="s">
        <v>338</v>
      </c>
      <c r="F13" t="s">
        <v>316</v>
      </c>
      <c r="G13" t="s">
        <v>337</v>
      </c>
      <c r="H13">
        <v>128</v>
      </c>
      <c r="I13" t="s">
        <v>343</v>
      </c>
    </row>
    <row r="14" spans="1:9" ht="18">
      <c r="A14" s="1" t="s">
        <v>335</v>
      </c>
      <c r="B14" t="s">
        <v>342</v>
      </c>
      <c r="C14" t="s">
        <v>337</v>
      </c>
      <c r="D14">
        <v>0.141518</v>
      </c>
      <c r="E14" t="s">
        <v>338</v>
      </c>
      <c r="F14" t="s">
        <v>316</v>
      </c>
      <c r="G14" t="s">
        <v>337</v>
      </c>
      <c r="H14">
        <v>256</v>
      </c>
      <c r="I14" t="s">
        <v>343</v>
      </c>
    </row>
    <row r="15" spans="1:9" ht="18">
      <c r="A15" s="1"/>
    </row>
    <row r="16" spans="1:9" ht="18">
      <c r="A16" s="1" t="s">
        <v>335</v>
      </c>
      <c r="B16" t="s">
        <v>342</v>
      </c>
      <c r="C16" t="s">
        <v>337</v>
      </c>
      <c r="D16">
        <v>95.033699999999996</v>
      </c>
      <c r="E16" t="s">
        <v>338</v>
      </c>
      <c r="F16" t="s">
        <v>328</v>
      </c>
      <c r="G16" t="s">
        <v>337</v>
      </c>
      <c r="H16">
        <v>1</v>
      </c>
      <c r="I16" t="s">
        <v>343</v>
      </c>
    </row>
    <row r="17" spans="1:12" ht="18">
      <c r="A17" s="1" t="s">
        <v>335</v>
      </c>
      <c r="B17" t="s">
        <v>342</v>
      </c>
      <c r="C17" t="s">
        <v>337</v>
      </c>
      <c r="D17">
        <v>50.119900000000001</v>
      </c>
      <c r="E17" t="s">
        <v>338</v>
      </c>
      <c r="F17" t="s">
        <v>328</v>
      </c>
      <c r="G17" t="s">
        <v>337</v>
      </c>
      <c r="H17">
        <v>2</v>
      </c>
      <c r="I17" t="s">
        <v>343</v>
      </c>
    </row>
    <row r="18" spans="1:12" ht="18">
      <c r="A18" s="1" t="s">
        <v>335</v>
      </c>
      <c r="B18" t="s">
        <v>342</v>
      </c>
      <c r="C18" t="s">
        <v>337</v>
      </c>
      <c r="D18">
        <v>25.3308</v>
      </c>
      <c r="E18" t="s">
        <v>338</v>
      </c>
      <c r="F18" t="s">
        <v>328</v>
      </c>
      <c r="G18" t="s">
        <v>337</v>
      </c>
      <c r="H18">
        <v>4</v>
      </c>
      <c r="I18" t="s">
        <v>343</v>
      </c>
    </row>
    <row r="19" spans="1:12" ht="18">
      <c r="A19" s="1" t="s">
        <v>335</v>
      </c>
      <c r="B19" t="s">
        <v>342</v>
      </c>
      <c r="C19" t="s">
        <v>337</v>
      </c>
      <c r="D19">
        <v>12.757899999999999</v>
      </c>
      <c r="E19" t="s">
        <v>338</v>
      </c>
      <c r="F19" t="s">
        <v>328</v>
      </c>
      <c r="G19" t="s">
        <v>337</v>
      </c>
      <c r="H19">
        <v>8</v>
      </c>
      <c r="I19" t="s">
        <v>343</v>
      </c>
    </row>
    <row r="20" spans="1:12" ht="18">
      <c r="A20" s="1" t="s">
        <v>335</v>
      </c>
      <c r="B20" t="s">
        <v>342</v>
      </c>
      <c r="C20" t="s">
        <v>337</v>
      </c>
      <c r="D20">
        <v>7.0415299999999998</v>
      </c>
      <c r="E20" t="s">
        <v>338</v>
      </c>
      <c r="F20" t="s">
        <v>328</v>
      </c>
      <c r="G20" t="s">
        <v>337</v>
      </c>
      <c r="H20">
        <v>16</v>
      </c>
      <c r="I20" t="s">
        <v>343</v>
      </c>
    </row>
    <row r="21" spans="1:12" ht="18">
      <c r="A21" s="1" t="s">
        <v>335</v>
      </c>
      <c r="B21" t="s">
        <v>342</v>
      </c>
      <c r="C21" t="s">
        <v>337</v>
      </c>
      <c r="D21">
        <v>4.07219</v>
      </c>
      <c r="E21" t="s">
        <v>338</v>
      </c>
      <c r="F21" t="s">
        <v>328</v>
      </c>
      <c r="G21" t="s">
        <v>337</v>
      </c>
      <c r="H21">
        <v>32</v>
      </c>
      <c r="I21" t="s">
        <v>343</v>
      </c>
    </row>
    <row r="22" spans="1:12" ht="18">
      <c r="A22" s="1" t="s">
        <v>335</v>
      </c>
      <c r="B22" t="s">
        <v>342</v>
      </c>
      <c r="C22" t="s">
        <v>337</v>
      </c>
      <c r="D22">
        <v>2.1832099999999999</v>
      </c>
      <c r="E22" t="s">
        <v>338</v>
      </c>
      <c r="F22" t="s">
        <v>328</v>
      </c>
      <c r="G22" t="s">
        <v>337</v>
      </c>
      <c r="H22">
        <v>64</v>
      </c>
      <c r="I22" t="s">
        <v>343</v>
      </c>
    </row>
    <row r="23" spans="1:12" ht="18">
      <c r="A23" s="1" t="s">
        <v>335</v>
      </c>
      <c r="B23" t="s">
        <v>342</v>
      </c>
      <c r="C23" t="s">
        <v>337</v>
      </c>
      <c r="D23">
        <v>1.90279</v>
      </c>
      <c r="E23" t="s">
        <v>338</v>
      </c>
      <c r="F23" t="s">
        <v>328</v>
      </c>
      <c r="G23" t="s">
        <v>337</v>
      </c>
      <c r="H23">
        <v>128</v>
      </c>
      <c r="I23" t="s">
        <v>343</v>
      </c>
      <c r="K23">
        <v>3.7521100000000001</v>
      </c>
      <c r="L23" s="7">
        <f>373.162/K23</f>
        <v>99.453907268177105</v>
      </c>
    </row>
    <row r="24" spans="1:12" ht="18">
      <c r="A24" s="1" t="s">
        <v>335</v>
      </c>
      <c r="B24" t="s">
        <v>342</v>
      </c>
      <c r="C24" t="s">
        <v>337</v>
      </c>
      <c r="D24">
        <v>1.56534</v>
      </c>
      <c r="E24" t="s">
        <v>338</v>
      </c>
      <c r="F24" t="s">
        <v>328</v>
      </c>
      <c r="G24" t="s">
        <v>337</v>
      </c>
      <c r="H24">
        <v>256</v>
      </c>
      <c r="I24" t="s">
        <v>343</v>
      </c>
      <c r="K24">
        <v>1.99058</v>
      </c>
      <c r="L24" s="7">
        <f t="shared" ref="L24:L31" si="0">373.162/K24</f>
        <v>187.4639552291292</v>
      </c>
    </row>
    <row r="25" spans="1:12" ht="18">
      <c r="A25" s="1"/>
      <c r="K25">
        <v>0.999471</v>
      </c>
      <c r="L25" s="7">
        <f t="shared" si="0"/>
        <v>373.35950717929785</v>
      </c>
    </row>
    <row r="26" spans="1:12" ht="18">
      <c r="A26" s="1" t="s">
        <v>335</v>
      </c>
      <c r="B26" t="s">
        <v>342</v>
      </c>
      <c r="C26" t="s">
        <v>337</v>
      </c>
      <c r="D26">
        <v>373.16199999999998</v>
      </c>
      <c r="E26" t="s">
        <v>338</v>
      </c>
      <c r="F26" t="s">
        <v>329</v>
      </c>
      <c r="G26" t="s">
        <v>337</v>
      </c>
      <c r="H26">
        <v>1</v>
      </c>
      <c r="I26" t="s">
        <v>343</v>
      </c>
      <c r="K26">
        <v>0.50514000000000003</v>
      </c>
      <c r="L26" s="7">
        <f t="shared" si="0"/>
        <v>738.72985706932718</v>
      </c>
    </row>
    <row r="27" spans="1:12" ht="18">
      <c r="A27" s="1" t="s">
        <v>335</v>
      </c>
      <c r="B27" t="s">
        <v>342</v>
      </c>
      <c r="C27" t="s">
        <v>337</v>
      </c>
      <c r="D27">
        <v>197.209</v>
      </c>
      <c r="E27" t="s">
        <v>338</v>
      </c>
      <c r="F27" t="s">
        <v>329</v>
      </c>
      <c r="G27" t="s">
        <v>337</v>
      </c>
      <c r="H27">
        <v>2</v>
      </c>
      <c r="I27" t="s">
        <v>343</v>
      </c>
      <c r="K27">
        <v>0.26100800000000002</v>
      </c>
      <c r="L27" s="7">
        <f t="shared" si="0"/>
        <v>1429.6956415129036</v>
      </c>
    </row>
    <row r="28" spans="1:12" ht="18">
      <c r="A28" s="1" t="s">
        <v>335</v>
      </c>
      <c r="B28" t="s">
        <v>342</v>
      </c>
      <c r="C28" t="s">
        <v>337</v>
      </c>
      <c r="D28">
        <v>99.196700000000007</v>
      </c>
      <c r="E28" t="s">
        <v>338</v>
      </c>
      <c r="F28" t="s">
        <v>329</v>
      </c>
      <c r="G28" t="s">
        <v>337</v>
      </c>
      <c r="H28">
        <v>4</v>
      </c>
      <c r="I28" t="s">
        <v>343</v>
      </c>
      <c r="K28">
        <v>0.145589</v>
      </c>
      <c r="L28" s="7">
        <f t="shared" si="0"/>
        <v>2563.1194664432064</v>
      </c>
    </row>
    <row r="29" spans="1:12" ht="18">
      <c r="A29" s="1" t="s">
        <v>335</v>
      </c>
      <c r="B29" t="s">
        <v>342</v>
      </c>
      <c r="C29" t="s">
        <v>337</v>
      </c>
      <c r="D29">
        <v>50.028399999999998</v>
      </c>
      <c r="E29" t="s">
        <v>338</v>
      </c>
      <c r="F29" t="s">
        <v>329</v>
      </c>
      <c r="G29" t="s">
        <v>337</v>
      </c>
      <c r="H29">
        <v>8</v>
      </c>
      <c r="I29" t="s">
        <v>343</v>
      </c>
      <c r="K29">
        <v>0.100088</v>
      </c>
      <c r="L29" s="7">
        <f t="shared" si="0"/>
        <v>3728.3390616257693</v>
      </c>
    </row>
    <row r="30" spans="1:12" ht="18">
      <c r="A30" s="1" t="s">
        <v>335</v>
      </c>
      <c r="B30" t="s">
        <v>342</v>
      </c>
      <c r="C30" t="s">
        <v>337</v>
      </c>
      <c r="D30">
        <v>25.6617</v>
      </c>
      <c r="E30" t="s">
        <v>338</v>
      </c>
      <c r="F30" t="s">
        <v>329</v>
      </c>
      <c r="G30" t="s">
        <v>337</v>
      </c>
      <c r="H30">
        <v>16</v>
      </c>
      <c r="I30" t="s">
        <v>343</v>
      </c>
      <c r="K30">
        <v>0.13950599999999999</v>
      </c>
      <c r="L30" s="7">
        <f t="shared" si="0"/>
        <v>2674.8813671096582</v>
      </c>
    </row>
    <row r="31" spans="1:12" ht="18">
      <c r="A31" s="1" t="s">
        <v>335</v>
      </c>
      <c r="B31" t="s">
        <v>342</v>
      </c>
      <c r="C31" t="s">
        <v>337</v>
      </c>
      <c r="D31">
        <v>14.8887</v>
      </c>
      <c r="E31" t="s">
        <v>338</v>
      </c>
      <c r="F31" t="s">
        <v>329</v>
      </c>
      <c r="G31" t="s">
        <v>337</v>
      </c>
      <c r="H31">
        <v>32</v>
      </c>
      <c r="I31" t="s">
        <v>343</v>
      </c>
      <c r="K31">
        <v>0.20205600000000001</v>
      </c>
      <c r="L31" s="7">
        <f t="shared" si="0"/>
        <v>1846.8246426733181</v>
      </c>
    </row>
    <row r="32" spans="1:12" ht="18">
      <c r="A32" s="1" t="s">
        <v>335</v>
      </c>
      <c r="B32" t="s">
        <v>342</v>
      </c>
      <c r="C32" t="s">
        <v>337</v>
      </c>
      <c r="D32">
        <v>8.4935299999999998</v>
      </c>
      <c r="E32" t="s">
        <v>338</v>
      </c>
      <c r="F32" t="s">
        <v>329</v>
      </c>
      <c r="G32" t="s">
        <v>337</v>
      </c>
      <c r="H32">
        <v>64</v>
      </c>
      <c r="I32" t="s">
        <v>343</v>
      </c>
      <c r="K32">
        <v>4.5370499999999998</v>
      </c>
    </row>
    <row r="33" spans="1:9" ht="18">
      <c r="A33" s="1" t="s">
        <v>335</v>
      </c>
      <c r="B33" t="s">
        <v>342</v>
      </c>
      <c r="C33" t="s">
        <v>337</v>
      </c>
      <c r="D33">
        <v>6.3794700000000004</v>
      </c>
      <c r="E33" t="s">
        <v>338</v>
      </c>
      <c r="F33" t="s">
        <v>329</v>
      </c>
      <c r="G33" t="s">
        <v>337</v>
      </c>
      <c r="H33">
        <v>128</v>
      </c>
      <c r="I33" t="s">
        <v>343</v>
      </c>
    </row>
    <row r="34" spans="1:9" ht="18">
      <c r="A34" s="1" t="s">
        <v>335</v>
      </c>
      <c r="B34" t="s">
        <v>342</v>
      </c>
      <c r="C34" t="s">
        <v>337</v>
      </c>
      <c r="D34">
        <v>5.2368399999999999</v>
      </c>
      <c r="E34" t="s">
        <v>338</v>
      </c>
      <c r="F34" t="s">
        <v>329</v>
      </c>
      <c r="G34" t="s">
        <v>337</v>
      </c>
      <c r="H34">
        <v>256</v>
      </c>
      <c r="I34" t="s">
        <v>343</v>
      </c>
    </row>
    <row r="35" spans="1:9" ht="18">
      <c r="A35" s="1"/>
    </row>
    <row r="36" spans="1:9" ht="18">
      <c r="A36" s="1" t="e">
        <f>---------------Running</f>
        <v>#NAME?</v>
      </c>
      <c r="B36" t="s">
        <v>344</v>
      </c>
      <c r="C36" t="s">
        <v>341</v>
      </c>
      <c r="D36" t="s">
        <v>345</v>
      </c>
      <c r="E36" t="s">
        <v>334</v>
      </c>
    </row>
    <row r="37" spans="1:9" ht="18">
      <c r="A37" s="1" t="s">
        <v>346</v>
      </c>
      <c r="B37" t="s">
        <v>342</v>
      </c>
      <c r="C37" t="s">
        <v>337</v>
      </c>
      <c r="D37">
        <v>3.7479900000000002</v>
      </c>
      <c r="E37" t="s">
        <v>338</v>
      </c>
      <c r="F37" t="s">
        <v>316</v>
      </c>
      <c r="G37" t="s">
        <v>337</v>
      </c>
      <c r="H37">
        <v>1</v>
      </c>
      <c r="I37" t="s">
        <v>343</v>
      </c>
    </row>
    <row r="38" spans="1:9" ht="18">
      <c r="A38" s="1" t="s">
        <v>346</v>
      </c>
      <c r="B38" t="s">
        <v>342</v>
      </c>
      <c r="C38" t="s">
        <v>337</v>
      </c>
      <c r="D38">
        <v>1.90337</v>
      </c>
      <c r="E38" t="s">
        <v>338</v>
      </c>
      <c r="F38" t="s">
        <v>316</v>
      </c>
      <c r="G38" t="s">
        <v>337</v>
      </c>
      <c r="H38">
        <v>2</v>
      </c>
      <c r="I38" t="s">
        <v>343</v>
      </c>
    </row>
    <row r="39" spans="1:9" ht="18">
      <c r="A39" s="1" t="s">
        <v>346</v>
      </c>
      <c r="B39" t="s">
        <v>342</v>
      </c>
      <c r="C39" t="s">
        <v>337</v>
      </c>
      <c r="D39">
        <v>1.0091699999999999</v>
      </c>
      <c r="E39" t="s">
        <v>338</v>
      </c>
      <c r="F39" t="s">
        <v>316</v>
      </c>
      <c r="G39" t="s">
        <v>337</v>
      </c>
      <c r="H39">
        <v>4</v>
      </c>
      <c r="I39" t="s">
        <v>343</v>
      </c>
    </row>
    <row r="40" spans="1:9" ht="18">
      <c r="A40" s="1" t="s">
        <v>346</v>
      </c>
      <c r="B40" t="s">
        <v>342</v>
      </c>
      <c r="C40" t="s">
        <v>337</v>
      </c>
      <c r="D40">
        <v>0.51230100000000001</v>
      </c>
      <c r="E40" t="s">
        <v>338</v>
      </c>
      <c r="F40" t="s">
        <v>316</v>
      </c>
      <c r="G40" t="s">
        <v>337</v>
      </c>
      <c r="H40">
        <v>8</v>
      </c>
      <c r="I40" t="s">
        <v>343</v>
      </c>
    </row>
    <row r="41" spans="1:9" ht="18">
      <c r="A41" s="1" t="s">
        <v>346</v>
      </c>
      <c r="B41" t="s">
        <v>342</v>
      </c>
      <c r="C41" t="s">
        <v>337</v>
      </c>
      <c r="D41">
        <v>0.26723799999999998</v>
      </c>
      <c r="E41" t="s">
        <v>338</v>
      </c>
      <c r="F41" t="s">
        <v>316</v>
      </c>
      <c r="G41" t="s">
        <v>337</v>
      </c>
      <c r="H41">
        <v>16</v>
      </c>
      <c r="I41" t="s">
        <v>343</v>
      </c>
    </row>
    <row r="42" spans="1:9" ht="18">
      <c r="A42" s="1" t="s">
        <v>346</v>
      </c>
      <c r="B42" t="s">
        <v>342</v>
      </c>
      <c r="C42" t="s">
        <v>337</v>
      </c>
      <c r="D42">
        <v>0.15432799999999999</v>
      </c>
      <c r="E42" t="s">
        <v>338</v>
      </c>
      <c r="F42" t="s">
        <v>316</v>
      </c>
      <c r="G42" t="s">
        <v>337</v>
      </c>
      <c r="H42">
        <v>32</v>
      </c>
      <c r="I42" t="s">
        <v>343</v>
      </c>
    </row>
    <row r="43" spans="1:9" ht="18">
      <c r="A43" s="1" t="s">
        <v>346</v>
      </c>
      <c r="B43" t="s">
        <v>342</v>
      </c>
      <c r="C43" t="s">
        <v>337</v>
      </c>
      <c r="D43">
        <v>0.120869</v>
      </c>
      <c r="E43" t="s">
        <v>338</v>
      </c>
      <c r="F43" t="s">
        <v>316</v>
      </c>
      <c r="G43" t="s">
        <v>337</v>
      </c>
      <c r="H43">
        <v>64</v>
      </c>
      <c r="I43" t="s">
        <v>343</v>
      </c>
    </row>
    <row r="44" spans="1:9" ht="18">
      <c r="A44" s="1" t="s">
        <v>346</v>
      </c>
      <c r="B44" t="s">
        <v>342</v>
      </c>
      <c r="C44" t="s">
        <v>337</v>
      </c>
      <c r="D44">
        <v>0.12601499999999999</v>
      </c>
      <c r="E44" t="s">
        <v>338</v>
      </c>
      <c r="F44" t="s">
        <v>316</v>
      </c>
      <c r="G44" t="s">
        <v>337</v>
      </c>
      <c r="H44">
        <v>128</v>
      </c>
      <c r="I44" t="s">
        <v>343</v>
      </c>
    </row>
    <row r="45" spans="1:9" ht="18">
      <c r="A45" s="1" t="s">
        <v>346</v>
      </c>
      <c r="B45" t="s">
        <v>342</v>
      </c>
      <c r="C45" t="s">
        <v>337</v>
      </c>
      <c r="D45">
        <v>0.17732200000000001</v>
      </c>
      <c r="E45" t="s">
        <v>338</v>
      </c>
      <c r="F45" t="s">
        <v>316</v>
      </c>
      <c r="G45" t="s">
        <v>337</v>
      </c>
      <c r="H45">
        <v>256</v>
      </c>
      <c r="I45" t="s">
        <v>343</v>
      </c>
    </row>
    <row r="46" spans="1:9" ht="18">
      <c r="A46" s="1"/>
    </row>
    <row r="47" spans="1:9" ht="18">
      <c r="A47" s="1" t="s">
        <v>346</v>
      </c>
      <c r="B47" t="s">
        <v>342</v>
      </c>
      <c r="C47" t="s">
        <v>337</v>
      </c>
      <c r="D47">
        <v>94.915400000000005</v>
      </c>
      <c r="E47" t="s">
        <v>338</v>
      </c>
      <c r="F47" t="s">
        <v>328</v>
      </c>
      <c r="G47" t="s">
        <v>337</v>
      </c>
      <c r="H47">
        <v>1</v>
      </c>
      <c r="I47" t="s">
        <v>343</v>
      </c>
    </row>
    <row r="48" spans="1:9" ht="18">
      <c r="A48" s="1" t="s">
        <v>346</v>
      </c>
      <c r="B48" t="s">
        <v>342</v>
      </c>
      <c r="C48" t="s">
        <v>337</v>
      </c>
      <c r="D48">
        <v>47.6051</v>
      </c>
      <c r="E48" t="s">
        <v>338</v>
      </c>
      <c r="F48" t="s">
        <v>328</v>
      </c>
      <c r="G48" t="s">
        <v>337</v>
      </c>
      <c r="H48">
        <v>2</v>
      </c>
      <c r="I48" t="s">
        <v>343</v>
      </c>
    </row>
    <row r="49" spans="1:9" ht="18">
      <c r="A49" s="1" t="s">
        <v>346</v>
      </c>
      <c r="B49" t="s">
        <v>342</v>
      </c>
      <c r="C49" t="s">
        <v>337</v>
      </c>
      <c r="D49">
        <v>25.706700000000001</v>
      </c>
      <c r="E49" t="s">
        <v>338</v>
      </c>
      <c r="F49" t="s">
        <v>328</v>
      </c>
      <c r="G49" t="s">
        <v>337</v>
      </c>
      <c r="H49">
        <v>4</v>
      </c>
      <c r="I49" t="s">
        <v>343</v>
      </c>
    </row>
    <row r="50" spans="1:9" ht="18">
      <c r="A50" s="1" t="s">
        <v>346</v>
      </c>
      <c r="B50" t="s">
        <v>342</v>
      </c>
      <c r="C50" t="s">
        <v>337</v>
      </c>
      <c r="D50">
        <v>12.9275</v>
      </c>
      <c r="E50" t="s">
        <v>338</v>
      </c>
      <c r="F50" t="s">
        <v>328</v>
      </c>
      <c r="G50" t="s">
        <v>337</v>
      </c>
      <c r="H50">
        <v>8</v>
      </c>
      <c r="I50" t="s">
        <v>343</v>
      </c>
    </row>
    <row r="51" spans="1:9" ht="18">
      <c r="A51" s="1" t="s">
        <v>346</v>
      </c>
      <c r="B51" t="s">
        <v>342</v>
      </c>
      <c r="C51" t="s">
        <v>337</v>
      </c>
      <c r="D51">
        <v>6.4825900000000001</v>
      </c>
      <c r="E51" t="s">
        <v>338</v>
      </c>
      <c r="F51" t="s">
        <v>328</v>
      </c>
      <c r="G51" t="s">
        <v>337</v>
      </c>
      <c r="H51">
        <v>16</v>
      </c>
      <c r="I51" t="s">
        <v>343</v>
      </c>
    </row>
    <row r="52" spans="1:9" ht="18">
      <c r="A52" s="1" t="s">
        <v>346</v>
      </c>
      <c r="B52" t="s">
        <v>342</v>
      </c>
      <c r="C52" t="s">
        <v>337</v>
      </c>
      <c r="D52">
        <v>3.3070499999999998</v>
      </c>
      <c r="E52" t="s">
        <v>338</v>
      </c>
      <c r="F52" t="s">
        <v>328</v>
      </c>
      <c r="G52" t="s">
        <v>337</v>
      </c>
      <c r="H52">
        <v>32</v>
      </c>
      <c r="I52" t="s">
        <v>343</v>
      </c>
    </row>
    <row r="53" spans="1:9" ht="18">
      <c r="A53" s="1" t="s">
        <v>346</v>
      </c>
      <c r="B53" t="s">
        <v>342</v>
      </c>
      <c r="C53" t="s">
        <v>337</v>
      </c>
      <c r="D53">
        <v>1.7833699999999999</v>
      </c>
      <c r="E53" t="s">
        <v>338</v>
      </c>
      <c r="F53" t="s">
        <v>328</v>
      </c>
      <c r="G53" t="s">
        <v>337</v>
      </c>
      <c r="H53">
        <v>64</v>
      </c>
      <c r="I53" t="s">
        <v>343</v>
      </c>
    </row>
    <row r="54" spans="1:9" ht="18">
      <c r="A54" s="1" t="s">
        <v>346</v>
      </c>
      <c r="B54" t="s">
        <v>342</v>
      </c>
      <c r="C54" t="s">
        <v>337</v>
      </c>
      <c r="D54">
        <v>1.3574900000000001</v>
      </c>
      <c r="E54" t="s">
        <v>338</v>
      </c>
      <c r="F54" t="s">
        <v>328</v>
      </c>
      <c r="G54" t="s">
        <v>337</v>
      </c>
      <c r="H54">
        <v>128</v>
      </c>
      <c r="I54" t="s">
        <v>343</v>
      </c>
    </row>
    <row r="55" spans="1:9" ht="18">
      <c r="A55" s="1" t="s">
        <v>346</v>
      </c>
      <c r="B55" t="s">
        <v>342</v>
      </c>
      <c r="C55" t="s">
        <v>337</v>
      </c>
      <c r="D55">
        <v>1.2103900000000001</v>
      </c>
      <c r="E55" t="s">
        <v>338</v>
      </c>
      <c r="F55" t="s">
        <v>328</v>
      </c>
      <c r="G55" t="s">
        <v>337</v>
      </c>
      <c r="H55">
        <v>256</v>
      </c>
      <c r="I55" t="s">
        <v>343</v>
      </c>
    </row>
    <row r="56" spans="1:9" ht="18">
      <c r="A56" s="1"/>
    </row>
    <row r="57" spans="1:9" ht="18">
      <c r="A57" s="1" t="s">
        <v>346</v>
      </c>
      <c r="B57" t="s">
        <v>342</v>
      </c>
      <c r="C57" t="s">
        <v>337</v>
      </c>
      <c r="D57">
        <v>372.488</v>
      </c>
      <c r="E57" t="s">
        <v>338</v>
      </c>
      <c r="F57" t="s">
        <v>329</v>
      </c>
      <c r="G57" t="s">
        <v>337</v>
      </c>
      <c r="H57">
        <v>1</v>
      </c>
      <c r="I57" t="s">
        <v>343</v>
      </c>
    </row>
    <row r="58" spans="1:9" ht="18">
      <c r="A58" s="1" t="s">
        <v>346</v>
      </c>
      <c r="B58" t="s">
        <v>342</v>
      </c>
      <c r="C58" t="s">
        <v>337</v>
      </c>
      <c r="D58">
        <v>187.214</v>
      </c>
      <c r="E58" t="s">
        <v>338</v>
      </c>
      <c r="F58" t="s">
        <v>329</v>
      </c>
      <c r="G58" t="s">
        <v>337</v>
      </c>
      <c r="H58">
        <v>2</v>
      </c>
      <c r="I58" t="s">
        <v>343</v>
      </c>
    </row>
    <row r="59" spans="1:9" ht="18">
      <c r="A59" s="1" t="s">
        <v>346</v>
      </c>
      <c r="B59" t="s">
        <v>342</v>
      </c>
      <c r="C59" t="s">
        <v>337</v>
      </c>
      <c r="D59">
        <v>101.105</v>
      </c>
      <c r="E59" t="s">
        <v>338</v>
      </c>
      <c r="F59" t="s">
        <v>329</v>
      </c>
      <c r="G59" t="s">
        <v>337</v>
      </c>
      <c r="H59">
        <v>4</v>
      </c>
      <c r="I59" t="s">
        <v>343</v>
      </c>
    </row>
    <row r="60" spans="1:9" ht="18">
      <c r="A60" s="1" t="s">
        <v>346</v>
      </c>
      <c r="B60" t="s">
        <v>342</v>
      </c>
      <c r="C60" t="s">
        <v>337</v>
      </c>
      <c r="D60">
        <v>50.809899999999999</v>
      </c>
      <c r="E60" t="s">
        <v>338</v>
      </c>
      <c r="F60" t="s">
        <v>329</v>
      </c>
      <c r="G60" t="s">
        <v>337</v>
      </c>
      <c r="H60">
        <v>8</v>
      </c>
      <c r="I60" t="s">
        <v>343</v>
      </c>
    </row>
    <row r="61" spans="1:9" ht="18">
      <c r="A61" s="1" t="s">
        <v>346</v>
      </c>
      <c r="B61" t="s">
        <v>342</v>
      </c>
      <c r="C61" t="s">
        <v>337</v>
      </c>
      <c r="D61">
        <v>25.4481</v>
      </c>
      <c r="E61" t="s">
        <v>338</v>
      </c>
      <c r="F61" t="s">
        <v>329</v>
      </c>
      <c r="G61" t="s">
        <v>337</v>
      </c>
      <c r="H61">
        <v>16</v>
      </c>
      <c r="I61" t="s">
        <v>343</v>
      </c>
    </row>
    <row r="62" spans="1:9" ht="18">
      <c r="A62" s="1" t="s">
        <v>346</v>
      </c>
      <c r="B62" t="s">
        <v>342</v>
      </c>
      <c r="C62" t="s">
        <v>337</v>
      </c>
      <c r="D62">
        <v>12.8668</v>
      </c>
      <c r="E62" t="s">
        <v>338</v>
      </c>
      <c r="F62" t="s">
        <v>329</v>
      </c>
      <c r="G62" t="s">
        <v>337</v>
      </c>
      <c r="H62">
        <v>32</v>
      </c>
      <c r="I62" t="s">
        <v>343</v>
      </c>
    </row>
    <row r="63" spans="1:9" ht="18">
      <c r="A63" s="1" t="s">
        <v>346</v>
      </c>
      <c r="B63" t="s">
        <v>342</v>
      </c>
      <c r="C63" t="s">
        <v>337</v>
      </c>
      <c r="D63">
        <v>6.9980200000000004</v>
      </c>
      <c r="E63" t="s">
        <v>338</v>
      </c>
      <c r="F63" t="s">
        <v>329</v>
      </c>
      <c r="G63" t="s">
        <v>337</v>
      </c>
      <c r="H63">
        <v>64</v>
      </c>
      <c r="I63" t="s">
        <v>343</v>
      </c>
    </row>
    <row r="64" spans="1:9" ht="18">
      <c r="A64" s="1" t="s">
        <v>346</v>
      </c>
      <c r="B64" t="s">
        <v>342</v>
      </c>
      <c r="C64" t="s">
        <v>337</v>
      </c>
      <c r="D64">
        <v>5.0104499999999996</v>
      </c>
      <c r="E64" t="s">
        <v>338</v>
      </c>
      <c r="F64" t="s">
        <v>329</v>
      </c>
      <c r="G64" t="s">
        <v>337</v>
      </c>
      <c r="H64">
        <v>128</v>
      </c>
      <c r="I64" t="s">
        <v>343</v>
      </c>
    </row>
    <row r="65" spans="1:9" ht="18">
      <c r="A65" s="1" t="s">
        <v>346</v>
      </c>
      <c r="B65" t="s">
        <v>342</v>
      </c>
      <c r="C65" t="s">
        <v>337</v>
      </c>
      <c r="D65">
        <v>4.3121600000000004</v>
      </c>
      <c r="E65" t="s">
        <v>338</v>
      </c>
      <c r="F65" t="s">
        <v>329</v>
      </c>
      <c r="G65" t="s">
        <v>337</v>
      </c>
      <c r="H65">
        <v>256</v>
      </c>
      <c r="I65" t="s">
        <v>343</v>
      </c>
    </row>
    <row r="66" spans="1:9" ht="18">
      <c r="A66" s="1"/>
    </row>
    <row r="67" spans="1:9" ht="18">
      <c r="A67" s="1" t="e">
        <f>---------------Running</f>
        <v>#NAME?</v>
      </c>
      <c r="B67" t="s">
        <v>347</v>
      </c>
      <c r="C67" t="s">
        <v>341</v>
      </c>
      <c r="D67" t="s">
        <v>334</v>
      </c>
    </row>
    <row r="68" spans="1:9" ht="18">
      <c r="A68" s="1" t="s">
        <v>348</v>
      </c>
      <c r="B68" t="s">
        <v>342</v>
      </c>
      <c r="C68" t="s">
        <v>337</v>
      </c>
      <c r="D68">
        <v>3.7521100000000001</v>
      </c>
      <c r="E68" t="s">
        <v>338</v>
      </c>
      <c r="F68" t="s">
        <v>316</v>
      </c>
      <c r="G68" t="s">
        <v>337</v>
      </c>
      <c r="H68">
        <v>1</v>
      </c>
      <c r="I68" t="s">
        <v>343</v>
      </c>
    </row>
    <row r="69" spans="1:9" ht="18">
      <c r="A69" s="1" t="s">
        <v>348</v>
      </c>
      <c r="B69" t="s">
        <v>342</v>
      </c>
      <c r="C69" t="s">
        <v>337</v>
      </c>
      <c r="D69">
        <v>1.99058</v>
      </c>
      <c r="E69" t="s">
        <v>338</v>
      </c>
      <c r="F69" t="s">
        <v>316</v>
      </c>
      <c r="G69" t="s">
        <v>337</v>
      </c>
      <c r="H69">
        <v>2</v>
      </c>
      <c r="I69" t="s">
        <v>343</v>
      </c>
    </row>
    <row r="70" spans="1:9" ht="18">
      <c r="A70" s="1" t="s">
        <v>348</v>
      </c>
      <c r="B70" t="s">
        <v>342</v>
      </c>
      <c r="C70" t="s">
        <v>337</v>
      </c>
      <c r="D70">
        <v>0.999471</v>
      </c>
      <c r="E70" t="s">
        <v>338</v>
      </c>
      <c r="F70" t="s">
        <v>316</v>
      </c>
      <c r="G70" t="s">
        <v>337</v>
      </c>
      <c r="H70">
        <v>4</v>
      </c>
      <c r="I70" t="s">
        <v>343</v>
      </c>
    </row>
    <row r="71" spans="1:9" ht="18">
      <c r="A71" s="1" t="s">
        <v>348</v>
      </c>
      <c r="B71" t="s">
        <v>342</v>
      </c>
      <c r="C71" t="s">
        <v>337</v>
      </c>
      <c r="D71">
        <v>0.50514000000000003</v>
      </c>
      <c r="E71" t="s">
        <v>338</v>
      </c>
      <c r="F71" t="s">
        <v>316</v>
      </c>
      <c r="G71" t="s">
        <v>337</v>
      </c>
      <c r="H71">
        <v>8</v>
      </c>
      <c r="I71" t="s">
        <v>343</v>
      </c>
    </row>
    <row r="72" spans="1:9" ht="18">
      <c r="A72" s="1" t="s">
        <v>348</v>
      </c>
      <c r="B72" t="s">
        <v>342</v>
      </c>
      <c r="C72" t="s">
        <v>337</v>
      </c>
      <c r="D72">
        <v>0.26100800000000002</v>
      </c>
      <c r="E72" t="s">
        <v>338</v>
      </c>
      <c r="F72" t="s">
        <v>316</v>
      </c>
      <c r="G72" t="s">
        <v>337</v>
      </c>
      <c r="H72">
        <v>16</v>
      </c>
      <c r="I72" t="s">
        <v>343</v>
      </c>
    </row>
    <row r="73" spans="1:9" ht="18">
      <c r="A73" s="1" t="s">
        <v>348</v>
      </c>
      <c r="B73" t="s">
        <v>342</v>
      </c>
      <c r="C73" t="s">
        <v>337</v>
      </c>
      <c r="D73">
        <v>0.145589</v>
      </c>
      <c r="E73" t="s">
        <v>338</v>
      </c>
      <c r="F73" t="s">
        <v>316</v>
      </c>
      <c r="G73" t="s">
        <v>337</v>
      </c>
      <c r="H73">
        <v>32</v>
      </c>
      <c r="I73" t="s">
        <v>343</v>
      </c>
    </row>
    <row r="74" spans="1:9" ht="18">
      <c r="A74" s="1" t="s">
        <v>348</v>
      </c>
      <c r="B74" t="s">
        <v>342</v>
      </c>
      <c r="C74" t="s">
        <v>337</v>
      </c>
      <c r="D74">
        <v>0.100088</v>
      </c>
      <c r="E74" t="s">
        <v>338</v>
      </c>
      <c r="F74" t="s">
        <v>316</v>
      </c>
      <c r="G74" t="s">
        <v>337</v>
      </c>
      <c r="H74">
        <v>64</v>
      </c>
      <c r="I74" t="s">
        <v>343</v>
      </c>
    </row>
    <row r="75" spans="1:9" ht="18">
      <c r="A75" s="1" t="s">
        <v>348</v>
      </c>
      <c r="B75" t="s">
        <v>342</v>
      </c>
      <c r="C75" t="s">
        <v>337</v>
      </c>
      <c r="D75">
        <v>0.13950599999999999</v>
      </c>
      <c r="E75" t="s">
        <v>338</v>
      </c>
      <c r="F75" t="s">
        <v>316</v>
      </c>
      <c r="G75" t="s">
        <v>337</v>
      </c>
      <c r="H75">
        <v>128</v>
      </c>
      <c r="I75" t="s">
        <v>343</v>
      </c>
    </row>
    <row r="76" spans="1:9" ht="18">
      <c r="A76" s="1" t="s">
        <v>348</v>
      </c>
      <c r="B76" t="s">
        <v>342</v>
      </c>
      <c r="C76" t="s">
        <v>337</v>
      </c>
      <c r="D76">
        <v>0.20205600000000001</v>
      </c>
      <c r="E76" t="s">
        <v>338</v>
      </c>
      <c r="F76" t="s">
        <v>316</v>
      </c>
      <c r="G76" t="s">
        <v>337</v>
      </c>
      <c r="H76">
        <v>256</v>
      </c>
      <c r="I76" t="s">
        <v>343</v>
      </c>
    </row>
    <row r="77" spans="1:9" ht="18">
      <c r="A77" s="1"/>
    </row>
    <row r="78" spans="1:9" ht="18">
      <c r="A78" s="1" t="s">
        <v>348</v>
      </c>
      <c r="B78" t="s">
        <v>342</v>
      </c>
      <c r="C78" t="s">
        <v>337</v>
      </c>
      <c r="D78">
        <v>94.866699999999994</v>
      </c>
      <c r="E78" t="s">
        <v>338</v>
      </c>
      <c r="F78" t="s">
        <v>328</v>
      </c>
      <c r="G78" t="s">
        <v>337</v>
      </c>
      <c r="H78">
        <v>1</v>
      </c>
      <c r="I78" t="s">
        <v>343</v>
      </c>
    </row>
    <row r="79" spans="1:9" ht="18">
      <c r="A79" s="1" t="s">
        <v>348</v>
      </c>
      <c r="B79" t="s">
        <v>342</v>
      </c>
      <c r="C79" t="s">
        <v>337</v>
      </c>
      <c r="D79">
        <v>50.800899999999999</v>
      </c>
      <c r="E79" t="s">
        <v>338</v>
      </c>
      <c r="F79" t="s">
        <v>328</v>
      </c>
      <c r="G79" t="s">
        <v>337</v>
      </c>
      <c r="H79">
        <v>2</v>
      </c>
      <c r="I79" t="s">
        <v>343</v>
      </c>
    </row>
    <row r="80" spans="1:9" ht="18">
      <c r="A80" s="1" t="s">
        <v>348</v>
      </c>
      <c r="B80" t="s">
        <v>342</v>
      </c>
      <c r="C80" t="s">
        <v>337</v>
      </c>
      <c r="D80">
        <v>25.431999999999999</v>
      </c>
      <c r="E80" t="s">
        <v>338</v>
      </c>
      <c r="F80" t="s">
        <v>328</v>
      </c>
      <c r="G80" t="s">
        <v>337</v>
      </c>
      <c r="H80">
        <v>4</v>
      </c>
      <c r="I80" t="s">
        <v>343</v>
      </c>
    </row>
    <row r="81" spans="1:9" ht="18">
      <c r="A81" s="1" t="s">
        <v>348</v>
      </c>
      <c r="B81" t="s">
        <v>342</v>
      </c>
      <c r="C81" t="s">
        <v>337</v>
      </c>
      <c r="D81">
        <v>12.7265</v>
      </c>
      <c r="E81" t="s">
        <v>338</v>
      </c>
      <c r="F81" t="s">
        <v>328</v>
      </c>
      <c r="G81" t="s">
        <v>337</v>
      </c>
      <c r="H81">
        <v>8</v>
      </c>
      <c r="I81" t="s">
        <v>343</v>
      </c>
    </row>
    <row r="82" spans="1:9" ht="18">
      <c r="A82" s="1" t="s">
        <v>348</v>
      </c>
      <c r="B82" t="s">
        <v>342</v>
      </c>
      <c r="C82" t="s">
        <v>337</v>
      </c>
      <c r="D82">
        <v>6.3934600000000001</v>
      </c>
      <c r="E82" t="s">
        <v>338</v>
      </c>
      <c r="F82" t="s">
        <v>328</v>
      </c>
      <c r="G82" t="s">
        <v>337</v>
      </c>
      <c r="H82">
        <v>16</v>
      </c>
      <c r="I82" t="s">
        <v>343</v>
      </c>
    </row>
    <row r="83" spans="1:9" ht="18">
      <c r="A83" s="1" t="s">
        <v>348</v>
      </c>
      <c r="B83" t="s">
        <v>342</v>
      </c>
      <c r="C83" t="s">
        <v>337</v>
      </c>
      <c r="D83">
        <v>3.2486999999999999</v>
      </c>
      <c r="E83" t="s">
        <v>338</v>
      </c>
      <c r="F83" t="s">
        <v>328</v>
      </c>
      <c r="G83" t="s">
        <v>337</v>
      </c>
      <c r="H83">
        <v>32</v>
      </c>
      <c r="I83" t="s">
        <v>343</v>
      </c>
    </row>
    <row r="84" spans="1:9" ht="18">
      <c r="A84" s="1" t="s">
        <v>348</v>
      </c>
      <c r="B84" t="s">
        <v>342</v>
      </c>
      <c r="C84" t="s">
        <v>337</v>
      </c>
      <c r="D84">
        <v>2.0336500000000002</v>
      </c>
      <c r="E84" t="s">
        <v>338</v>
      </c>
      <c r="F84" t="s">
        <v>328</v>
      </c>
      <c r="G84" t="s">
        <v>337</v>
      </c>
      <c r="H84">
        <v>64</v>
      </c>
      <c r="I84" t="s">
        <v>343</v>
      </c>
    </row>
    <row r="85" spans="1:9" ht="18">
      <c r="A85" s="1" t="s">
        <v>348</v>
      </c>
      <c r="B85" t="s">
        <v>342</v>
      </c>
      <c r="C85" t="s">
        <v>337</v>
      </c>
      <c r="D85">
        <v>1.75858</v>
      </c>
      <c r="E85" t="s">
        <v>338</v>
      </c>
      <c r="F85" t="s">
        <v>328</v>
      </c>
      <c r="G85" t="s">
        <v>337</v>
      </c>
      <c r="H85">
        <v>128</v>
      </c>
      <c r="I85" t="s">
        <v>343</v>
      </c>
    </row>
    <row r="86" spans="1:9" ht="18">
      <c r="A86" s="1" t="s">
        <v>348</v>
      </c>
      <c r="B86" t="s">
        <v>342</v>
      </c>
      <c r="C86" t="s">
        <v>337</v>
      </c>
      <c r="D86">
        <v>1.3156099999999999</v>
      </c>
      <c r="E86" t="s">
        <v>338</v>
      </c>
      <c r="F86" t="s">
        <v>328</v>
      </c>
      <c r="G86" t="s">
        <v>337</v>
      </c>
      <c r="H86">
        <v>256</v>
      </c>
      <c r="I86" t="s">
        <v>343</v>
      </c>
    </row>
    <row r="87" spans="1:9" ht="18">
      <c r="A87" s="1"/>
    </row>
    <row r="88" spans="1:9" ht="18">
      <c r="A88" s="1" t="s">
        <v>348</v>
      </c>
      <c r="B88" t="s">
        <v>342</v>
      </c>
      <c r="C88" t="s">
        <v>337</v>
      </c>
      <c r="D88">
        <v>372.23399999999998</v>
      </c>
      <c r="E88" t="s">
        <v>338</v>
      </c>
      <c r="F88" t="s">
        <v>329</v>
      </c>
      <c r="G88" t="s">
        <v>337</v>
      </c>
      <c r="H88">
        <v>1</v>
      </c>
      <c r="I88" t="s">
        <v>343</v>
      </c>
    </row>
    <row r="89" spans="1:9" ht="18">
      <c r="A89" s="1" t="s">
        <v>348</v>
      </c>
      <c r="B89" t="s">
        <v>342</v>
      </c>
      <c r="C89" t="s">
        <v>337</v>
      </c>
      <c r="D89">
        <v>200.911</v>
      </c>
      <c r="E89" t="s">
        <v>338</v>
      </c>
      <c r="F89" t="s">
        <v>329</v>
      </c>
      <c r="G89" t="s">
        <v>337</v>
      </c>
      <c r="H89">
        <v>2</v>
      </c>
      <c r="I89" t="s">
        <v>343</v>
      </c>
    </row>
    <row r="90" spans="1:9" ht="18">
      <c r="A90" s="1" t="s">
        <v>348</v>
      </c>
      <c r="B90" t="s">
        <v>342</v>
      </c>
      <c r="C90" t="s">
        <v>337</v>
      </c>
      <c r="D90">
        <v>100.592</v>
      </c>
      <c r="E90" t="s">
        <v>338</v>
      </c>
      <c r="F90" t="s">
        <v>329</v>
      </c>
      <c r="G90" t="s">
        <v>337</v>
      </c>
      <c r="H90">
        <v>4</v>
      </c>
      <c r="I90" t="s">
        <v>343</v>
      </c>
    </row>
    <row r="91" spans="1:9" ht="18">
      <c r="A91" s="1" t="s">
        <v>348</v>
      </c>
      <c r="B91" t="s">
        <v>342</v>
      </c>
      <c r="C91" t="s">
        <v>337</v>
      </c>
      <c r="D91">
        <v>50.3857</v>
      </c>
      <c r="E91" t="s">
        <v>338</v>
      </c>
      <c r="F91" t="s">
        <v>329</v>
      </c>
      <c r="G91" t="s">
        <v>337</v>
      </c>
      <c r="H91">
        <v>8</v>
      </c>
      <c r="I91" t="s">
        <v>343</v>
      </c>
    </row>
    <row r="92" spans="1:9" ht="18">
      <c r="A92" s="1" t="s">
        <v>348</v>
      </c>
      <c r="B92" t="s">
        <v>342</v>
      </c>
      <c r="C92" t="s">
        <v>337</v>
      </c>
      <c r="D92">
        <v>25.360600000000002</v>
      </c>
      <c r="E92" t="s">
        <v>338</v>
      </c>
      <c r="F92" t="s">
        <v>329</v>
      </c>
      <c r="G92" t="s">
        <v>337</v>
      </c>
      <c r="H92">
        <v>16</v>
      </c>
      <c r="I92" t="s">
        <v>343</v>
      </c>
    </row>
    <row r="93" spans="1:9" ht="18">
      <c r="A93" s="1" t="s">
        <v>348</v>
      </c>
      <c r="B93" t="s">
        <v>342</v>
      </c>
      <c r="C93" t="s">
        <v>337</v>
      </c>
      <c r="D93">
        <v>12.796900000000001</v>
      </c>
      <c r="E93" t="s">
        <v>338</v>
      </c>
      <c r="F93" t="s">
        <v>329</v>
      </c>
      <c r="G93" t="s">
        <v>337</v>
      </c>
      <c r="H93">
        <v>32</v>
      </c>
      <c r="I93" t="s">
        <v>343</v>
      </c>
    </row>
    <row r="94" spans="1:9" ht="18">
      <c r="A94" s="1" t="s">
        <v>348</v>
      </c>
      <c r="B94" t="s">
        <v>342</v>
      </c>
      <c r="C94" t="s">
        <v>337</v>
      </c>
      <c r="D94">
        <v>8.4849999999999994</v>
      </c>
      <c r="E94" t="s">
        <v>338</v>
      </c>
      <c r="F94" t="s">
        <v>329</v>
      </c>
      <c r="G94" t="s">
        <v>337</v>
      </c>
      <c r="H94">
        <v>64</v>
      </c>
      <c r="I94" t="s">
        <v>343</v>
      </c>
    </row>
    <row r="95" spans="1:9" ht="18">
      <c r="A95" s="1" t="s">
        <v>348</v>
      </c>
      <c r="B95" t="s">
        <v>342</v>
      </c>
      <c r="C95" t="s">
        <v>337</v>
      </c>
      <c r="D95">
        <v>5.9737</v>
      </c>
      <c r="E95" t="s">
        <v>338</v>
      </c>
      <c r="F95" t="s">
        <v>329</v>
      </c>
      <c r="G95" t="s">
        <v>337</v>
      </c>
      <c r="H95">
        <v>128</v>
      </c>
      <c r="I95" t="s">
        <v>343</v>
      </c>
    </row>
    <row r="96" spans="1:9" ht="18">
      <c r="A96" s="1" t="s">
        <v>348</v>
      </c>
      <c r="B96" t="s">
        <v>342</v>
      </c>
      <c r="C96" t="s">
        <v>337</v>
      </c>
      <c r="D96">
        <v>4.5370499999999998</v>
      </c>
      <c r="E96" t="s">
        <v>338</v>
      </c>
      <c r="F96" t="s">
        <v>329</v>
      </c>
      <c r="G96" t="s">
        <v>337</v>
      </c>
      <c r="H96">
        <v>256</v>
      </c>
      <c r="I96" t="s">
        <v>343</v>
      </c>
    </row>
    <row r="97" spans="1:9" ht="18">
      <c r="A97" s="1" t="s">
        <v>348</v>
      </c>
      <c r="B97" t="s">
        <v>342</v>
      </c>
      <c r="C97" t="s">
        <v>337</v>
      </c>
      <c r="D97">
        <v>4.5370499999999998</v>
      </c>
      <c r="E97" t="s">
        <v>338</v>
      </c>
      <c r="F97" t="s">
        <v>329</v>
      </c>
      <c r="G97" t="s">
        <v>337</v>
      </c>
      <c r="H97">
        <v>256</v>
      </c>
      <c r="I97" t="s">
        <v>343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00FC-56B4-0D40-A057-0D33B7BE68F0}">
  <dimension ref="A3:P80"/>
  <sheetViews>
    <sheetView tabSelected="1" topLeftCell="A44" workbookViewId="0">
      <selection activeCell="Q67" sqref="Q67"/>
    </sheetView>
  </sheetViews>
  <sheetFormatPr baseColWidth="10" defaultRowHeight="16"/>
  <sheetData>
    <row r="3" spans="1:5" ht="18">
      <c r="A3" s="1" t="e">
        <f>---------------Running</f>
        <v>#NAME?</v>
      </c>
      <c r="B3" t="s">
        <v>339</v>
      </c>
      <c r="C3" t="s">
        <v>340</v>
      </c>
      <c r="D3" t="s">
        <v>341</v>
      </c>
      <c r="E3" t="s">
        <v>334</v>
      </c>
    </row>
    <row r="4" spans="1:5" ht="18">
      <c r="A4" s="1" t="s">
        <v>335</v>
      </c>
      <c r="B4" t="s">
        <v>342</v>
      </c>
      <c r="C4" t="s">
        <v>337</v>
      </c>
      <c r="D4">
        <v>90.636300000000006</v>
      </c>
      <c r="E4">
        <f>90.6363/D4</f>
        <v>1</v>
      </c>
    </row>
    <row r="5" spans="1:5" ht="18">
      <c r="A5" s="1" t="s">
        <v>335</v>
      </c>
      <c r="B5" t="s">
        <v>342</v>
      </c>
      <c r="C5" t="s">
        <v>337</v>
      </c>
      <c r="D5">
        <v>45.570099999999996</v>
      </c>
      <c r="E5">
        <f t="shared" ref="E5:E12" si="0">90.6363/D5</f>
        <v>1.9889423108573387</v>
      </c>
    </row>
    <row r="6" spans="1:5" ht="18">
      <c r="A6" s="1" t="s">
        <v>335</v>
      </c>
      <c r="B6" t="s">
        <v>342</v>
      </c>
      <c r="C6" t="s">
        <v>337</v>
      </c>
      <c r="D6">
        <v>24.122299999999999</v>
      </c>
      <c r="E6">
        <f t="shared" si="0"/>
        <v>3.7573655911749713</v>
      </c>
    </row>
    <row r="7" spans="1:5" ht="18">
      <c r="A7" s="1" t="s">
        <v>335</v>
      </c>
      <c r="B7" t="s">
        <v>342</v>
      </c>
      <c r="C7" t="s">
        <v>337</v>
      </c>
      <c r="D7">
        <v>12.102600000000001</v>
      </c>
      <c r="E7">
        <f t="shared" si="0"/>
        <v>7.4889941004412277</v>
      </c>
    </row>
    <row r="8" spans="1:5" ht="18">
      <c r="A8" s="1" t="s">
        <v>335</v>
      </c>
      <c r="B8" t="s">
        <v>342</v>
      </c>
      <c r="C8" t="s">
        <v>337</v>
      </c>
      <c r="D8">
        <v>6.1079299999999996</v>
      </c>
      <c r="E8">
        <f t="shared" si="0"/>
        <v>14.839118981389769</v>
      </c>
    </row>
    <row r="9" spans="1:5" ht="18">
      <c r="A9" s="1" t="s">
        <v>335</v>
      </c>
      <c r="B9" t="s">
        <v>342</v>
      </c>
      <c r="C9" t="s">
        <v>337</v>
      </c>
      <c r="D9">
        <v>3.1610499999999999</v>
      </c>
      <c r="E9">
        <f t="shared" si="0"/>
        <v>28.672846047990387</v>
      </c>
    </row>
    <row r="10" spans="1:5" ht="18">
      <c r="A10" s="1" t="s">
        <v>335</v>
      </c>
      <c r="B10" t="s">
        <v>342</v>
      </c>
      <c r="C10" t="s">
        <v>337</v>
      </c>
      <c r="D10">
        <v>1.6941999999999999</v>
      </c>
      <c r="E10">
        <f t="shared" si="0"/>
        <v>53.49799315311062</v>
      </c>
    </row>
    <row r="11" spans="1:5" ht="18">
      <c r="A11" s="1" t="s">
        <v>335</v>
      </c>
      <c r="B11" t="s">
        <v>342</v>
      </c>
      <c r="C11" t="s">
        <v>337</v>
      </c>
      <c r="D11">
        <v>1.4966999999999999</v>
      </c>
      <c r="E11">
        <f t="shared" si="0"/>
        <v>60.557426337943483</v>
      </c>
    </row>
    <row r="12" spans="1:5" ht="18">
      <c r="A12" s="1" t="s">
        <v>335</v>
      </c>
      <c r="B12" t="s">
        <v>342</v>
      </c>
      <c r="C12" t="s">
        <v>337</v>
      </c>
      <c r="D12">
        <v>1.48499</v>
      </c>
      <c r="E12">
        <f t="shared" si="0"/>
        <v>61.0349564643533</v>
      </c>
    </row>
    <row r="13" spans="1:5" ht="18">
      <c r="A13" s="1"/>
    </row>
    <row r="14" spans="1:5" ht="18">
      <c r="A14" s="1" t="e">
        <f>---------------Running</f>
        <v>#NAME?</v>
      </c>
      <c r="B14" t="s">
        <v>344</v>
      </c>
      <c r="C14" t="s">
        <v>341</v>
      </c>
      <c r="D14" t="s">
        <v>345</v>
      </c>
    </row>
    <row r="15" spans="1:5" ht="18">
      <c r="A15" s="1" t="s">
        <v>346</v>
      </c>
      <c r="B15" t="s">
        <v>342</v>
      </c>
      <c r="C15" t="s">
        <v>337</v>
      </c>
      <c r="D15">
        <v>90.377899999999997</v>
      </c>
      <c r="E15">
        <f>90.3779/D15</f>
        <v>1</v>
      </c>
    </row>
    <row r="16" spans="1:5" ht="18">
      <c r="A16" s="1" t="s">
        <v>346</v>
      </c>
      <c r="B16" t="s">
        <v>342</v>
      </c>
      <c r="C16" t="s">
        <v>337</v>
      </c>
      <c r="D16">
        <v>45.448500000000003</v>
      </c>
      <c r="E16">
        <f t="shared" ref="E16:E23" si="1">90.3779/D16</f>
        <v>1.988578280911361</v>
      </c>
    </row>
    <row r="17" spans="1:5" ht="18">
      <c r="A17" s="1" t="s">
        <v>346</v>
      </c>
      <c r="B17" t="s">
        <v>342</v>
      </c>
      <c r="C17" t="s">
        <v>337</v>
      </c>
      <c r="D17">
        <v>24.590199999999999</v>
      </c>
      <c r="E17">
        <f t="shared" si="1"/>
        <v>3.6753625428016039</v>
      </c>
    </row>
    <row r="18" spans="1:5" ht="18">
      <c r="A18" s="1" t="s">
        <v>346</v>
      </c>
      <c r="B18" t="s">
        <v>342</v>
      </c>
      <c r="C18" t="s">
        <v>337</v>
      </c>
      <c r="D18">
        <v>12.401199999999999</v>
      </c>
      <c r="E18">
        <f t="shared" si="1"/>
        <v>7.2878350482211403</v>
      </c>
    </row>
    <row r="19" spans="1:5" ht="18">
      <c r="A19" s="1" t="s">
        <v>346</v>
      </c>
      <c r="B19" t="s">
        <v>342</v>
      </c>
      <c r="C19" t="s">
        <v>337</v>
      </c>
      <c r="D19">
        <v>6.2396399999999996</v>
      </c>
      <c r="E19">
        <f t="shared" si="1"/>
        <v>14.484473463212622</v>
      </c>
    </row>
    <row r="20" spans="1:5" ht="18">
      <c r="A20" s="1" t="s">
        <v>346</v>
      </c>
      <c r="B20" t="s">
        <v>342</v>
      </c>
      <c r="C20" t="s">
        <v>337</v>
      </c>
      <c r="D20">
        <v>3.19353</v>
      </c>
      <c r="E20">
        <f t="shared" si="1"/>
        <v>28.300313446249135</v>
      </c>
    </row>
    <row r="21" spans="1:5" ht="18">
      <c r="A21" s="1" t="s">
        <v>346</v>
      </c>
      <c r="B21" t="s">
        <v>342</v>
      </c>
      <c r="C21" t="s">
        <v>337</v>
      </c>
      <c r="D21">
        <v>1.7645599999999999</v>
      </c>
      <c r="E21">
        <f t="shared" si="1"/>
        <v>51.218377385863896</v>
      </c>
    </row>
    <row r="22" spans="1:5" ht="18">
      <c r="A22" s="1" t="s">
        <v>346</v>
      </c>
      <c r="B22" t="s">
        <v>342</v>
      </c>
      <c r="C22" t="s">
        <v>337</v>
      </c>
      <c r="D22">
        <v>1.3008999999999999</v>
      </c>
      <c r="E22">
        <f t="shared" si="1"/>
        <v>69.473364593742801</v>
      </c>
    </row>
    <row r="23" spans="1:5" ht="18">
      <c r="A23" s="1" t="s">
        <v>346</v>
      </c>
      <c r="B23" t="s">
        <v>342</v>
      </c>
      <c r="C23" t="s">
        <v>337</v>
      </c>
      <c r="D23">
        <v>1.27905</v>
      </c>
      <c r="E23">
        <f t="shared" si="1"/>
        <v>70.660177475470078</v>
      </c>
    </row>
    <row r="24" spans="1:5" ht="18">
      <c r="A24" s="1"/>
    </row>
    <row r="25" spans="1:5" ht="18">
      <c r="A25" s="1" t="e">
        <f>---------------Running</f>
        <v>#NAME?</v>
      </c>
      <c r="B25" t="s">
        <v>347</v>
      </c>
      <c r="C25" t="s">
        <v>341</v>
      </c>
      <c r="D25" t="s">
        <v>334</v>
      </c>
    </row>
    <row r="26" spans="1:5" ht="18">
      <c r="A26" s="1" t="s">
        <v>348</v>
      </c>
      <c r="B26" t="s">
        <v>342</v>
      </c>
      <c r="C26" t="s">
        <v>337</v>
      </c>
      <c r="D26">
        <v>90.686800000000005</v>
      </c>
      <c r="E26">
        <f>90.6868/D26</f>
        <v>1</v>
      </c>
    </row>
    <row r="27" spans="1:5" ht="18">
      <c r="A27" s="1" t="s">
        <v>348</v>
      </c>
      <c r="B27" t="s">
        <v>342</v>
      </c>
      <c r="C27" t="s">
        <v>337</v>
      </c>
      <c r="D27">
        <v>48.653199999999998</v>
      </c>
      <c r="E27">
        <f t="shared" ref="E27:E34" si="2">90.6868/D27</f>
        <v>1.8639431733164522</v>
      </c>
    </row>
    <row r="28" spans="1:5" ht="18">
      <c r="A28" s="1" t="s">
        <v>348</v>
      </c>
      <c r="B28" t="s">
        <v>342</v>
      </c>
      <c r="C28" t="s">
        <v>337</v>
      </c>
      <c r="D28">
        <v>24.4148</v>
      </c>
      <c r="E28">
        <f t="shared" si="2"/>
        <v>3.7144191228271377</v>
      </c>
    </row>
    <row r="29" spans="1:5" ht="18">
      <c r="A29" s="1" t="s">
        <v>348</v>
      </c>
      <c r="B29" t="s">
        <v>342</v>
      </c>
      <c r="C29" t="s">
        <v>337</v>
      </c>
      <c r="D29">
        <v>12.2074</v>
      </c>
      <c r="E29">
        <f t="shared" si="2"/>
        <v>7.4288382456542754</v>
      </c>
    </row>
    <row r="30" spans="1:5" ht="18">
      <c r="A30" s="1" t="s">
        <v>348</v>
      </c>
      <c r="B30" t="s">
        <v>342</v>
      </c>
      <c r="C30" t="s">
        <v>337</v>
      </c>
      <c r="D30">
        <v>6.4398600000000004</v>
      </c>
      <c r="E30">
        <f t="shared" si="2"/>
        <v>14.082107375005046</v>
      </c>
    </row>
    <row r="31" spans="1:5" ht="18">
      <c r="A31" s="1" t="s">
        <v>348</v>
      </c>
      <c r="B31" t="s">
        <v>342</v>
      </c>
      <c r="C31" t="s">
        <v>337</v>
      </c>
      <c r="D31">
        <v>3.7363300000000002</v>
      </c>
      <c r="E31">
        <f t="shared" si="2"/>
        <v>24.271624829712579</v>
      </c>
    </row>
    <row r="32" spans="1:5" ht="18">
      <c r="A32" s="1" t="s">
        <v>348</v>
      </c>
      <c r="B32" t="s">
        <v>342</v>
      </c>
      <c r="C32" t="s">
        <v>337</v>
      </c>
      <c r="D32">
        <v>1.9185700000000001</v>
      </c>
      <c r="E32">
        <f t="shared" si="2"/>
        <v>47.267913081096857</v>
      </c>
    </row>
    <row r="33" spans="1:6" ht="18">
      <c r="A33" s="1" t="s">
        <v>348</v>
      </c>
      <c r="B33" t="s">
        <v>342</v>
      </c>
      <c r="C33" t="s">
        <v>337</v>
      </c>
      <c r="D33">
        <v>1.7422800000000001</v>
      </c>
      <c r="E33">
        <f t="shared" si="2"/>
        <v>52.050646279587667</v>
      </c>
    </row>
    <row r="34" spans="1:6" ht="18">
      <c r="A34" s="1" t="s">
        <v>348</v>
      </c>
      <c r="B34" t="s">
        <v>342</v>
      </c>
      <c r="C34" t="s">
        <v>337</v>
      </c>
      <c r="D34">
        <v>1.29749</v>
      </c>
      <c r="E34">
        <f t="shared" si="2"/>
        <v>69.894026158197747</v>
      </c>
    </row>
    <row r="35" spans="1:6" ht="18">
      <c r="A35" s="1"/>
    </row>
    <row r="47" spans="1:6" ht="18">
      <c r="A47" s="1" t="e">
        <f>---------------Running</f>
        <v>#NAME?</v>
      </c>
      <c r="B47" t="s">
        <v>333</v>
      </c>
      <c r="C47" t="s">
        <v>334</v>
      </c>
    </row>
    <row r="48" spans="1:6" ht="18">
      <c r="A48" s="1" t="s">
        <v>335</v>
      </c>
      <c r="B48" t="s">
        <v>336</v>
      </c>
      <c r="C48" t="s">
        <v>337</v>
      </c>
      <c r="D48">
        <v>14.694000000000001</v>
      </c>
      <c r="E48" t="s">
        <v>338</v>
      </c>
      <c r="F48" t="s">
        <v>349</v>
      </c>
    </row>
    <row r="49" spans="1:16" ht="18">
      <c r="A49" s="1" t="e">
        <f>---------------Running</f>
        <v>#NAME?</v>
      </c>
      <c r="B49" t="s">
        <v>339</v>
      </c>
      <c r="C49" t="s">
        <v>340</v>
      </c>
      <c r="D49" t="s">
        <v>341</v>
      </c>
      <c r="P49" s="1"/>
    </row>
    <row r="50" spans="1:16" ht="18">
      <c r="A50" s="1" t="s">
        <v>335</v>
      </c>
      <c r="B50" t="s">
        <v>342</v>
      </c>
      <c r="C50" t="s">
        <v>337</v>
      </c>
      <c r="D50">
        <v>14.7393</v>
      </c>
      <c r="E50">
        <f>14.7393/D50</f>
        <v>1</v>
      </c>
      <c r="P50" s="1"/>
    </row>
    <row r="51" spans="1:16" ht="18">
      <c r="A51" s="1" t="s">
        <v>335</v>
      </c>
      <c r="B51" t="s">
        <v>342</v>
      </c>
      <c r="C51" t="s">
        <v>337</v>
      </c>
      <c r="D51">
        <v>7.73156</v>
      </c>
      <c r="E51">
        <f t="shared" ref="E51:E58" si="3">14.7393/D51</f>
        <v>1.906381118428881</v>
      </c>
      <c r="P51" s="1"/>
    </row>
    <row r="52" spans="1:16" ht="18">
      <c r="A52" s="1" t="s">
        <v>335</v>
      </c>
      <c r="B52" t="s">
        <v>342</v>
      </c>
      <c r="C52" t="s">
        <v>337</v>
      </c>
      <c r="D52">
        <v>4.0979200000000002</v>
      </c>
      <c r="E52">
        <f t="shared" si="3"/>
        <v>3.5967759253474934</v>
      </c>
      <c r="P52" s="1"/>
    </row>
    <row r="53" spans="1:16" ht="18">
      <c r="A53" s="1" t="s">
        <v>335</v>
      </c>
      <c r="B53" t="s">
        <v>342</v>
      </c>
      <c r="C53" t="s">
        <v>337</v>
      </c>
      <c r="D53">
        <v>2.07226</v>
      </c>
      <c r="E53">
        <f t="shared" si="3"/>
        <v>7.1126692596488859</v>
      </c>
      <c r="P53" s="1"/>
    </row>
    <row r="54" spans="1:16" ht="18">
      <c r="A54" s="1" t="s">
        <v>335</v>
      </c>
      <c r="B54" t="s">
        <v>342</v>
      </c>
      <c r="C54" t="s">
        <v>337</v>
      </c>
      <c r="D54">
        <v>1.0637399999999999</v>
      </c>
      <c r="E54">
        <f t="shared" si="3"/>
        <v>13.856111455806872</v>
      </c>
      <c r="P54" s="1"/>
    </row>
    <row r="55" spans="1:16" ht="18">
      <c r="A55" s="1" t="s">
        <v>335</v>
      </c>
      <c r="B55" t="s">
        <v>342</v>
      </c>
      <c r="C55" t="s">
        <v>337</v>
      </c>
      <c r="D55">
        <v>0.56556200000000001</v>
      </c>
      <c r="E55">
        <f t="shared" si="3"/>
        <v>26.061333682248808</v>
      </c>
      <c r="P55" s="1"/>
    </row>
    <row r="56" spans="1:16" ht="18">
      <c r="A56" s="1" t="s">
        <v>335</v>
      </c>
      <c r="B56" t="s">
        <v>342</v>
      </c>
      <c r="C56" t="s">
        <v>337</v>
      </c>
      <c r="D56">
        <v>0.38866099999999998</v>
      </c>
      <c r="E56">
        <f t="shared" si="3"/>
        <v>37.923280185045584</v>
      </c>
      <c r="P56" s="1"/>
    </row>
    <row r="57" spans="1:16" ht="18">
      <c r="A57" s="1" t="s">
        <v>335</v>
      </c>
      <c r="B57" t="s">
        <v>342</v>
      </c>
      <c r="C57" t="s">
        <v>337</v>
      </c>
      <c r="D57">
        <v>0.37625900000000001</v>
      </c>
      <c r="E57">
        <f t="shared" si="3"/>
        <v>39.173282233780455</v>
      </c>
      <c r="P57" s="1"/>
    </row>
    <row r="58" spans="1:16" ht="18">
      <c r="A58" s="1" t="s">
        <v>335</v>
      </c>
      <c r="B58" t="s">
        <v>342</v>
      </c>
      <c r="C58" t="s">
        <v>337</v>
      </c>
      <c r="D58">
        <v>0.389069</v>
      </c>
      <c r="E58">
        <f t="shared" si="3"/>
        <v>37.883511665025999</v>
      </c>
    </row>
    <row r="59" spans="1:16" ht="18">
      <c r="A59" s="1"/>
    </row>
    <row r="60" spans="1:16" ht="18">
      <c r="A60" s="1" t="e">
        <f>---------------Running</f>
        <v>#NAME?</v>
      </c>
      <c r="B60" t="s">
        <v>344</v>
      </c>
      <c r="C60" t="s">
        <v>341</v>
      </c>
      <c r="D60" t="s">
        <v>345</v>
      </c>
    </row>
    <row r="61" spans="1:16" ht="18">
      <c r="A61" s="1" t="s">
        <v>346</v>
      </c>
      <c r="B61" t="s">
        <v>342</v>
      </c>
      <c r="C61" t="s">
        <v>337</v>
      </c>
      <c r="D61">
        <v>14.5954</v>
      </c>
      <c r="E61">
        <f>14.5954/D61</f>
        <v>1</v>
      </c>
    </row>
    <row r="62" spans="1:16" ht="18">
      <c r="A62" s="1" t="s">
        <v>346</v>
      </c>
      <c r="B62" t="s">
        <v>342</v>
      </c>
      <c r="C62" t="s">
        <v>337</v>
      </c>
      <c r="D62">
        <v>7.5893600000000001</v>
      </c>
      <c r="E62">
        <f t="shared" ref="E62:E69" si="4">14.5954/D62</f>
        <v>1.9231397640907797</v>
      </c>
    </row>
    <row r="63" spans="1:16" ht="18">
      <c r="A63" s="1" t="s">
        <v>346</v>
      </c>
      <c r="B63" t="s">
        <v>342</v>
      </c>
      <c r="C63" t="s">
        <v>337</v>
      </c>
      <c r="D63">
        <v>4.0350299999999999</v>
      </c>
      <c r="E63">
        <f t="shared" si="4"/>
        <v>3.6171726108603903</v>
      </c>
    </row>
    <row r="64" spans="1:16" ht="18">
      <c r="A64" s="1" t="s">
        <v>346</v>
      </c>
      <c r="B64" t="s">
        <v>342</v>
      </c>
      <c r="C64" t="s">
        <v>337</v>
      </c>
      <c r="D64">
        <v>2.02915</v>
      </c>
      <c r="E64">
        <f t="shared" si="4"/>
        <v>7.192864007096567</v>
      </c>
    </row>
    <row r="65" spans="1:5" ht="18">
      <c r="A65" s="1" t="s">
        <v>346</v>
      </c>
      <c r="B65" t="s">
        <v>342</v>
      </c>
      <c r="C65" t="s">
        <v>337</v>
      </c>
      <c r="D65">
        <v>1.03769</v>
      </c>
      <c r="E65">
        <f t="shared" si="4"/>
        <v>14.065279611444652</v>
      </c>
    </row>
    <row r="66" spans="1:5" ht="18">
      <c r="A66" s="1" t="s">
        <v>346</v>
      </c>
      <c r="B66" t="s">
        <v>342</v>
      </c>
      <c r="C66" t="s">
        <v>337</v>
      </c>
      <c r="D66">
        <v>0.55185499999999998</v>
      </c>
      <c r="E66">
        <f t="shared" si="4"/>
        <v>26.447889391235016</v>
      </c>
    </row>
    <row r="67" spans="1:5" ht="18">
      <c r="A67" s="1" t="s">
        <v>346</v>
      </c>
      <c r="B67" t="s">
        <v>342</v>
      </c>
      <c r="C67" t="s">
        <v>337</v>
      </c>
      <c r="D67">
        <v>0.32581500000000002</v>
      </c>
      <c r="E67">
        <f t="shared" si="4"/>
        <v>44.796587020241546</v>
      </c>
    </row>
    <row r="68" spans="1:5" ht="18">
      <c r="A68" s="1" t="s">
        <v>346</v>
      </c>
      <c r="B68" t="s">
        <v>342</v>
      </c>
      <c r="C68" t="s">
        <v>337</v>
      </c>
      <c r="D68">
        <v>0.30100399999999999</v>
      </c>
      <c r="E68">
        <f t="shared" si="4"/>
        <v>48.489056623832241</v>
      </c>
    </row>
    <row r="69" spans="1:5" ht="18">
      <c r="A69" s="1" t="s">
        <v>346</v>
      </c>
      <c r="B69" t="s">
        <v>342</v>
      </c>
      <c r="C69" t="s">
        <v>337</v>
      </c>
      <c r="D69">
        <v>0.31073800000000001</v>
      </c>
      <c r="E69">
        <f t="shared" si="4"/>
        <v>46.970116303767156</v>
      </c>
    </row>
    <row r="70" spans="1:5" ht="18">
      <c r="A70" s="1"/>
    </row>
    <row r="71" spans="1:5" ht="18">
      <c r="A71" s="1" t="e">
        <f>---------------Running</f>
        <v>#NAME?</v>
      </c>
      <c r="B71" t="s">
        <v>347</v>
      </c>
      <c r="C71" t="s">
        <v>341</v>
      </c>
      <c r="D71" t="s">
        <v>334</v>
      </c>
    </row>
    <row r="72" spans="1:5" ht="18">
      <c r="A72" s="1" t="s">
        <v>348</v>
      </c>
      <c r="B72" t="s">
        <v>342</v>
      </c>
      <c r="C72" t="s">
        <v>337</v>
      </c>
      <c r="D72">
        <v>14.6761</v>
      </c>
      <c r="E72">
        <f>14.6761/D72</f>
        <v>1</v>
      </c>
    </row>
    <row r="73" spans="1:5" ht="18">
      <c r="A73" s="1" t="s">
        <v>348</v>
      </c>
      <c r="B73" t="s">
        <v>342</v>
      </c>
      <c r="C73" t="s">
        <v>337</v>
      </c>
      <c r="D73">
        <v>7.7696300000000003</v>
      </c>
      <c r="E73">
        <f t="shared" ref="E73:E80" si="5">14.6761/D73</f>
        <v>1.8889059067162786</v>
      </c>
    </row>
    <row r="74" spans="1:5" ht="18">
      <c r="A74" s="1" t="s">
        <v>348</v>
      </c>
      <c r="B74" t="s">
        <v>342</v>
      </c>
      <c r="C74" t="s">
        <v>337</v>
      </c>
      <c r="D74">
        <v>3.9082599999999998</v>
      </c>
      <c r="E74">
        <f t="shared" si="5"/>
        <v>3.7551493503502837</v>
      </c>
    </row>
    <row r="75" spans="1:5" ht="18">
      <c r="A75" s="1" t="s">
        <v>348</v>
      </c>
      <c r="B75" t="s">
        <v>342</v>
      </c>
      <c r="C75" t="s">
        <v>337</v>
      </c>
      <c r="D75">
        <v>1.9530000000000001</v>
      </c>
      <c r="E75">
        <f t="shared" si="5"/>
        <v>7.5146441372247823</v>
      </c>
    </row>
    <row r="76" spans="1:5" ht="18">
      <c r="A76" s="1" t="s">
        <v>348</v>
      </c>
      <c r="B76" t="s">
        <v>342</v>
      </c>
      <c r="C76" t="s">
        <v>337</v>
      </c>
      <c r="D76">
        <v>0.99920399999999998</v>
      </c>
      <c r="E76">
        <f t="shared" si="5"/>
        <v>14.687791482019687</v>
      </c>
    </row>
    <row r="77" spans="1:5" ht="18">
      <c r="A77" s="1" t="s">
        <v>348</v>
      </c>
      <c r="B77" t="s">
        <v>342</v>
      </c>
      <c r="C77" t="s">
        <v>337</v>
      </c>
      <c r="D77">
        <v>0.52349900000000005</v>
      </c>
      <c r="E77">
        <f t="shared" si="5"/>
        <v>28.034628528421255</v>
      </c>
    </row>
    <row r="78" spans="1:5" ht="18">
      <c r="A78" s="1" t="s">
        <v>348</v>
      </c>
      <c r="B78" t="s">
        <v>342</v>
      </c>
      <c r="C78" t="s">
        <v>337</v>
      </c>
      <c r="D78">
        <v>0.427319</v>
      </c>
      <c r="E78">
        <f t="shared" si="5"/>
        <v>34.344599701862073</v>
      </c>
    </row>
    <row r="79" spans="1:5" ht="18">
      <c r="A79" s="1" t="s">
        <v>348</v>
      </c>
      <c r="B79" t="s">
        <v>342</v>
      </c>
      <c r="C79" t="s">
        <v>337</v>
      </c>
      <c r="D79">
        <v>0.42464000000000002</v>
      </c>
      <c r="E79">
        <f t="shared" si="5"/>
        <v>34.561275433308211</v>
      </c>
    </row>
    <row r="80" spans="1:5" ht="18">
      <c r="A80" s="1" t="s">
        <v>348</v>
      </c>
      <c r="B80" t="s">
        <v>342</v>
      </c>
      <c r="C80" t="s">
        <v>337</v>
      </c>
      <c r="D80">
        <v>0.38458999999999999</v>
      </c>
      <c r="E80">
        <f t="shared" si="5"/>
        <v>38.16037858498661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69E-7658-9B4C-B675-43270FB90A7F}">
  <dimension ref="A1:A27"/>
  <sheetViews>
    <sheetView workbookViewId="0">
      <selection activeCell="A28" sqref="A28:XFD47"/>
    </sheetView>
  </sheetViews>
  <sheetFormatPr baseColWidth="10" defaultRowHeight="16"/>
  <sheetData>
    <row r="1" spans="1:1">
      <c r="A1" t="s">
        <v>270</v>
      </c>
    </row>
    <row r="2" spans="1:1">
      <c r="A2" t="s">
        <v>271</v>
      </c>
    </row>
    <row r="3" spans="1:1">
      <c r="A3" t="s">
        <v>272</v>
      </c>
    </row>
    <row r="4" spans="1:1">
      <c r="A4" t="s">
        <v>273</v>
      </c>
    </row>
    <row r="5" spans="1:1">
      <c r="A5" t="s">
        <v>274</v>
      </c>
    </row>
    <row r="6" spans="1:1">
      <c r="A6" t="s">
        <v>275</v>
      </c>
    </row>
    <row r="7" spans="1:1">
      <c r="A7" t="s">
        <v>276</v>
      </c>
    </row>
    <row r="8" spans="1:1">
      <c r="A8" t="s">
        <v>277</v>
      </c>
    </row>
    <row r="9" spans="1:1">
      <c r="A9" t="s">
        <v>278</v>
      </c>
    </row>
    <row r="10" spans="1:1">
      <c r="A10" t="s">
        <v>279</v>
      </c>
    </row>
    <row r="11" spans="1:1">
      <c r="A11" t="s">
        <v>280</v>
      </c>
    </row>
    <row r="12" spans="1:1">
      <c r="A12" t="s">
        <v>281</v>
      </c>
    </row>
    <row r="13" spans="1:1">
      <c r="A13" t="s">
        <v>282</v>
      </c>
    </row>
    <row r="14" spans="1:1">
      <c r="A14" t="s">
        <v>283</v>
      </c>
    </row>
    <row r="15" spans="1:1">
      <c r="A15" t="s">
        <v>284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  <row r="24" spans="1:1">
      <c r="A24" t="s">
        <v>293</v>
      </c>
    </row>
    <row r="25" spans="1:1">
      <c r="A25" t="s">
        <v>294</v>
      </c>
    </row>
    <row r="26" spans="1:1">
      <c r="A26" t="s">
        <v>295</v>
      </c>
    </row>
    <row r="27" spans="1:1">
      <c r="A27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stl_par_knn</vt:lpstr>
      <vt:lpstr>ff_pfr_knn</vt:lpstr>
      <vt:lpstr>openmp_knn, k = 10, input_mediu</vt:lpstr>
      <vt:lpstr>STL Seq</vt:lpstr>
      <vt:lpstr>STL Par</vt:lpstr>
      <vt:lpstr>Sheet2</vt:lpstr>
      <vt:lpstr>Sheet3</vt:lpstr>
      <vt:lpstr>FF Par</vt:lpstr>
      <vt:lpstr>openMP 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2022-04-05T18:23:41Z</dcterms:modified>
</cp:coreProperties>
</file>