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andrew-my.sharepoint.com/personal/anny_wang_andrew_com/Documents/Desktop/"/>
    </mc:Choice>
  </mc:AlternateContent>
  <xr:revisionPtr revIDLastSave="5" documentId="8_{CFA12187-5AA2-4896-BF3A-F123800BDFFB}" xr6:coauthVersionLast="47" xr6:coauthVersionMax="47" xr10:uidLastSave="{940898BD-ECB3-4D5E-8158-2EF2CDA710B9}"/>
  <bookViews>
    <workbookView xWindow="-110" yWindow="-110" windowWidth="19420" windowHeight="10420" activeTab="2" xr2:uid="{D2FC676A-BFE4-4D4B-B619-0FD234EF1628}"/>
  </bookViews>
  <sheets>
    <sheet name="Air" sheetId="1" r:id="rId1"/>
    <sheet name="FCL" sheetId="2" r:id="rId2"/>
    <sheet name="LC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3" l="1"/>
  <c r="T2" i="2"/>
  <c r="U2" i="1" l="1"/>
  <c r="O2" i="1"/>
</calcChain>
</file>

<file path=xl/sharedStrings.xml><?xml version="1.0" encoding="utf-8"?>
<sst xmlns="http://schemas.openxmlformats.org/spreadsheetml/2006/main" count="94" uniqueCount="62">
  <si>
    <t>Quote Reference No.</t>
  </si>
  <si>
    <t>Vendor Name</t>
  </si>
  <si>
    <t>Origin</t>
  </si>
  <si>
    <t>Destination</t>
  </si>
  <si>
    <t>Service Type</t>
  </si>
  <si>
    <t>Incoterms</t>
  </si>
  <si>
    <t>Transit Time</t>
  </si>
  <si>
    <t>Currency</t>
  </si>
  <si>
    <t>Remarks</t>
  </si>
  <si>
    <t>USD</t>
  </si>
  <si>
    <t>DTP Min Charge</t>
  </si>
  <si>
    <t>Sample</t>
  </si>
  <si>
    <t>Fild</t>
  </si>
  <si>
    <t>SPOT_SHA_136826</t>
  </si>
  <si>
    <t>DGF</t>
  </si>
  <si>
    <t>Air</t>
  </si>
  <si>
    <t>FCA</t>
  </si>
  <si>
    <t>6 days</t>
  </si>
  <si>
    <t>Total charges</t>
  </si>
  <si>
    <t xml:space="preserve">DTP Freight Cost </t>
  </si>
  <si>
    <t xml:space="preserve">Origin Min Charge </t>
  </si>
  <si>
    <t xml:space="preserve">Origin Fees 
(THC, ISS, Screening, etc.) </t>
  </si>
  <si>
    <t>Per shpt charges</t>
  </si>
  <si>
    <t>ATA Min Charge</t>
  </si>
  <si>
    <t>ATA Cost 
Charge</t>
  </si>
  <si>
    <t xml:space="preserve">Destination Min Charge </t>
  </si>
  <si>
    <t xml:space="preserve">Destination Fees 
(THC, ISS, Screening, etc.) </t>
  </si>
  <si>
    <t>Validity Period</t>
  </si>
  <si>
    <t>8/25/2025-8/31/2025</t>
  </si>
  <si>
    <t>DALLAS (DFW), US</t>
  </si>
  <si>
    <t>SHANGHAI(PVG), China</t>
  </si>
  <si>
    <t>SPOT_SHA_136661</t>
  </si>
  <si>
    <t>8/21/2025-9/3/2025</t>
  </si>
  <si>
    <t>14 days</t>
  </si>
  <si>
    <t>HAIPHONG (VNHPH), VIETNAM</t>
  </si>
  <si>
    <t>SHANGHAI (CNSHA), CHINA</t>
  </si>
  <si>
    <t xml:space="preserve">Pickup Charges 20' </t>
  </si>
  <si>
    <t xml:space="preserve">Pickup Charges 40' </t>
  </si>
  <si>
    <t xml:space="preserve">Origin Handling 20' </t>
  </si>
  <si>
    <t xml:space="preserve">Origin Handling 40' </t>
  </si>
  <si>
    <t xml:space="preserve">Freight Rate 20' </t>
  </si>
  <si>
    <t xml:space="preserve">Freight Rate 40' </t>
  </si>
  <si>
    <t xml:space="preserve">Destination Handling </t>
  </si>
  <si>
    <t>Per Shipment Charges</t>
  </si>
  <si>
    <t>Total Charges</t>
  </si>
  <si>
    <t xml:space="preserve">LCL Pickup Charges Min </t>
  </si>
  <si>
    <t xml:space="preserve">LCL Pickup Charges Rate </t>
  </si>
  <si>
    <t xml:space="preserve">LCL Origin Handling Min </t>
  </si>
  <si>
    <t xml:space="preserve">LCL Origin Handling </t>
  </si>
  <si>
    <t>LCL Freight Min</t>
  </si>
  <si>
    <t xml:space="preserve">LCL Freight Rate </t>
  </si>
  <si>
    <t xml:space="preserve">LCL Destination Handling Min </t>
  </si>
  <si>
    <t xml:space="preserve">LCL Destination Handling Rate </t>
  </si>
  <si>
    <t>NEW YORK (USNYC), UNITED STATES</t>
  </si>
  <si>
    <t>EXW</t>
  </si>
  <si>
    <t>LCL</t>
  </si>
  <si>
    <t>FCL</t>
  </si>
  <si>
    <t>SPOT_SHA_136007</t>
  </si>
  <si>
    <t>8/12/2025-8/24/2025</t>
  </si>
  <si>
    <t>60 days</t>
  </si>
  <si>
    <t>Dest. Document Handove</t>
  </si>
  <si>
    <t>CUSTOMS CLEARANCE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</si>
</sst>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1">
      <alignment horizontal="center" vertical="center" wrapText="1"/>
      <protection locked="0"/>
    </xf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16" fontId="2" fillId="0" borderId="0" xfId="0" applyNumberFormat="1" applyFont="1" applyAlignment="1">
      <alignment vertical="center" wrapText="1"/>
    </xf>
    <xf numFmtId="43" fontId="2" fillId="0" borderId="0" xfId="1" applyFont="1"/>
    <xf numFmtId="43" fontId="2" fillId="0" borderId="0" xfId="1" applyFont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table_header" xfId="2" xr:uid="{1BD9FAC7-44E2-449F-9AC0-485CDC033A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4A1A-27D2-4AA0-965E-6B350AEBC3C3}">
  <dimension ref="A1:V2"/>
  <sheetViews>
    <sheetView workbookViewId="0">
      <selection activeCell="H7" sqref="H7"/>
    </sheetView>
  </sheetViews>
  <sheetFormatPr defaultRowHeight="13" x14ac:dyDescent="0.3"/>
  <cols>
    <col min="1" max="1" width="6.81640625" style="1" bestFit="1" customWidth="1"/>
    <col min="2" max="2" width="8.26953125" style="1" bestFit="1" customWidth="1"/>
    <col min="3" max="3" width="6.54296875" style="1" bestFit="1" customWidth="1"/>
    <col min="4" max="4" width="9.7265625" style="1" customWidth="1"/>
    <col min="5" max="5" width="7.08984375" style="1" bestFit="1" customWidth="1"/>
    <col min="6" max="6" width="9.26953125" style="1" customWidth="1"/>
    <col min="7" max="7" width="6.7265625" style="1" bestFit="1" customWidth="1"/>
    <col min="8" max="8" width="9.7265625" style="1" customWidth="1"/>
    <col min="9" max="9" width="6.36328125" style="1" bestFit="1" customWidth="1"/>
    <col min="10" max="10" width="8.1796875" style="1" bestFit="1" customWidth="1"/>
    <col min="11" max="11" width="13.6328125" style="1" bestFit="1" customWidth="1"/>
    <col min="12" max="12" width="14.36328125" style="1" bestFit="1" customWidth="1"/>
    <col min="13" max="13" width="15.54296875" style="1" customWidth="1"/>
    <col min="14" max="14" width="15.54296875" style="1" bestFit="1" customWidth="1"/>
    <col min="15" max="15" width="7.90625" style="1" bestFit="1" customWidth="1"/>
    <col min="16" max="16" width="7.453125" style="1" bestFit="1" customWidth="1"/>
    <col min="17" max="17" width="7.1796875" style="1" bestFit="1" customWidth="1"/>
    <col min="18" max="18" width="8.08984375" style="1" bestFit="1" customWidth="1"/>
    <col min="19" max="20" width="8.1796875" style="1" bestFit="1" customWidth="1"/>
    <col min="21" max="21" width="8.6328125" style="1" bestFit="1" customWidth="1"/>
    <col min="22" max="22" width="7.90625" style="1" bestFit="1" customWidth="1"/>
    <col min="23" max="16384" width="8.7265625" style="1"/>
  </cols>
  <sheetData>
    <row r="1" spans="1:22" ht="78" x14ac:dyDescent="0.3">
      <c r="A1" s="1" t="s">
        <v>12</v>
      </c>
      <c r="B1" s="2" t="s">
        <v>0</v>
      </c>
      <c r="C1" s="2" t="s">
        <v>1</v>
      </c>
      <c r="D1" s="2" t="s">
        <v>27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10</v>
      </c>
      <c r="L1" s="3" t="s">
        <v>19</v>
      </c>
      <c r="M1" s="7" t="s">
        <v>61</v>
      </c>
      <c r="N1" s="7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18</v>
      </c>
      <c r="V1" s="2" t="s">
        <v>8</v>
      </c>
    </row>
    <row r="2" spans="1:22" ht="39" x14ac:dyDescent="0.3">
      <c r="A2" s="1" t="s">
        <v>11</v>
      </c>
      <c r="B2" s="2" t="s">
        <v>13</v>
      </c>
      <c r="C2" s="2" t="s">
        <v>14</v>
      </c>
      <c r="D2" s="4" t="s">
        <v>28</v>
      </c>
      <c r="E2" s="2" t="s">
        <v>29</v>
      </c>
      <c r="F2" s="2" t="s">
        <v>30</v>
      </c>
      <c r="G2" s="2" t="s">
        <v>15</v>
      </c>
      <c r="H2" s="2" t="s">
        <v>16</v>
      </c>
      <c r="I2" s="2" t="s">
        <v>17</v>
      </c>
      <c r="J2" s="2" t="s">
        <v>9</v>
      </c>
      <c r="K2" s="5"/>
      <c r="L2" s="5">
        <v>0.14000000000000001</v>
      </c>
      <c r="M2" s="5"/>
      <c r="N2" s="5"/>
      <c r="O2" s="5">
        <f>0.15+0.08+0.13</f>
        <v>0.36</v>
      </c>
      <c r="P2" s="5">
        <v>15</v>
      </c>
      <c r="Q2" s="5"/>
      <c r="R2" s="5">
        <v>0.72</v>
      </c>
      <c r="S2" s="6">
        <v>58.55</v>
      </c>
      <c r="T2" s="6">
        <v>0.17</v>
      </c>
      <c r="U2" s="6">
        <f>(0.14+0.36+0.72+0.17)*3412+15</f>
        <v>4757.6799999999994</v>
      </c>
      <c r="V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66EE-B941-45C3-A125-CC6D749A51DC}">
  <dimension ref="A1:T2"/>
  <sheetViews>
    <sheetView workbookViewId="0">
      <selection activeCell="I13" sqref="I13"/>
    </sheetView>
  </sheetViews>
  <sheetFormatPr defaultRowHeight="13" x14ac:dyDescent="0.3"/>
  <cols>
    <col min="1" max="16384" width="8.7265625" style="1"/>
  </cols>
  <sheetData>
    <row r="1" spans="1:20" ht="39" x14ac:dyDescent="0.3">
      <c r="A1" s="1" t="s">
        <v>12</v>
      </c>
      <c r="B1" s="2" t="s">
        <v>0</v>
      </c>
      <c r="C1" s="2" t="s">
        <v>1</v>
      </c>
      <c r="D1" s="2" t="s">
        <v>27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36</v>
      </c>
      <c r="L1" s="2" t="s">
        <v>37</v>
      </c>
      <c r="M1" s="2" t="s">
        <v>61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43</v>
      </c>
      <c r="S1" s="2" t="s">
        <v>42</v>
      </c>
      <c r="T1" s="2" t="s">
        <v>44</v>
      </c>
    </row>
    <row r="2" spans="1:20" ht="52" x14ac:dyDescent="0.3">
      <c r="A2" s="1" t="s">
        <v>11</v>
      </c>
      <c r="B2" s="2" t="s">
        <v>31</v>
      </c>
      <c r="C2" s="2" t="s">
        <v>14</v>
      </c>
      <c r="D2" s="4" t="s">
        <v>32</v>
      </c>
      <c r="E2" s="2" t="s">
        <v>34</v>
      </c>
      <c r="F2" s="2" t="s">
        <v>35</v>
      </c>
      <c r="G2" s="2" t="s">
        <v>56</v>
      </c>
      <c r="H2" s="2" t="s">
        <v>16</v>
      </c>
      <c r="I2" s="2" t="s">
        <v>33</v>
      </c>
      <c r="J2" s="2" t="s">
        <v>9</v>
      </c>
      <c r="K2" s="5">
        <v>208.56</v>
      </c>
      <c r="L2" s="5">
        <v>225.04</v>
      </c>
      <c r="M2" s="5"/>
      <c r="N2" s="5">
        <v>143.19999999999999</v>
      </c>
      <c r="O2" s="5">
        <v>329.2</v>
      </c>
      <c r="P2" s="5">
        <v>60</v>
      </c>
      <c r="Q2" s="5">
        <v>120</v>
      </c>
      <c r="R2" s="5">
        <v>102</v>
      </c>
      <c r="S2" s="5">
        <v>13.92</v>
      </c>
      <c r="T2" s="5">
        <f>SUM(K2:S2)</f>
        <v>1201.92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1479-5B77-4C8B-A2CC-BA9DE5723B07}">
  <dimension ref="A1:V2"/>
  <sheetViews>
    <sheetView tabSelected="1" topLeftCell="E1" workbookViewId="0">
      <selection activeCell="N8" sqref="N8"/>
    </sheetView>
  </sheetViews>
  <sheetFormatPr defaultRowHeight="14.5" x14ac:dyDescent="0.35"/>
  <sheetData>
    <row r="1" spans="1:22" ht="52" x14ac:dyDescent="0.35">
      <c r="A1" s="1" t="s">
        <v>12</v>
      </c>
      <c r="B1" s="2" t="s">
        <v>0</v>
      </c>
      <c r="C1" s="2" t="s">
        <v>1</v>
      </c>
      <c r="D1" s="2" t="s">
        <v>27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45</v>
      </c>
      <c r="L1" s="2" t="s">
        <v>46</v>
      </c>
      <c r="M1" s="2" t="s">
        <v>61</v>
      </c>
      <c r="N1" s="2" t="s">
        <v>47</v>
      </c>
      <c r="O1" s="2" t="s">
        <v>48</v>
      </c>
      <c r="P1" s="8" t="s">
        <v>43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60</v>
      </c>
      <c r="V1" s="2" t="s">
        <v>44</v>
      </c>
    </row>
    <row r="2" spans="1:22" ht="26" x14ac:dyDescent="0.35">
      <c r="A2" t="s">
        <v>11</v>
      </c>
      <c r="B2" t="s">
        <v>57</v>
      </c>
      <c r="C2" t="s">
        <v>14</v>
      </c>
      <c r="D2" s="4" t="s">
        <v>58</v>
      </c>
      <c r="E2" t="s">
        <v>53</v>
      </c>
      <c r="F2" t="s">
        <v>35</v>
      </c>
      <c r="G2" t="s">
        <v>55</v>
      </c>
      <c r="H2" t="s">
        <v>54</v>
      </c>
      <c r="I2" t="s">
        <v>59</v>
      </c>
      <c r="J2" t="s">
        <v>9</v>
      </c>
      <c r="K2">
        <v>282.48</v>
      </c>
      <c r="L2">
        <v>282.48</v>
      </c>
      <c r="M2">
        <v>50</v>
      </c>
      <c r="N2">
        <v>180.96</v>
      </c>
      <c r="O2">
        <v>180.96</v>
      </c>
      <c r="Q2">
        <v>26</v>
      </c>
      <c r="R2">
        <v>26</v>
      </c>
      <c r="S2">
        <v>72.989999999999995</v>
      </c>
      <c r="T2">
        <v>72.989999999999995</v>
      </c>
      <c r="U2">
        <v>50.75</v>
      </c>
      <c r="V2">
        <f>26*1.2+637.18</f>
        <v>668.38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</vt:lpstr>
      <vt:lpstr>FCL</vt:lpstr>
      <vt:lpstr>LCL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Anny</dc:creator>
  <cp:lastModifiedBy>Wang, Anny</cp:lastModifiedBy>
  <dcterms:created xsi:type="dcterms:W3CDTF">2025-08-25T05:26:17Z</dcterms:created>
  <dcterms:modified xsi:type="dcterms:W3CDTF">2025-08-28T06:34:40Z</dcterms:modified>
</cp:coreProperties>
</file>