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y\Desktop\"/>
    </mc:Choice>
  </mc:AlternateContent>
  <xr:revisionPtr revIDLastSave="0" documentId="13_ncr:1_{D203F377-9163-4522-B242-EEFBEFEAAA95}" xr6:coauthVersionLast="40" xr6:coauthVersionMax="40" xr10:uidLastSave="{00000000-0000-0000-0000-000000000000}"/>
  <bookViews>
    <workbookView xWindow="28680" yWindow="-120" windowWidth="25440" windowHeight="15390" activeTab="2" xr2:uid="{8172BA03-0129-43C9-BC80-8657147BC1FE}"/>
  </bookViews>
  <sheets>
    <sheet name="10um diam" sheetId="1" r:id="rId1"/>
    <sheet name="12.8um diam" sheetId="2" r:id="rId2"/>
    <sheet name="7.3um dia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" i="3" l="1"/>
  <c r="N5" i="3"/>
  <c r="N4" i="3"/>
  <c r="C16" i="3" l="1"/>
  <c r="D16" i="3"/>
  <c r="E16" i="3"/>
  <c r="F16" i="3"/>
  <c r="G16" i="3"/>
  <c r="H16" i="3"/>
  <c r="I16" i="3"/>
  <c r="J16" i="3"/>
  <c r="K16" i="3"/>
  <c r="L16" i="3"/>
  <c r="B16" i="3"/>
  <c r="C34" i="1"/>
  <c r="D34" i="1"/>
  <c r="E34" i="1"/>
  <c r="F34" i="1"/>
  <c r="G34" i="1"/>
  <c r="H34" i="1"/>
  <c r="I34" i="1"/>
  <c r="J34" i="1"/>
  <c r="K34" i="1"/>
  <c r="L34" i="1"/>
  <c r="B34" i="1"/>
  <c r="C15" i="1"/>
  <c r="D15" i="1"/>
  <c r="E15" i="1"/>
  <c r="F15" i="1"/>
  <c r="G15" i="1"/>
  <c r="H15" i="1"/>
  <c r="I15" i="1"/>
  <c r="J15" i="1"/>
  <c r="K15" i="1"/>
  <c r="L15" i="1"/>
  <c r="B15" i="1"/>
  <c r="N24" i="1" l="1"/>
  <c r="N23" i="1"/>
  <c r="N22" i="1"/>
  <c r="N5" i="1"/>
  <c r="N4" i="1"/>
  <c r="N3" i="1"/>
</calcChain>
</file>

<file path=xl/sharedStrings.xml><?xml version="1.0" encoding="utf-8"?>
<sst xmlns="http://schemas.openxmlformats.org/spreadsheetml/2006/main" count="50" uniqueCount="7">
  <si>
    <t>Upper</t>
  </si>
  <si>
    <t>Lower</t>
  </si>
  <si>
    <t>testDel</t>
  </si>
  <si>
    <t>Linear</t>
  </si>
  <si>
    <t>Quadratic</t>
  </si>
  <si>
    <t>Cubic</t>
  </si>
  <si>
    <t>findOnsetTime()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</si>
</sst>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60A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Minimum Wait Time Till Block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alpha val="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7409983757520313"/>
                  <c:y val="-0.3320927300263172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Time = 0.0337n + 17.259</a:t>
                    </a:r>
                    <a:br>
                      <a:rPr lang="en-US" baseline="0"/>
                    </a:br>
                    <a:r>
                      <a:rPr lang="en-US" baseline="0"/>
                      <a:t>R² = 0.994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>
                    <a:alpha val="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7622072386384323"/>
                  <c:y val="-0.1919932641273255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Time = -0.0009n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+ 0.0975n + 16.151</a:t>
                    </a:r>
                    <a:br>
                      <a:rPr lang="en-US" baseline="0"/>
                    </a:br>
                    <a:r>
                      <a:rPr lang="en-US" baseline="0"/>
                      <a:t>R² = 0.9997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>
                    <a:alpha val="0"/>
                  </a:schemeClr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47700805239599914"/>
                  <c:y val="-6.72722823488117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Time = -4E-05n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+ 0.0033n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- 0.0491n + 17.844</a:t>
                    </a:r>
                    <a:br>
                      <a:rPr lang="en-US" baseline="0"/>
                    </a:br>
                    <a:r>
                      <a:rPr lang="en-US" baseline="0"/>
                      <a:t>R² = 0.9998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'10um diam'!$B$2:$L$2</c:f>
              <c:numCache>
                <c:formatCode>General</c:formatCode>
                <c:ptCount val="1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</c:numCache>
            </c:numRef>
          </c:xVal>
          <c:yVal>
            <c:numRef>
              <c:f>'10um diam'!$B$13:$L$13</c:f>
              <c:numCache>
                <c:formatCode>General</c:formatCode>
                <c:ptCount val="11"/>
                <c:pt idx="0">
                  <c:v>18.255780999999999</c:v>
                </c:pt>
                <c:pt idx="1">
                  <c:v>18.298749999999998</c:v>
                </c:pt>
                <c:pt idx="2">
                  <c:v>18.333124999999999</c:v>
                </c:pt>
                <c:pt idx="3">
                  <c:v>18.376093999999998</c:v>
                </c:pt>
                <c:pt idx="4">
                  <c:v>18.410468999999999</c:v>
                </c:pt>
                <c:pt idx="5">
                  <c:v>18.444844</c:v>
                </c:pt>
                <c:pt idx="6">
                  <c:v>18.479219000000001</c:v>
                </c:pt>
                <c:pt idx="7">
                  <c:v>18.513594000000001</c:v>
                </c:pt>
                <c:pt idx="8">
                  <c:v>18.539375</c:v>
                </c:pt>
                <c:pt idx="9">
                  <c:v>18.565156000000002</c:v>
                </c:pt>
                <c:pt idx="10">
                  <c:v>18.590937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D3-4A9E-80F5-0EFD02E9CD2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'10um diam'!$N$2</c:f>
              <c:numCache>
                <c:formatCode>General</c:formatCode>
                <c:ptCount val="1"/>
                <c:pt idx="0">
                  <c:v>50</c:v>
                </c:pt>
              </c:numCache>
            </c:numRef>
          </c:xVal>
          <c:yVal>
            <c:numRef>
              <c:f>'10um diam'!$N$3</c:f>
              <c:numCache>
                <c:formatCode>General</c:formatCode>
                <c:ptCount val="1"/>
                <c:pt idx="0">
                  <c:v>18.943999999999999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D3-4A9E-80F5-0EFD02E9CD2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'10um diam'!$N$2</c:f>
              <c:numCache>
                <c:formatCode>General</c:formatCode>
                <c:ptCount val="1"/>
                <c:pt idx="0">
                  <c:v>50</c:v>
                </c:pt>
              </c:numCache>
            </c:numRef>
          </c:xVal>
          <c:yVal>
            <c:numRef>
              <c:f>'10um diam'!$N$4</c:f>
              <c:numCache>
                <c:formatCode>General</c:formatCode>
                <c:ptCount val="1"/>
                <c:pt idx="0">
                  <c:v>18.776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D3-4A9E-80F5-0EFD02E9CD26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'10um diam'!$N$2</c:f>
              <c:numCache>
                <c:formatCode>General</c:formatCode>
                <c:ptCount val="1"/>
                <c:pt idx="0">
                  <c:v>50</c:v>
                </c:pt>
              </c:numCache>
            </c:numRef>
          </c:xVal>
          <c:yVal>
            <c:numRef>
              <c:f>'10um diam'!$N$5</c:f>
              <c:numCache>
                <c:formatCode>General</c:formatCode>
                <c:ptCount val="1"/>
                <c:pt idx="0">
                  <c:v>18.639000000000003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CD3-4A9E-80F5-0EFD02E9C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002936"/>
        <c:axId val="632003896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baseline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'10um diam'!$B$2:$L$2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30</c:v>
                      </c:pt>
                      <c:pt idx="1">
                        <c:v>31</c:v>
                      </c:pt>
                      <c:pt idx="2">
                        <c:v>32</c:v>
                      </c:pt>
                      <c:pt idx="3">
                        <c:v>33</c:v>
                      </c:pt>
                      <c:pt idx="4">
                        <c:v>34</c:v>
                      </c:pt>
                      <c:pt idx="5">
                        <c:v>35</c:v>
                      </c:pt>
                      <c:pt idx="6">
                        <c:v>36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'10um diam'!$B$14:$L$14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17.155000000000001</c:v>
                      </c:pt>
                      <c:pt idx="1">
                        <c:v>17.155000000000001</c:v>
                      </c:pt>
                      <c:pt idx="2">
                        <c:v>17.155000000000001</c:v>
                      </c:pt>
                      <c:pt idx="3">
                        <c:v>17.155000000000001</c:v>
                      </c:pt>
                      <c:pt idx="4">
                        <c:v>17.155000000000001</c:v>
                      </c:pt>
                      <c:pt idx="5">
                        <c:v>17.155000000000001</c:v>
                      </c:pt>
                      <c:pt idx="6">
                        <c:v>17.155000000000001</c:v>
                      </c:pt>
                      <c:pt idx="7">
                        <c:v>17.155000000000001</c:v>
                      </c:pt>
                      <c:pt idx="8">
                        <c:v>17.155000000000001</c:v>
                      </c:pt>
                      <c:pt idx="9">
                        <c:v>17.155000000000001</c:v>
                      </c:pt>
                      <c:pt idx="10">
                        <c:v>17.155000000000001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A47B-4BD8-8D47-B64CD8A2491C}"/>
                  </c:ext>
                </c:extLst>
              </c15:ser>
            </c15:filteredScatterSeries>
          </c:ext>
        </c:extLst>
      </c:scatterChart>
      <c:valAx>
        <c:axId val="632002936"/>
        <c:scaling>
          <c:orientation val="minMax"/>
          <c:max val="5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03896"/>
        <c:crosses val="autoZero"/>
        <c:crossBetween val="midCat"/>
      </c:valAx>
      <c:valAx>
        <c:axId val="63200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Minimum Wait Time Till Block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02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alpha val="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754286964129484"/>
                  <c:y val="-1.43254520166898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>
                    <a:alpha val="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2675109361329833"/>
                  <c:y val="0.110848400556328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>
                    <a:alpha val="0"/>
                  </a:schemeClr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42195931758530186"/>
                  <c:y val="0.24065832174316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'10um diam'!$C$21:$L$21</c:f>
              <c:numCache>
                <c:formatCode>General</c:formatCode>
                <c:ptCount val="10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</c:numCache>
            </c:numRef>
          </c:xVal>
          <c:yVal>
            <c:numRef>
              <c:f>'10um diam'!$C$32:$L$32</c:f>
              <c:numCache>
                <c:formatCode>General</c:formatCode>
                <c:ptCount val="10"/>
                <c:pt idx="0">
                  <c:v>15.943593999999999</c:v>
                </c:pt>
                <c:pt idx="1">
                  <c:v>15.969374999999999</c:v>
                </c:pt>
                <c:pt idx="2">
                  <c:v>16.029530999999999</c:v>
                </c:pt>
                <c:pt idx="3">
                  <c:v>16.089687000000001</c:v>
                </c:pt>
                <c:pt idx="4">
                  <c:v>16.124061999999999</c:v>
                </c:pt>
                <c:pt idx="5">
                  <c:v>16.167031000000001</c:v>
                </c:pt>
                <c:pt idx="6">
                  <c:v>16.21</c:v>
                </c:pt>
                <c:pt idx="7">
                  <c:v>16.235780999999999</c:v>
                </c:pt>
                <c:pt idx="8">
                  <c:v>16.270156</c:v>
                </c:pt>
                <c:pt idx="9">
                  <c:v>16.304531000000001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0F-43E8-8F75-BF905B9DFEEB}"/>
            </c:ext>
          </c:extLst>
        </c:ser>
        <c:ser>
          <c:idx val="1"/>
          <c:order val="1"/>
          <c:tx>
            <c:strRef>
              <c:f>'10um diam'!$M$22</c:f>
              <c:strCache>
                <c:ptCount val="1"/>
                <c:pt idx="0">
                  <c:v>Linear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'10um diam'!$N$21</c:f>
              <c:numCache>
                <c:formatCode>General</c:formatCode>
                <c:ptCount val="1"/>
                <c:pt idx="0">
                  <c:v>50</c:v>
                </c:pt>
              </c:numCache>
            </c:numRef>
          </c:xVal>
          <c:yVal>
            <c:numRef>
              <c:f>'10um diam'!$N$22</c:f>
              <c:numCache>
                <c:formatCode>General</c:formatCode>
                <c:ptCount val="1"/>
                <c:pt idx="0">
                  <c:v>16.728999999999999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0F-43E8-8F75-BF905B9DFEEB}"/>
            </c:ext>
          </c:extLst>
        </c:ser>
        <c:ser>
          <c:idx val="2"/>
          <c:order val="2"/>
          <c:tx>
            <c:strRef>
              <c:f>'10um diam'!$M$23</c:f>
              <c:strCache>
                <c:ptCount val="1"/>
                <c:pt idx="0">
                  <c:v>Quadratic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'10um diam'!$N$21</c:f>
              <c:numCache>
                <c:formatCode>General</c:formatCode>
                <c:ptCount val="1"/>
                <c:pt idx="0">
                  <c:v>50</c:v>
                </c:pt>
              </c:numCache>
            </c:numRef>
          </c:xVal>
          <c:yVal>
            <c:numRef>
              <c:f>'10um diam'!$N$23</c:f>
              <c:numCache>
                <c:formatCode>General</c:formatCode>
                <c:ptCount val="1"/>
                <c:pt idx="0">
                  <c:v>16.372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0F-43E8-8F75-BF905B9DFEEB}"/>
            </c:ext>
          </c:extLst>
        </c:ser>
        <c:ser>
          <c:idx val="3"/>
          <c:order val="3"/>
          <c:tx>
            <c:strRef>
              <c:f>'10um diam'!$M$24</c:f>
              <c:strCache>
                <c:ptCount val="1"/>
                <c:pt idx="0">
                  <c:v>Cubic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'10um diam'!$N$21</c:f>
              <c:numCache>
                <c:formatCode>General</c:formatCode>
                <c:ptCount val="1"/>
                <c:pt idx="0">
                  <c:v>50</c:v>
                </c:pt>
              </c:numCache>
            </c:numRef>
          </c:xVal>
          <c:yVal>
            <c:numRef>
              <c:f>'10um diam'!$N$24</c:f>
              <c:numCache>
                <c:formatCode>General</c:formatCode>
                <c:ptCount val="1"/>
                <c:pt idx="0">
                  <c:v>16.190999999999999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20F-43E8-8F75-BF905B9DFEEB}"/>
            </c:ext>
          </c:extLst>
        </c:ser>
        <c:ser>
          <c:idx val="4"/>
          <c:order val="4"/>
          <c:tx>
            <c:v>baseline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'10um diam'!$B$21:$L$21</c:f>
              <c:numCache>
                <c:formatCode>General</c:formatCode>
                <c:ptCount val="1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</c:numCache>
            </c:numRef>
          </c:xVal>
          <c:yVal>
            <c:numRef>
              <c:f>'10um diam'!$B$33:$L$33</c:f>
              <c:numCache>
                <c:formatCode>General</c:formatCode>
                <c:ptCount val="11"/>
                <c:pt idx="0">
                  <c:v>15.135</c:v>
                </c:pt>
                <c:pt idx="1">
                  <c:v>15.135</c:v>
                </c:pt>
                <c:pt idx="2">
                  <c:v>15.135</c:v>
                </c:pt>
                <c:pt idx="3">
                  <c:v>15.135</c:v>
                </c:pt>
                <c:pt idx="4">
                  <c:v>15.135</c:v>
                </c:pt>
                <c:pt idx="5">
                  <c:v>15.135</c:v>
                </c:pt>
                <c:pt idx="6">
                  <c:v>15.135</c:v>
                </c:pt>
                <c:pt idx="7">
                  <c:v>15.135</c:v>
                </c:pt>
                <c:pt idx="8">
                  <c:v>15.135</c:v>
                </c:pt>
                <c:pt idx="9">
                  <c:v>15.135</c:v>
                </c:pt>
                <c:pt idx="10">
                  <c:v>15.135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E5-410A-9D07-3B91B66C2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001976"/>
        <c:axId val="632000056"/>
      </c:scatterChart>
      <c:valAx>
        <c:axId val="632001976"/>
        <c:scaling>
          <c:orientation val="minMax"/>
          <c:max val="5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00056"/>
        <c:crosses val="autoZero"/>
        <c:crossBetween val="midCat"/>
      </c:valAx>
      <c:valAx>
        <c:axId val="63200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01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block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'10um diam'!$B$2:$L$2</c:f>
              <c:numCache>
                <c:formatCode>General</c:formatCode>
                <c:ptCount val="1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</c:numCache>
            </c:numRef>
          </c:xVal>
          <c:yVal>
            <c:numRef>
              <c:f>'10um diam'!$B$13:$L$13</c:f>
              <c:numCache>
                <c:formatCode>General</c:formatCode>
                <c:ptCount val="11"/>
                <c:pt idx="0">
                  <c:v>18.255780999999999</c:v>
                </c:pt>
                <c:pt idx="1">
                  <c:v>18.298749999999998</c:v>
                </c:pt>
                <c:pt idx="2">
                  <c:v>18.333124999999999</c:v>
                </c:pt>
                <c:pt idx="3">
                  <c:v>18.376093999999998</c:v>
                </c:pt>
                <c:pt idx="4">
                  <c:v>18.410468999999999</c:v>
                </c:pt>
                <c:pt idx="5">
                  <c:v>18.444844</c:v>
                </c:pt>
                <c:pt idx="6">
                  <c:v>18.479219000000001</c:v>
                </c:pt>
                <c:pt idx="7">
                  <c:v>18.513594000000001</c:v>
                </c:pt>
                <c:pt idx="8">
                  <c:v>18.539375</c:v>
                </c:pt>
                <c:pt idx="9">
                  <c:v>18.565156000000002</c:v>
                </c:pt>
                <c:pt idx="10">
                  <c:v>18.590937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8-4435-AC8C-291B1A1E49F5}"/>
            </c:ext>
          </c:extLst>
        </c:ser>
        <c:ser>
          <c:idx val="1"/>
          <c:order val="1"/>
          <c:tx>
            <c:v>block baseline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'10um diam'!$B$2:$L$2</c:f>
              <c:numCache>
                <c:formatCode>General</c:formatCode>
                <c:ptCount val="1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</c:numCache>
            </c:numRef>
          </c:xVal>
          <c:yVal>
            <c:numRef>
              <c:f>'10um diam'!$B$14:$L$14</c:f>
              <c:numCache>
                <c:formatCode>General</c:formatCode>
                <c:ptCount val="11"/>
                <c:pt idx="0">
                  <c:v>17.155000000000001</c:v>
                </c:pt>
                <c:pt idx="1">
                  <c:v>17.155000000000001</c:v>
                </c:pt>
                <c:pt idx="2">
                  <c:v>17.155000000000001</c:v>
                </c:pt>
                <c:pt idx="3">
                  <c:v>17.155000000000001</c:v>
                </c:pt>
                <c:pt idx="4">
                  <c:v>17.155000000000001</c:v>
                </c:pt>
                <c:pt idx="5">
                  <c:v>17.155000000000001</c:v>
                </c:pt>
                <c:pt idx="6">
                  <c:v>17.155000000000001</c:v>
                </c:pt>
                <c:pt idx="7">
                  <c:v>17.155000000000001</c:v>
                </c:pt>
                <c:pt idx="8">
                  <c:v>17.155000000000001</c:v>
                </c:pt>
                <c:pt idx="9">
                  <c:v>17.155000000000001</c:v>
                </c:pt>
                <c:pt idx="10">
                  <c:v>17.155000000000001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8-4435-AC8C-291B1A1E49F5}"/>
            </c:ext>
          </c:extLst>
        </c:ser>
        <c:ser>
          <c:idx val="2"/>
          <c:order val="2"/>
          <c:tx>
            <c:v>above block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'10um diam'!$B$21:$L$21</c:f>
              <c:numCache>
                <c:formatCode>General</c:formatCode>
                <c:ptCount val="1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</c:numCache>
            </c:numRef>
          </c:xVal>
          <c:yVal>
            <c:numRef>
              <c:f>'10um diam'!$B$32:$L$32</c:f>
              <c:numCache>
                <c:formatCode>General</c:formatCode>
                <c:ptCount val="11"/>
                <c:pt idx="0">
                  <c:v>15.943593999999999</c:v>
                </c:pt>
                <c:pt idx="1">
                  <c:v>15.943593999999999</c:v>
                </c:pt>
                <c:pt idx="2">
                  <c:v>15.969374999999999</c:v>
                </c:pt>
                <c:pt idx="3">
                  <c:v>16.029530999999999</c:v>
                </c:pt>
                <c:pt idx="4">
                  <c:v>16.089687000000001</c:v>
                </c:pt>
                <c:pt idx="5">
                  <c:v>16.124061999999999</c:v>
                </c:pt>
                <c:pt idx="6">
                  <c:v>16.167031000000001</c:v>
                </c:pt>
                <c:pt idx="7">
                  <c:v>16.21</c:v>
                </c:pt>
                <c:pt idx="8">
                  <c:v>16.235780999999999</c:v>
                </c:pt>
                <c:pt idx="9">
                  <c:v>16.270156</c:v>
                </c:pt>
                <c:pt idx="10">
                  <c:v>16.304531000000001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B8-4435-AC8C-291B1A1E49F5}"/>
            </c:ext>
          </c:extLst>
        </c:ser>
        <c:ser>
          <c:idx val="3"/>
          <c:order val="3"/>
          <c:tx>
            <c:v>above block baseline</c:v>
          </c:tx>
          <c:spPr>
            <a:ln w="19050" cap="rnd">
              <a:solidFill>
                <a:srgbClr val="860A0A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860A0A"/>
              </a:solidFill>
              <a:ln w="9525">
                <a:solidFill>
                  <a:srgbClr val="860A0A"/>
                </a:solidFill>
              </a:ln>
              <a:effectLst/>
            </c:spPr>
          </c:marker>
          <c:xVal>
            <c:numRef>
              <c:f>'10um diam'!$B$21:$L$21</c:f>
              <c:numCache>
                <c:formatCode>General</c:formatCode>
                <c:ptCount val="1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</c:numCache>
            </c:numRef>
          </c:xVal>
          <c:yVal>
            <c:numRef>
              <c:f>'10um diam'!$B$33:$L$33</c:f>
              <c:numCache>
                <c:formatCode>General</c:formatCode>
                <c:ptCount val="11"/>
                <c:pt idx="0">
                  <c:v>15.135</c:v>
                </c:pt>
                <c:pt idx="1">
                  <c:v>15.135</c:v>
                </c:pt>
                <c:pt idx="2">
                  <c:v>15.135</c:v>
                </c:pt>
                <c:pt idx="3">
                  <c:v>15.135</c:v>
                </c:pt>
                <c:pt idx="4">
                  <c:v>15.135</c:v>
                </c:pt>
                <c:pt idx="5">
                  <c:v>15.135</c:v>
                </c:pt>
                <c:pt idx="6">
                  <c:v>15.135</c:v>
                </c:pt>
                <c:pt idx="7">
                  <c:v>15.135</c:v>
                </c:pt>
                <c:pt idx="8">
                  <c:v>15.135</c:v>
                </c:pt>
                <c:pt idx="9">
                  <c:v>15.135</c:v>
                </c:pt>
                <c:pt idx="10">
                  <c:v>15.135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B8-4435-AC8C-291B1A1E4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765872"/>
        <c:axId val="639306808"/>
      </c:scatterChart>
      <c:valAx>
        <c:axId val="310765872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306808"/>
        <c:crosses val="autoZero"/>
        <c:crossBetween val="midCat"/>
      </c:valAx>
      <c:valAx>
        <c:axId val="639306808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6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Wait Time After Last AP Passes Node[30]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600000nA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'10um diam'!$B$2:$L$2</c:f>
              <c:numCache>
                <c:formatCode>General</c:formatCode>
                <c:ptCount val="1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</c:numCache>
            </c:numRef>
          </c:xVal>
          <c:yVal>
            <c:numRef>
              <c:f>'10um diam'!$B$15:$L$15</c:f>
              <c:numCache>
                <c:formatCode>General</c:formatCode>
                <c:ptCount val="11"/>
                <c:pt idx="0">
                  <c:v>1.1007809999999978</c:v>
                </c:pt>
                <c:pt idx="1">
                  <c:v>1.1437499999999972</c:v>
                </c:pt>
                <c:pt idx="2">
                  <c:v>1.1781249999999979</c:v>
                </c:pt>
                <c:pt idx="3">
                  <c:v>1.2210939999999972</c:v>
                </c:pt>
                <c:pt idx="4">
                  <c:v>1.2554689999999979</c:v>
                </c:pt>
                <c:pt idx="5">
                  <c:v>1.2898439999999987</c:v>
                </c:pt>
                <c:pt idx="6">
                  <c:v>1.3242189999999994</c:v>
                </c:pt>
                <c:pt idx="7">
                  <c:v>1.3585940000000001</c:v>
                </c:pt>
                <c:pt idx="8">
                  <c:v>1.3843749999999986</c:v>
                </c:pt>
                <c:pt idx="9">
                  <c:v>1.4101560000000006</c:v>
                </c:pt>
                <c:pt idx="10">
                  <c:v>1.4359369999999991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A7-4B98-B5FE-043D06BF7A14}"/>
            </c:ext>
          </c:extLst>
        </c:ser>
        <c:ser>
          <c:idx val="1"/>
          <c:order val="1"/>
          <c:tx>
            <c:v>700000nA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'10um diam'!$B$21:$L$21</c:f>
              <c:numCache>
                <c:formatCode>General</c:formatCode>
                <c:ptCount val="1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</c:numCache>
            </c:numRef>
          </c:xVal>
          <c:yVal>
            <c:numRef>
              <c:f>'10um diam'!$B$34:$L$34</c:f>
              <c:numCache>
                <c:formatCode>General</c:formatCode>
                <c:ptCount val="11"/>
                <c:pt idx="0">
                  <c:v>0.80859399999999937</c:v>
                </c:pt>
                <c:pt idx="1">
                  <c:v>0.80859399999999937</c:v>
                </c:pt>
                <c:pt idx="2">
                  <c:v>0.83437499999999964</c:v>
                </c:pt>
                <c:pt idx="3">
                  <c:v>0.89453099999999885</c:v>
                </c:pt>
                <c:pt idx="4">
                  <c:v>0.95468700000000162</c:v>
                </c:pt>
                <c:pt idx="5">
                  <c:v>0.98906199999999878</c:v>
                </c:pt>
                <c:pt idx="6">
                  <c:v>1.0320310000000017</c:v>
                </c:pt>
                <c:pt idx="7">
                  <c:v>1.0750000000000011</c:v>
                </c:pt>
                <c:pt idx="8">
                  <c:v>1.1007809999999996</c:v>
                </c:pt>
                <c:pt idx="9">
                  <c:v>1.1351560000000003</c:v>
                </c:pt>
                <c:pt idx="10">
                  <c:v>1.169531000000001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A7-4B98-B5FE-043D06BF7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574968"/>
        <c:axId val="601573048"/>
      </c:scatterChart>
      <c:valAx>
        <c:axId val="601574968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573048"/>
        <c:crosses val="autoZero"/>
        <c:crossBetween val="midCat"/>
      </c:valAx>
      <c:valAx>
        <c:axId val="601573048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Wait Time After Last AP (ms)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574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'7.3um diam'!$B$2</c:f>
              <c:strCache>
                <c:ptCount val="1"/>
                <c:pt idx="0">
                  <c:v>700000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alpha val="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598731408573926"/>
                  <c:y val="-7.91753532545749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>
                    <a:alpha val="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2086220472440944"/>
                  <c:y val="7.83414408153810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>
                    <a:alpha val="0"/>
                  </a:schemeClr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43463998250218722"/>
                  <c:y val="0.221959694232105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'7.3um diam'!$B$3:$L$3</c:f>
              <c:numCache>
                <c:formatCode>General</c:formatCode>
                <c:ptCount val="1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</c:numCache>
            </c:numRef>
          </c:xVal>
          <c:yVal>
            <c:numRef>
              <c:f>'7.3um diam'!$B$14:$L$14</c:f>
              <c:numCache>
                <c:formatCode>General</c:formatCode>
                <c:ptCount val="11"/>
                <c:pt idx="0">
                  <c:v>20.033359000000001</c:v>
                </c:pt>
                <c:pt idx="1">
                  <c:v>20.082187999999999</c:v>
                </c:pt>
                <c:pt idx="2">
                  <c:v>20.12125</c:v>
                </c:pt>
                <c:pt idx="3">
                  <c:v>20.150547</c:v>
                </c:pt>
                <c:pt idx="4">
                  <c:v>20.189609000000001</c:v>
                </c:pt>
                <c:pt idx="5">
                  <c:v>20.218906</c:v>
                </c:pt>
                <c:pt idx="6">
                  <c:v>20.248203</c:v>
                </c:pt>
                <c:pt idx="7">
                  <c:v>20.287265999999999</c:v>
                </c:pt>
                <c:pt idx="8">
                  <c:v>20.316562999999999</c:v>
                </c:pt>
                <c:pt idx="9">
                  <c:v>20.336093999999999</c:v>
                </c:pt>
                <c:pt idx="10">
                  <c:v>20.365390999999999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D3-437F-A049-1F14A1E40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467632"/>
        <c:axId val="555284464"/>
      </c:scatterChart>
      <c:valAx>
        <c:axId val="551467632"/>
        <c:scaling>
          <c:orientation val="minMax"/>
          <c:max val="5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284464"/>
        <c:crosses val="autoZero"/>
        <c:crossBetween val="midCat"/>
      </c:valAx>
      <c:valAx>
        <c:axId val="55528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6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146683</xdr:colOff>
      <xdr:row>0</xdr:row>
      <xdr:rowOff>144779</xdr:rowOff>
    </xdr:from>
    <xdr:to>
      <xdr:col>25</xdr:col>
      <xdr:colOff>297179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CBC35-D443-4179-A697-4952D691C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305752</xdr:colOff>
      <xdr:row>20</xdr:row>
      <xdr:rowOff>168592</xdr:rowOff>
    </xdr:from>
    <xdr:to>
      <xdr:col>25</xdr:col>
      <xdr:colOff>224790</xdr:colOff>
      <xdr:row>38</xdr:row>
      <xdr:rowOff>74295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7252A8-8408-4B78-B6D5-827DE3495A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468630</xdr:colOff>
      <xdr:row>43</xdr:row>
      <xdr:rowOff>94297</xdr:rowOff>
    </xdr:from>
    <xdr:to>
      <xdr:col>23</xdr:col>
      <xdr:colOff>163830</xdr:colOff>
      <xdr:row>58</xdr:row>
      <xdr:rowOff>132397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E5FFF9-3070-4656-B99C-E14492DEE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480059</xdr:colOff>
      <xdr:row>38</xdr:row>
      <xdr:rowOff>95251</xdr:rowOff>
    </xdr:from>
    <xdr:to>
      <xdr:col>13</xdr:col>
      <xdr:colOff>169544</xdr:colOff>
      <xdr:row>58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C684F12-8266-4021-A319-99E593CD1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295275</xdr:colOff>
      <xdr:row>8</xdr:row>
      <xdr:rowOff>48577</xdr:rowOff>
    </xdr:from>
    <xdr:to>
      <xdr:col>19</xdr:col>
      <xdr:colOff>600075</xdr:colOff>
      <xdr:row>23</xdr:row>
      <xdr:rowOff>75247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371CB9-A79D-44E8-87F4-E365F5B59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F7CF3-170A-465C-BD80-C479764B0D9D}">
  <dimension ref="A1:N34"/>
  <sheetViews>
    <sheetView workbookViewId="0">
      <selection activeCell="N31" sqref="N31"/>
    </sheetView>
  </sheetViews>
  <sheetFormatPr defaultRowHeight="14.4" x14ac:dyDescent="0.3"/>
  <sheetData>
    <row r="1" spans="1:14" x14ac:dyDescent="0.3">
      <c r="B1">
        <v>600000</v>
      </c>
    </row>
    <row r="2" spans="1:14" x14ac:dyDescent="0.3">
      <c r="A2">
        <v>17.155000000000001</v>
      </c>
      <c r="B2">
        <v>30</v>
      </c>
      <c r="C2">
        <v>31</v>
      </c>
      <c r="D2">
        <v>32</v>
      </c>
      <c r="E2">
        <v>33</v>
      </c>
      <c r="F2">
        <v>34</v>
      </c>
      <c r="G2">
        <v>35</v>
      </c>
      <c r="H2">
        <v>36</v>
      </c>
      <c r="I2">
        <v>37</v>
      </c>
      <c r="J2">
        <v>38</v>
      </c>
      <c r="K2">
        <v>39</v>
      </c>
      <c r="L2">
        <v>40</v>
      </c>
      <c r="N2">
        <v>50</v>
      </c>
    </row>
    <row r="3" spans="1:14" x14ac:dyDescent="0.3">
      <c r="A3" t="s">
        <v>0</v>
      </c>
      <c r="B3">
        <v>20.155000000000001</v>
      </c>
      <c r="C3">
        <v>20.155000000000001</v>
      </c>
      <c r="D3">
        <v>20.155000000000001</v>
      </c>
      <c r="E3">
        <v>20.155000000000001</v>
      </c>
      <c r="F3">
        <v>20.155000000000001</v>
      </c>
      <c r="G3">
        <v>20.155000000000001</v>
      </c>
      <c r="H3">
        <v>20.155000000000001</v>
      </c>
      <c r="I3">
        <v>20.155000000000001</v>
      </c>
      <c r="J3">
        <v>20.155000000000001</v>
      </c>
      <c r="K3">
        <v>20.155000000000001</v>
      </c>
      <c r="L3">
        <v>20.155000000000001</v>
      </c>
      <c r="M3" t="s">
        <v>3</v>
      </c>
      <c r="N3">
        <f>0.0337*N2+17.259</f>
        <v>18.943999999999999</v>
      </c>
    </row>
    <row r="4" spans="1:14" x14ac:dyDescent="0.3">
      <c r="A4" t="s">
        <v>1</v>
      </c>
      <c r="B4">
        <v>17.954999999999998</v>
      </c>
      <c r="C4">
        <v>17.954999999999998</v>
      </c>
      <c r="D4">
        <v>17.954999999999998</v>
      </c>
      <c r="E4">
        <v>17.954999999999998</v>
      </c>
      <c r="F4">
        <v>17.954999999999998</v>
      </c>
      <c r="G4">
        <v>17.954999999999998</v>
      </c>
      <c r="H4">
        <v>17.954999999999998</v>
      </c>
      <c r="I4">
        <v>17.954999999999998</v>
      </c>
      <c r="J4">
        <v>17.954999999999998</v>
      </c>
      <c r="K4">
        <v>17.954999999999998</v>
      </c>
      <c r="L4">
        <v>17.954999999999998</v>
      </c>
      <c r="M4" t="s">
        <v>4</v>
      </c>
      <c r="N4">
        <f>-0.0009*N2*N2+0.0975*N2+16.151</f>
        <v>18.776</v>
      </c>
    </row>
    <row r="5" spans="1:14" x14ac:dyDescent="0.3">
      <c r="A5" t="s">
        <v>2</v>
      </c>
      <c r="B5">
        <v>19.055</v>
      </c>
      <c r="C5">
        <v>19.055</v>
      </c>
      <c r="D5">
        <v>19.055</v>
      </c>
      <c r="E5">
        <v>19.055</v>
      </c>
      <c r="F5">
        <v>19.055</v>
      </c>
      <c r="G5">
        <v>19.055</v>
      </c>
      <c r="H5">
        <v>19.055</v>
      </c>
      <c r="I5">
        <v>19.055</v>
      </c>
      <c r="J5">
        <v>19.055</v>
      </c>
      <c r="K5">
        <v>19.055</v>
      </c>
      <c r="L5">
        <v>19.055</v>
      </c>
      <c r="M5" t="s">
        <v>5</v>
      </c>
      <c r="N5">
        <f>-0.00004*N2*N2*N2+0.0033*N2*N2-0.0491*N2+17.844</f>
        <v>18.639000000000003</v>
      </c>
    </row>
    <row r="6" spans="1:14" x14ac:dyDescent="0.3">
      <c r="A6" t="s">
        <v>2</v>
      </c>
      <c r="B6">
        <v>18.504999999999999</v>
      </c>
      <c r="C6">
        <v>18.504999999999999</v>
      </c>
      <c r="D6">
        <v>18.504999999999999</v>
      </c>
      <c r="E6">
        <v>18.504999999999999</v>
      </c>
      <c r="F6">
        <v>18.504999999999999</v>
      </c>
      <c r="G6">
        <v>18.504999999999999</v>
      </c>
      <c r="H6">
        <v>18.504999999999999</v>
      </c>
      <c r="I6">
        <v>18.504999999999999</v>
      </c>
      <c r="J6">
        <v>18.504999999999999</v>
      </c>
      <c r="K6">
        <v>18.504999999999999</v>
      </c>
      <c r="L6">
        <v>18.504999999999999</v>
      </c>
    </row>
    <row r="7" spans="1:14" x14ac:dyDescent="0.3">
      <c r="A7" t="s">
        <v>2</v>
      </c>
      <c r="B7">
        <v>18.23</v>
      </c>
      <c r="C7">
        <v>18.23</v>
      </c>
      <c r="D7">
        <v>18.23</v>
      </c>
      <c r="E7">
        <v>18.23</v>
      </c>
      <c r="F7">
        <v>18.23</v>
      </c>
      <c r="G7">
        <v>18.23</v>
      </c>
      <c r="H7">
        <v>18.23</v>
      </c>
      <c r="I7">
        <v>18.78</v>
      </c>
      <c r="J7">
        <v>18.78</v>
      </c>
      <c r="K7">
        <v>18.78</v>
      </c>
      <c r="L7">
        <v>18.78</v>
      </c>
    </row>
    <row r="8" spans="1:14" x14ac:dyDescent="0.3">
      <c r="A8" t="s">
        <v>2</v>
      </c>
      <c r="B8">
        <v>18.3675</v>
      </c>
      <c r="C8">
        <v>18.3675</v>
      </c>
      <c r="D8">
        <v>18.3675</v>
      </c>
      <c r="E8">
        <v>18.3675</v>
      </c>
      <c r="F8">
        <v>18.3675</v>
      </c>
      <c r="G8">
        <v>18.3675</v>
      </c>
      <c r="H8">
        <v>18.3675</v>
      </c>
      <c r="I8">
        <v>18.642499999999998</v>
      </c>
      <c r="J8">
        <v>18.642499999999998</v>
      </c>
      <c r="K8">
        <v>18.642499999999998</v>
      </c>
      <c r="L8">
        <v>18.642499999999998</v>
      </c>
    </row>
    <row r="9" spans="1:14" x14ac:dyDescent="0.3">
      <c r="A9" t="s">
        <v>2</v>
      </c>
      <c r="B9">
        <v>18.298749999999998</v>
      </c>
      <c r="C9">
        <v>18.298749999999998</v>
      </c>
      <c r="D9">
        <v>18.298749999999998</v>
      </c>
      <c r="E9">
        <v>18.436250000000001</v>
      </c>
      <c r="F9">
        <v>18.436250000000001</v>
      </c>
      <c r="G9">
        <v>18.436250000000001</v>
      </c>
      <c r="H9">
        <v>18.436250000000001</v>
      </c>
      <c r="I9">
        <v>18.57375</v>
      </c>
      <c r="J9">
        <v>18.57375</v>
      </c>
      <c r="K9">
        <v>18.57375</v>
      </c>
      <c r="L9">
        <v>18.57375</v>
      </c>
    </row>
    <row r="10" spans="1:14" x14ac:dyDescent="0.3">
      <c r="A10" t="s">
        <v>2</v>
      </c>
      <c r="B10">
        <v>18.264375000000001</v>
      </c>
      <c r="C10">
        <v>18.264375000000001</v>
      </c>
      <c r="D10">
        <v>18.333124999999999</v>
      </c>
      <c r="E10">
        <v>18.401875</v>
      </c>
      <c r="F10">
        <v>18.401875</v>
      </c>
      <c r="G10">
        <v>18.470624999999998</v>
      </c>
      <c r="H10">
        <v>18.470624999999998</v>
      </c>
      <c r="I10">
        <v>18.539375</v>
      </c>
      <c r="J10">
        <v>18.539375</v>
      </c>
      <c r="K10">
        <v>18.539375</v>
      </c>
      <c r="L10">
        <v>18.608125000000001</v>
      </c>
    </row>
    <row r="11" spans="1:14" x14ac:dyDescent="0.3">
      <c r="A11" t="s">
        <v>2</v>
      </c>
      <c r="B11">
        <v>18.247187</v>
      </c>
      <c r="C11">
        <v>18.281562000000001</v>
      </c>
      <c r="D11">
        <v>18.315937000000002</v>
      </c>
      <c r="E11">
        <v>18.384687</v>
      </c>
      <c r="F11">
        <v>18.419062</v>
      </c>
      <c r="G11">
        <v>18.453437000000001</v>
      </c>
      <c r="H11">
        <v>18.487812000000002</v>
      </c>
      <c r="I11">
        <v>18.522186999999999</v>
      </c>
      <c r="J11">
        <v>18.522186999999999</v>
      </c>
      <c r="K11">
        <v>18.556562</v>
      </c>
      <c r="L11">
        <v>18.590937</v>
      </c>
    </row>
    <row r="12" spans="1:14" x14ac:dyDescent="0.3">
      <c r="A12" t="s">
        <v>2</v>
      </c>
      <c r="B12">
        <v>18.255780999999999</v>
      </c>
      <c r="C12">
        <v>18.290156</v>
      </c>
      <c r="D12">
        <v>18.324531</v>
      </c>
      <c r="E12">
        <v>18.376093999999998</v>
      </c>
      <c r="F12">
        <v>18.410468999999999</v>
      </c>
      <c r="G12">
        <v>18.444844</v>
      </c>
      <c r="H12">
        <v>18.479219000000001</v>
      </c>
      <c r="I12">
        <v>18.513594000000001</v>
      </c>
      <c r="J12">
        <v>18.530781000000001</v>
      </c>
      <c r="K12">
        <v>18.565156000000002</v>
      </c>
      <c r="L12">
        <v>18.582343999999999</v>
      </c>
    </row>
    <row r="13" spans="1:14" x14ac:dyDescent="0.3">
      <c r="B13">
        <v>18.255780999999999</v>
      </c>
      <c r="C13">
        <v>18.298749999999998</v>
      </c>
      <c r="D13">
        <v>18.333124999999999</v>
      </c>
      <c r="E13">
        <v>18.376093999999998</v>
      </c>
      <c r="F13">
        <v>18.410468999999999</v>
      </c>
      <c r="G13">
        <v>18.444844</v>
      </c>
      <c r="H13">
        <v>18.479219000000001</v>
      </c>
      <c r="I13">
        <v>18.513594000000001</v>
      </c>
      <c r="J13">
        <v>18.539375</v>
      </c>
      <c r="K13">
        <v>18.565156000000002</v>
      </c>
      <c r="L13">
        <v>18.590937</v>
      </c>
    </row>
    <row r="14" spans="1:14" x14ac:dyDescent="0.3">
      <c r="B14">
        <v>17.155000000000001</v>
      </c>
      <c r="C14">
        <v>17.155000000000001</v>
      </c>
      <c r="D14">
        <v>17.155000000000001</v>
      </c>
      <c r="E14">
        <v>17.155000000000001</v>
      </c>
      <c r="F14">
        <v>17.155000000000001</v>
      </c>
      <c r="G14">
        <v>17.155000000000001</v>
      </c>
      <c r="H14">
        <v>17.155000000000001</v>
      </c>
      <c r="I14">
        <v>17.155000000000001</v>
      </c>
      <c r="J14">
        <v>17.155000000000001</v>
      </c>
      <c r="K14">
        <v>17.155000000000001</v>
      </c>
      <c r="L14">
        <v>17.155000000000001</v>
      </c>
    </row>
    <row r="15" spans="1:14" x14ac:dyDescent="0.3">
      <c r="B15">
        <f>B13-B14</f>
        <v>1.1007809999999978</v>
      </c>
      <c r="C15">
        <f t="shared" ref="C15:L15" si="0">C13-C14</f>
        <v>1.1437499999999972</v>
      </c>
      <c r="D15">
        <f t="shared" si="0"/>
        <v>1.1781249999999979</v>
      </c>
      <c r="E15">
        <f t="shared" si="0"/>
        <v>1.2210939999999972</v>
      </c>
      <c r="F15">
        <f t="shared" si="0"/>
        <v>1.2554689999999979</v>
      </c>
      <c r="G15">
        <f t="shared" si="0"/>
        <v>1.2898439999999987</v>
      </c>
      <c r="H15">
        <f t="shared" si="0"/>
        <v>1.3242189999999994</v>
      </c>
      <c r="I15">
        <f t="shared" si="0"/>
        <v>1.3585940000000001</v>
      </c>
      <c r="J15">
        <f t="shared" si="0"/>
        <v>1.3843749999999986</v>
      </c>
      <c r="K15">
        <f t="shared" si="0"/>
        <v>1.4101560000000006</v>
      </c>
      <c r="L15">
        <f t="shared" si="0"/>
        <v>1.4359369999999991</v>
      </c>
    </row>
    <row r="20" spans="1:14" x14ac:dyDescent="0.3">
      <c r="B20">
        <v>700000</v>
      </c>
    </row>
    <row r="21" spans="1:14" x14ac:dyDescent="0.3">
      <c r="A21">
        <v>15.135</v>
      </c>
      <c r="B21">
        <v>30</v>
      </c>
      <c r="C21">
        <v>31</v>
      </c>
      <c r="D21">
        <v>32</v>
      </c>
      <c r="E21">
        <v>33</v>
      </c>
      <c r="F21">
        <v>34</v>
      </c>
      <c r="G21">
        <v>35</v>
      </c>
      <c r="H21">
        <v>36</v>
      </c>
      <c r="I21">
        <v>37</v>
      </c>
      <c r="J21">
        <v>38</v>
      </c>
      <c r="K21">
        <v>39</v>
      </c>
      <c r="L21">
        <v>40</v>
      </c>
      <c r="N21">
        <v>50</v>
      </c>
    </row>
    <row r="22" spans="1:14" x14ac:dyDescent="0.3">
      <c r="A22" t="s">
        <v>0</v>
      </c>
      <c r="B22">
        <v>18.135000000000002</v>
      </c>
      <c r="C22">
        <v>18.135000000000002</v>
      </c>
      <c r="D22">
        <v>18.135000000000002</v>
      </c>
      <c r="E22">
        <v>18.135000000000002</v>
      </c>
      <c r="F22">
        <v>18.135000000000002</v>
      </c>
      <c r="G22">
        <v>18.135000000000002</v>
      </c>
      <c r="H22">
        <v>18.135000000000002</v>
      </c>
      <c r="I22">
        <v>18.135000000000002</v>
      </c>
      <c r="J22">
        <v>18.135000000000002</v>
      </c>
      <c r="K22">
        <v>18.135000000000002</v>
      </c>
      <c r="L22">
        <v>18.135000000000002</v>
      </c>
      <c r="M22" t="s">
        <v>3</v>
      </c>
      <c r="N22">
        <f>0.0411*N21+14.674</f>
        <v>16.728999999999999</v>
      </c>
    </row>
    <row r="23" spans="1:14" x14ac:dyDescent="0.3">
      <c r="A23" t="s">
        <v>1</v>
      </c>
      <c r="B23">
        <v>15.935</v>
      </c>
      <c r="C23">
        <v>15.935</v>
      </c>
      <c r="D23">
        <v>15.935</v>
      </c>
      <c r="E23">
        <v>15.935</v>
      </c>
      <c r="F23">
        <v>15.935</v>
      </c>
      <c r="G23">
        <v>15.935</v>
      </c>
      <c r="H23">
        <v>15.935</v>
      </c>
      <c r="I23">
        <v>15.935</v>
      </c>
      <c r="J23">
        <v>15.935</v>
      </c>
      <c r="K23">
        <v>15.935</v>
      </c>
      <c r="L23">
        <v>15.935</v>
      </c>
      <c r="M23" t="s">
        <v>4</v>
      </c>
      <c r="N23">
        <f>-0.0014*N21*N21+0.1382*N21+12.962</f>
        <v>16.372</v>
      </c>
    </row>
    <row r="24" spans="1:14" x14ac:dyDescent="0.3">
      <c r="A24" t="s">
        <v>2</v>
      </c>
      <c r="B24">
        <v>17.035</v>
      </c>
      <c r="C24">
        <v>17.035</v>
      </c>
      <c r="D24">
        <v>17.035</v>
      </c>
      <c r="E24">
        <v>17.035</v>
      </c>
      <c r="F24">
        <v>17.035</v>
      </c>
      <c r="G24">
        <v>17.035</v>
      </c>
      <c r="H24">
        <v>17.035</v>
      </c>
      <c r="I24">
        <v>17.035</v>
      </c>
      <c r="J24">
        <v>17.035</v>
      </c>
      <c r="K24">
        <v>17.035</v>
      </c>
      <c r="L24">
        <v>17.035</v>
      </c>
      <c r="M24" t="s">
        <v>5</v>
      </c>
      <c r="N24">
        <f>-0.0001*N21*N21*N21+0.0093*N21*N21-0.239*N21+17.391</f>
        <v>16.190999999999999</v>
      </c>
    </row>
    <row r="25" spans="1:14" x14ac:dyDescent="0.3">
      <c r="A25" t="s">
        <v>2</v>
      </c>
      <c r="B25">
        <v>16.484999999999999</v>
      </c>
      <c r="C25">
        <v>16.484999999999999</v>
      </c>
      <c r="D25">
        <v>16.484999999999999</v>
      </c>
      <c r="E25">
        <v>16.484999999999999</v>
      </c>
      <c r="F25">
        <v>16.484999999999999</v>
      </c>
      <c r="G25">
        <v>16.484999999999999</v>
      </c>
      <c r="H25">
        <v>16.484999999999999</v>
      </c>
      <c r="I25">
        <v>16.484999999999999</v>
      </c>
      <c r="J25">
        <v>16.484999999999999</v>
      </c>
      <c r="K25">
        <v>16.484999999999999</v>
      </c>
      <c r="L25">
        <v>16.484999999999999</v>
      </c>
    </row>
    <row r="26" spans="1:14" x14ac:dyDescent="0.3">
      <c r="A26" t="s">
        <v>2</v>
      </c>
      <c r="B26">
        <v>16.21</v>
      </c>
      <c r="C26">
        <v>16.21</v>
      </c>
      <c r="D26">
        <v>16.21</v>
      </c>
      <c r="E26">
        <v>16.21</v>
      </c>
      <c r="F26">
        <v>16.21</v>
      </c>
      <c r="G26">
        <v>16.21</v>
      </c>
      <c r="H26">
        <v>16.21</v>
      </c>
      <c r="I26">
        <v>16.21</v>
      </c>
      <c r="J26">
        <v>16.21</v>
      </c>
      <c r="K26">
        <v>16.21</v>
      </c>
      <c r="L26">
        <v>16.21</v>
      </c>
    </row>
    <row r="27" spans="1:14" x14ac:dyDescent="0.3">
      <c r="A27" t="s">
        <v>2</v>
      </c>
      <c r="B27">
        <v>16.072500000000002</v>
      </c>
      <c r="C27">
        <v>16.072500000000002</v>
      </c>
      <c r="D27">
        <v>16.072500000000002</v>
      </c>
      <c r="E27">
        <v>16.072500000000002</v>
      </c>
      <c r="F27">
        <v>16.072500000000002</v>
      </c>
      <c r="G27">
        <v>16.072500000000002</v>
      </c>
      <c r="H27">
        <v>16.072500000000002</v>
      </c>
      <c r="I27">
        <v>16.072500000000002</v>
      </c>
      <c r="J27">
        <v>16.3475</v>
      </c>
      <c r="K27">
        <v>16.3475</v>
      </c>
      <c r="L27">
        <v>16.3475</v>
      </c>
    </row>
    <row r="28" spans="1:14" x14ac:dyDescent="0.3">
      <c r="A28" t="s">
        <v>2</v>
      </c>
      <c r="B28">
        <v>16.00375</v>
      </c>
      <c r="C28">
        <v>16.00375</v>
      </c>
      <c r="D28">
        <v>16.00375</v>
      </c>
      <c r="E28">
        <v>16.00375</v>
      </c>
      <c r="F28">
        <v>16.141249999999999</v>
      </c>
      <c r="G28">
        <v>16.141249999999999</v>
      </c>
      <c r="H28">
        <v>16.141249999999999</v>
      </c>
      <c r="I28">
        <v>16.141249999999999</v>
      </c>
      <c r="J28">
        <v>16.278749999999999</v>
      </c>
      <c r="K28">
        <v>16.278749999999999</v>
      </c>
      <c r="L28">
        <v>16.278749999999999</v>
      </c>
    </row>
    <row r="29" spans="1:14" x14ac:dyDescent="0.3">
      <c r="A29" t="s">
        <v>2</v>
      </c>
      <c r="B29">
        <v>15.969374999999999</v>
      </c>
      <c r="C29">
        <v>15.969374999999999</v>
      </c>
      <c r="D29">
        <v>15.969374999999999</v>
      </c>
      <c r="E29">
        <v>16.038125000000001</v>
      </c>
      <c r="F29">
        <v>16.106874999999999</v>
      </c>
      <c r="G29">
        <v>16.106874999999999</v>
      </c>
      <c r="H29">
        <v>16.175625</v>
      </c>
      <c r="I29">
        <v>16.175625</v>
      </c>
      <c r="J29">
        <v>16.244375000000002</v>
      </c>
      <c r="K29">
        <v>16.244375000000002</v>
      </c>
      <c r="L29">
        <v>16.313124999999999</v>
      </c>
    </row>
    <row r="30" spans="1:14" x14ac:dyDescent="0.3">
      <c r="A30" t="s">
        <v>2</v>
      </c>
      <c r="B30">
        <v>15.952187</v>
      </c>
      <c r="C30">
        <v>15.952187</v>
      </c>
      <c r="D30">
        <v>15.952187</v>
      </c>
      <c r="E30">
        <v>16.020937</v>
      </c>
      <c r="F30">
        <v>16.089687000000001</v>
      </c>
      <c r="G30">
        <v>16.124061999999999</v>
      </c>
      <c r="H30">
        <v>16.158436999999999</v>
      </c>
      <c r="I30">
        <v>16.192812</v>
      </c>
      <c r="J30">
        <v>16.227187000000001</v>
      </c>
      <c r="K30">
        <v>16.261562000000001</v>
      </c>
      <c r="L30">
        <v>16.295936999999999</v>
      </c>
    </row>
    <row r="31" spans="1:14" x14ac:dyDescent="0.3">
      <c r="A31" t="s">
        <v>2</v>
      </c>
      <c r="B31">
        <v>15.943593999999999</v>
      </c>
      <c r="C31">
        <v>15.943593999999999</v>
      </c>
      <c r="D31">
        <v>15.960781000000001</v>
      </c>
      <c r="E31">
        <v>16.029530999999999</v>
      </c>
      <c r="F31">
        <v>16.081094</v>
      </c>
      <c r="G31">
        <v>16.115469000000001</v>
      </c>
      <c r="H31">
        <v>16.167031000000001</v>
      </c>
      <c r="I31">
        <v>16.201405999999999</v>
      </c>
      <c r="J31">
        <v>16.235780999999999</v>
      </c>
      <c r="K31">
        <v>16.270156</v>
      </c>
      <c r="L31">
        <v>16.304531000000001</v>
      </c>
    </row>
    <row r="32" spans="1:14" x14ac:dyDescent="0.3">
      <c r="B32">
        <v>15.943593999999999</v>
      </c>
      <c r="C32">
        <v>15.943593999999999</v>
      </c>
      <c r="D32">
        <v>15.969374999999999</v>
      </c>
      <c r="E32">
        <v>16.029530999999999</v>
      </c>
      <c r="F32">
        <v>16.089687000000001</v>
      </c>
      <c r="G32">
        <v>16.124061999999999</v>
      </c>
      <c r="H32">
        <v>16.167031000000001</v>
      </c>
      <c r="I32">
        <v>16.21</v>
      </c>
      <c r="J32">
        <v>16.235780999999999</v>
      </c>
      <c r="K32">
        <v>16.270156</v>
      </c>
      <c r="L32">
        <v>16.304531000000001</v>
      </c>
    </row>
    <row r="33" spans="2:12" x14ac:dyDescent="0.3">
      <c r="B33">
        <v>15.135</v>
      </c>
      <c r="C33">
        <v>15.135</v>
      </c>
      <c r="D33">
        <v>15.135</v>
      </c>
      <c r="E33">
        <v>15.135</v>
      </c>
      <c r="F33">
        <v>15.135</v>
      </c>
      <c r="G33">
        <v>15.135</v>
      </c>
      <c r="H33">
        <v>15.135</v>
      </c>
      <c r="I33">
        <v>15.135</v>
      </c>
      <c r="J33">
        <v>15.135</v>
      </c>
      <c r="K33">
        <v>15.135</v>
      </c>
      <c r="L33">
        <v>15.135</v>
      </c>
    </row>
    <row r="34" spans="2:12" x14ac:dyDescent="0.3">
      <c r="B34">
        <f>B32-B33</f>
        <v>0.80859399999999937</v>
      </c>
      <c r="C34">
        <f t="shared" ref="C34:L34" si="1">C32-C33</f>
        <v>0.80859399999999937</v>
      </c>
      <c r="D34">
        <f t="shared" si="1"/>
        <v>0.83437499999999964</v>
      </c>
      <c r="E34">
        <f t="shared" si="1"/>
        <v>0.89453099999999885</v>
      </c>
      <c r="F34">
        <f t="shared" si="1"/>
        <v>0.95468700000000162</v>
      </c>
      <c r="G34">
        <f t="shared" si="1"/>
        <v>0.98906199999999878</v>
      </c>
      <c r="H34">
        <f t="shared" si="1"/>
        <v>1.0320310000000017</v>
      </c>
      <c r="I34">
        <f t="shared" si="1"/>
        <v>1.0750000000000011</v>
      </c>
      <c r="J34">
        <f t="shared" si="1"/>
        <v>1.1007809999999996</v>
      </c>
      <c r="K34">
        <f t="shared" si="1"/>
        <v>1.1351560000000003</v>
      </c>
      <c r="L34">
        <f t="shared" si="1"/>
        <v>1.169531000000001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63036-FB88-47F4-B4CD-F2551B71019C}">
  <dimension ref="A1:L14"/>
  <sheetViews>
    <sheetView workbookViewId="0">
      <selection activeCell="D22" sqref="D22"/>
    </sheetView>
  </sheetViews>
  <sheetFormatPr defaultRowHeight="14.4" x14ac:dyDescent="0.3"/>
  <sheetData>
    <row r="1" spans="1:12" x14ac:dyDescent="0.3">
      <c r="A1" t="s">
        <v>6</v>
      </c>
    </row>
    <row r="2" spans="1:12" x14ac:dyDescent="0.3">
      <c r="A2">
        <v>2</v>
      </c>
      <c r="B2">
        <v>700000</v>
      </c>
    </row>
    <row r="3" spans="1:12" x14ac:dyDescent="0.3">
      <c r="A3">
        <v>16.055</v>
      </c>
      <c r="B3">
        <v>30</v>
      </c>
      <c r="C3">
        <v>31</v>
      </c>
      <c r="D3">
        <v>32</v>
      </c>
      <c r="E3">
        <v>33</v>
      </c>
      <c r="F3">
        <v>34</v>
      </c>
      <c r="G3">
        <v>35</v>
      </c>
      <c r="H3">
        <v>36</v>
      </c>
      <c r="I3">
        <v>37</v>
      </c>
      <c r="J3">
        <v>38</v>
      </c>
      <c r="K3">
        <v>39</v>
      </c>
      <c r="L3">
        <v>40</v>
      </c>
    </row>
    <row r="4" spans="1:12" x14ac:dyDescent="0.3">
      <c r="A4" t="s">
        <v>0</v>
      </c>
      <c r="B4">
        <v>19.055</v>
      </c>
      <c r="C4">
        <v>19.055</v>
      </c>
      <c r="D4">
        <v>19.055</v>
      </c>
      <c r="E4">
        <v>19.055</v>
      </c>
      <c r="F4">
        <v>19.055</v>
      </c>
      <c r="G4">
        <v>19.055</v>
      </c>
      <c r="H4">
        <v>19.055</v>
      </c>
      <c r="I4">
        <v>19.055</v>
      </c>
      <c r="J4">
        <v>19.055</v>
      </c>
      <c r="K4">
        <v>19.055</v>
      </c>
      <c r="L4">
        <v>19.055</v>
      </c>
    </row>
    <row r="5" spans="1:12" x14ac:dyDescent="0.3">
      <c r="A5" t="s">
        <v>1</v>
      </c>
      <c r="B5">
        <v>16.555</v>
      </c>
      <c r="C5">
        <v>16.555</v>
      </c>
      <c r="D5">
        <v>16.555</v>
      </c>
      <c r="E5">
        <v>16.555</v>
      </c>
      <c r="F5">
        <v>16.555</v>
      </c>
      <c r="G5">
        <v>16.555</v>
      </c>
      <c r="H5">
        <v>16.555</v>
      </c>
      <c r="I5">
        <v>16.555</v>
      </c>
      <c r="J5">
        <v>16.555</v>
      </c>
      <c r="K5">
        <v>16.555</v>
      </c>
      <c r="L5">
        <v>16.555</v>
      </c>
    </row>
    <row r="6" spans="1:12" x14ac:dyDescent="0.3">
      <c r="A6" t="s">
        <v>2</v>
      </c>
      <c r="B6">
        <v>17.805</v>
      </c>
      <c r="C6">
        <v>17.805</v>
      </c>
      <c r="D6">
        <v>17.805</v>
      </c>
      <c r="E6">
        <v>17.805</v>
      </c>
      <c r="F6">
        <v>17.805</v>
      </c>
      <c r="G6">
        <v>17.805</v>
      </c>
      <c r="H6">
        <v>17.805</v>
      </c>
      <c r="I6">
        <v>17.805</v>
      </c>
      <c r="J6">
        <v>17.805</v>
      </c>
      <c r="K6">
        <v>17.805</v>
      </c>
      <c r="L6">
        <v>17.805</v>
      </c>
    </row>
    <row r="7" spans="1:12" x14ac:dyDescent="0.3">
      <c r="A7" t="s">
        <v>2</v>
      </c>
      <c r="B7">
        <v>17.18</v>
      </c>
      <c r="C7">
        <v>17.18</v>
      </c>
      <c r="D7">
        <v>17.18</v>
      </c>
      <c r="E7">
        <v>17.18</v>
      </c>
      <c r="F7">
        <v>17.18</v>
      </c>
      <c r="G7">
        <v>17.18</v>
      </c>
      <c r="H7">
        <v>17.18</v>
      </c>
      <c r="I7">
        <v>17.18</v>
      </c>
      <c r="J7">
        <v>17.18</v>
      </c>
      <c r="K7">
        <v>17.18</v>
      </c>
      <c r="L7">
        <v>17.18</v>
      </c>
    </row>
    <row r="8" spans="1:12" x14ac:dyDescent="0.3">
      <c r="A8" t="s">
        <v>2</v>
      </c>
      <c r="B8">
        <v>16.8675</v>
      </c>
      <c r="C8">
        <v>16.8675</v>
      </c>
      <c r="D8">
        <v>16.8675</v>
      </c>
      <c r="E8">
        <v>16.8675</v>
      </c>
      <c r="F8">
        <v>16.8675</v>
      </c>
      <c r="G8">
        <v>16.8675</v>
      </c>
      <c r="H8">
        <v>16.8675</v>
      </c>
      <c r="I8">
        <v>16.8675</v>
      </c>
      <c r="J8">
        <v>16.8675</v>
      </c>
      <c r="K8">
        <v>16.8675</v>
      </c>
      <c r="L8">
        <v>16.8675</v>
      </c>
    </row>
    <row r="9" spans="1:12" x14ac:dyDescent="0.3">
      <c r="A9" t="s">
        <v>2</v>
      </c>
      <c r="B9">
        <v>16.71125</v>
      </c>
      <c r="C9">
        <v>16.71125</v>
      </c>
      <c r="D9">
        <v>16.71125</v>
      </c>
      <c r="E9">
        <v>16.71125</v>
      </c>
      <c r="F9">
        <v>16.71125</v>
      </c>
      <c r="G9">
        <v>16.71125</v>
      </c>
      <c r="H9">
        <v>16.71125</v>
      </c>
      <c r="I9">
        <v>16.71125</v>
      </c>
      <c r="J9">
        <v>16.71125</v>
      </c>
      <c r="K9">
        <v>16.71125</v>
      </c>
      <c r="L9">
        <v>16.71125</v>
      </c>
    </row>
    <row r="10" spans="1:12" x14ac:dyDescent="0.3">
      <c r="A10" t="s">
        <v>2</v>
      </c>
      <c r="B10">
        <v>16.633125</v>
      </c>
      <c r="C10">
        <v>16.633125</v>
      </c>
      <c r="D10">
        <v>16.633125</v>
      </c>
      <c r="E10">
        <v>16.633125</v>
      </c>
      <c r="F10">
        <v>16.633125</v>
      </c>
      <c r="G10">
        <v>16.633125</v>
      </c>
      <c r="H10">
        <v>16.633125</v>
      </c>
      <c r="I10">
        <v>16.633125</v>
      </c>
      <c r="J10">
        <v>16.633125</v>
      </c>
      <c r="K10">
        <v>16.633125</v>
      </c>
      <c r="L10">
        <v>16.633125</v>
      </c>
    </row>
    <row r="11" spans="1:12" x14ac:dyDescent="0.3">
      <c r="A11" t="s">
        <v>2</v>
      </c>
      <c r="B11">
        <v>16.594062000000001</v>
      </c>
      <c r="C11">
        <v>16.594062000000001</v>
      </c>
      <c r="D11">
        <v>16.594062000000001</v>
      </c>
      <c r="E11">
        <v>16.594062000000001</v>
      </c>
      <c r="F11">
        <v>16.594062000000001</v>
      </c>
      <c r="G11">
        <v>16.594062000000001</v>
      </c>
      <c r="H11">
        <v>16.594062000000001</v>
      </c>
      <c r="I11">
        <v>16.594062000000001</v>
      </c>
      <c r="J11">
        <v>16.594062000000001</v>
      </c>
      <c r="K11">
        <v>16.594062000000001</v>
      </c>
      <c r="L11">
        <v>16.594062000000001</v>
      </c>
    </row>
    <row r="12" spans="1:12" x14ac:dyDescent="0.3">
      <c r="A12" t="s">
        <v>2</v>
      </c>
      <c r="B12">
        <v>16.574531</v>
      </c>
      <c r="C12">
        <v>16.574531</v>
      </c>
      <c r="D12">
        <v>16.574531</v>
      </c>
      <c r="E12">
        <v>16.574531</v>
      </c>
      <c r="F12">
        <v>16.574531</v>
      </c>
      <c r="G12">
        <v>16.574531</v>
      </c>
      <c r="H12">
        <v>16.574531</v>
      </c>
      <c r="I12">
        <v>16.574531</v>
      </c>
      <c r="J12">
        <v>16.574531</v>
      </c>
      <c r="K12">
        <v>16.574531</v>
      </c>
      <c r="L12">
        <v>16.574531</v>
      </c>
    </row>
    <row r="13" spans="1:12" x14ac:dyDescent="0.3">
      <c r="A13" t="s">
        <v>2</v>
      </c>
      <c r="B13">
        <v>16.564765999999999</v>
      </c>
      <c r="C13">
        <v>16.564765999999999</v>
      </c>
      <c r="D13">
        <v>16.564765999999999</v>
      </c>
      <c r="E13">
        <v>16.564765999999999</v>
      </c>
      <c r="F13">
        <v>16.564765999999999</v>
      </c>
      <c r="G13">
        <v>16.564765999999999</v>
      </c>
      <c r="H13">
        <v>16.564765999999999</v>
      </c>
      <c r="I13">
        <v>16.564765999999999</v>
      </c>
      <c r="J13">
        <v>16.564765999999999</v>
      </c>
      <c r="K13">
        <v>16.564765999999999</v>
      </c>
      <c r="L13">
        <v>16.564765999999999</v>
      </c>
    </row>
    <row r="14" spans="1:12" x14ac:dyDescent="0.3">
      <c r="B14">
        <v>16.564765999999999</v>
      </c>
      <c r="C14">
        <v>16.564765999999999</v>
      </c>
      <c r="D14">
        <v>16.564765999999999</v>
      </c>
      <c r="E14">
        <v>16.564765999999999</v>
      </c>
      <c r="F14">
        <v>16.564765999999999</v>
      </c>
      <c r="G14">
        <v>16.564765999999999</v>
      </c>
      <c r="H14">
        <v>16.564765999999999</v>
      </c>
      <c r="I14">
        <v>16.564765999999999</v>
      </c>
      <c r="J14">
        <v>16.564765999999999</v>
      </c>
      <c r="K14">
        <v>16.564765999999999</v>
      </c>
      <c r="L14">
        <v>16.564765999999999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34871-47CF-44A4-9697-367506944F87}">
  <dimension ref="A2:N16"/>
  <sheetViews>
    <sheetView tabSelected="1" topLeftCell="B1" workbookViewId="0">
      <selection activeCell="N7" sqref="N7"/>
    </sheetView>
  </sheetViews>
  <sheetFormatPr defaultRowHeight="14.4" x14ac:dyDescent="0.3"/>
  <sheetData>
    <row r="2" spans="1:14" x14ac:dyDescent="0.3">
      <c r="A2">
        <v>5</v>
      </c>
      <c r="B2">
        <v>700000</v>
      </c>
    </row>
    <row r="3" spans="1:14" x14ac:dyDescent="0.3">
      <c r="A3">
        <v>18.84</v>
      </c>
      <c r="B3">
        <v>30</v>
      </c>
      <c r="C3">
        <v>31</v>
      </c>
      <c r="D3">
        <v>32</v>
      </c>
      <c r="E3">
        <v>33</v>
      </c>
      <c r="F3">
        <v>34</v>
      </c>
      <c r="G3">
        <v>35</v>
      </c>
      <c r="H3">
        <v>36</v>
      </c>
      <c r="I3">
        <v>37</v>
      </c>
      <c r="J3">
        <v>38</v>
      </c>
      <c r="K3">
        <v>39</v>
      </c>
      <c r="L3">
        <v>40</v>
      </c>
      <c r="N3">
        <v>50</v>
      </c>
    </row>
    <row r="4" spans="1:14" x14ac:dyDescent="0.3">
      <c r="A4" t="s">
        <v>0</v>
      </c>
      <c r="B4">
        <v>21.84</v>
      </c>
      <c r="C4">
        <v>21.84</v>
      </c>
      <c r="D4">
        <v>21.84</v>
      </c>
      <c r="E4">
        <v>21.84</v>
      </c>
      <c r="F4">
        <v>21.84</v>
      </c>
      <c r="G4">
        <v>21.84</v>
      </c>
      <c r="H4">
        <v>21.84</v>
      </c>
      <c r="I4">
        <v>21.84</v>
      </c>
      <c r="J4">
        <v>21.84</v>
      </c>
      <c r="K4">
        <v>21.84</v>
      </c>
      <c r="L4">
        <v>21.84</v>
      </c>
      <c r="M4" t="s">
        <v>3</v>
      </c>
      <c r="N4">
        <f>0.0327*N3+19.07</f>
        <v>20.705000000000002</v>
      </c>
    </row>
    <row r="5" spans="1:14" x14ac:dyDescent="0.3">
      <c r="A5" t="s">
        <v>1</v>
      </c>
      <c r="B5">
        <v>19.34</v>
      </c>
      <c r="C5">
        <v>19.34</v>
      </c>
      <c r="D5">
        <v>19.34</v>
      </c>
      <c r="E5">
        <v>19.34</v>
      </c>
      <c r="F5">
        <v>19.34</v>
      </c>
      <c r="G5">
        <v>19.34</v>
      </c>
      <c r="H5">
        <v>19.34</v>
      </c>
      <c r="I5">
        <v>19.34</v>
      </c>
      <c r="J5">
        <v>19.34</v>
      </c>
      <c r="K5">
        <v>19.34</v>
      </c>
      <c r="L5">
        <v>19.34</v>
      </c>
      <c r="M5" t="s">
        <v>4</v>
      </c>
      <c r="N5">
        <f>-0.0008*N3*N3+0.09*N3+18.074</f>
        <v>20.574000000000002</v>
      </c>
    </row>
    <row r="6" spans="1:14" x14ac:dyDescent="0.3">
      <c r="A6" t="s">
        <v>2</v>
      </c>
      <c r="B6">
        <v>20.59</v>
      </c>
      <c r="C6">
        <v>20.59</v>
      </c>
      <c r="D6">
        <v>20.59</v>
      </c>
      <c r="E6">
        <v>20.59</v>
      </c>
      <c r="F6">
        <v>20.59</v>
      </c>
      <c r="G6">
        <v>20.59</v>
      </c>
      <c r="H6">
        <v>20.59</v>
      </c>
      <c r="I6">
        <v>20.59</v>
      </c>
      <c r="J6">
        <v>20.59</v>
      </c>
      <c r="K6">
        <v>20.59</v>
      </c>
      <c r="L6">
        <v>20.59</v>
      </c>
      <c r="M6" t="s">
        <v>5</v>
      </c>
      <c r="N6">
        <f>0.00003*N3*N3*N3-0.0044*N3*N3+0.2149*N3+16.632</f>
        <v>20.127000000000002</v>
      </c>
    </row>
    <row r="7" spans="1:14" x14ac:dyDescent="0.3">
      <c r="A7" t="s">
        <v>2</v>
      </c>
      <c r="B7">
        <v>19.965</v>
      </c>
      <c r="C7">
        <v>19.965</v>
      </c>
      <c r="D7">
        <v>19.965</v>
      </c>
      <c r="E7">
        <v>19.965</v>
      </c>
      <c r="F7">
        <v>19.965</v>
      </c>
      <c r="G7">
        <v>19.965</v>
      </c>
      <c r="H7">
        <v>19.965</v>
      </c>
      <c r="I7">
        <v>19.965</v>
      </c>
      <c r="J7">
        <v>19.965</v>
      </c>
      <c r="K7">
        <v>19.965</v>
      </c>
      <c r="L7">
        <v>19.965</v>
      </c>
    </row>
    <row r="8" spans="1:14" x14ac:dyDescent="0.3">
      <c r="A8" t="s">
        <v>2</v>
      </c>
      <c r="B8">
        <v>20.2775</v>
      </c>
      <c r="C8">
        <v>20.2775</v>
      </c>
      <c r="D8">
        <v>20.2775</v>
      </c>
      <c r="E8">
        <v>20.2775</v>
      </c>
      <c r="F8">
        <v>20.2775</v>
      </c>
      <c r="G8">
        <v>20.2775</v>
      </c>
      <c r="H8">
        <v>20.2775</v>
      </c>
      <c r="I8">
        <v>20.2775</v>
      </c>
      <c r="J8">
        <v>20.2775</v>
      </c>
      <c r="K8">
        <v>20.2775</v>
      </c>
      <c r="L8">
        <v>20.2775</v>
      </c>
    </row>
    <row r="9" spans="1:14" x14ac:dyDescent="0.3">
      <c r="A9" t="s">
        <v>2</v>
      </c>
      <c r="B9">
        <v>20.12125</v>
      </c>
      <c r="C9">
        <v>20.12125</v>
      </c>
      <c r="D9">
        <v>20.12125</v>
      </c>
      <c r="E9">
        <v>20.12125</v>
      </c>
      <c r="F9">
        <v>20.12125</v>
      </c>
      <c r="G9">
        <v>20.12125</v>
      </c>
      <c r="H9">
        <v>20.12125</v>
      </c>
      <c r="I9">
        <v>20.43375</v>
      </c>
      <c r="J9">
        <v>20.43375</v>
      </c>
      <c r="K9">
        <v>20.43375</v>
      </c>
      <c r="L9">
        <v>20.43375</v>
      </c>
    </row>
    <row r="10" spans="1:14" x14ac:dyDescent="0.3">
      <c r="A10" t="s">
        <v>2</v>
      </c>
      <c r="B10">
        <v>20.043125</v>
      </c>
      <c r="C10">
        <v>20.043125</v>
      </c>
      <c r="D10">
        <v>20.043125</v>
      </c>
      <c r="E10">
        <v>20.199375</v>
      </c>
      <c r="F10">
        <v>20.199375</v>
      </c>
      <c r="G10">
        <v>20.199375</v>
      </c>
      <c r="H10">
        <v>20.199375</v>
      </c>
      <c r="I10">
        <v>20.355625</v>
      </c>
      <c r="J10">
        <v>20.355625</v>
      </c>
      <c r="K10">
        <v>20.355625</v>
      </c>
      <c r="L10">
        <v>20.355625</v>
      </c>
    </row>
    <row r="11" spans="1:14" x14ac:dyDescent="0.3">
      <c r="A11" t="s">
        <v>2</v>
      </c>
      <c r="B11">
        <v>20.004062999999999</v>
      </c>
      <c r="C11">
        <v>20.082187999999999</v>
      </c>
      <c r="D11">
        <v>20.082187999999999</v>
      </c>
      <c r="E11">
        <v>20.160312999999999</v>
      </c>
      <c r="F11">
        <v>20.160312999999999</v>
      </c>
      <c r="G11">
        <v>20.238437999999999</v>
      </c>
      <c r="H11">
        <v>20.238437999999999</v>
      </c>
      <c r="I11">
        <v>20.316562999999999</v>
      </c>
      <c r="J11">
        <v>20.316562999999999</v>
      </c>
      <c r="K11">
        <v>20.316562999999999</v>
      </c>
      <c r="L11">
        <v>20.394687999999999</v>
      </c>
    </row>
    <row r="12" spans="1:14" x14ac:dyDescent="0.3">
      <c r="A12" t="s">
        <v>2</v>
      </c>
      <c r="B12">
        <v>20.023593999999999</v>
      </c>
      <c r="C12">
        <v>20.062656</v>
      </c>
      <c r="D12">
        <v>20.101718999999999</v>
      </c>
      <c r="E12">
        <v>20.140781</v>
      </c>
      <c r="F12">
        <v>20.179843999999999</v>
      </c>
      <c r="G12">
        <v>20.218906</v>
      </c>
      <c r="H12">
        <v>20.257968999999999</v>
      </c>
      <c r="I12">
        <v>20.297031</v>
      </c>
      <c r="J12">
        <v>20.297031</v>
      </c>
      <c r="K12">
        <v>20.336093999999999</v>
      </c>
      <c r="L12">
        <v>20.375156</v>
      </c>
    </row>
    <row r="13" spans="1:14" x14ac:dyDescent="0.3">
      <c r="A13" t="s">
        <v>2</v>
      </c>
      <c r="B13">
        <v>20.033359000000001</v>
      </c>
      <c r="C13">
        <v>20.072422</v>
      </c>
      <c r="D13">
        <v>20.111484000000001</v>
      </c>
      <c r="E13">
        <v>20.150547</v>
      </c>
      <c r="F13">
        <v>20.189609000000001</v>
      </c>
      <c r="G13">
        <v>20.209140999999999</v>
      </c>
      <c r="H13">
        <v>20.248203</v>
      </c>
      <c r="I13">
        <v>20.287265999999999</v>
      </c>
      <c r="J13">
        <v>20.306797</v>
      </c>
      <c r="K13">
        <v>20.326328</v>
      </c>
      <c r="L13">
        <v>20.365390999999999</v>
      </c>
    </row>
    <row r="14" spans="1:14" x14ac:dyDescent="0.3">
      <c r="B14">
        <v>20.033359000000001</v>
      </c>
      <c r="C14">
        <v>20.082187999999999</v>
      </c>
      <c r="D14">
        <v>20.12125</v>
      </c>
      <c r="E14">
        <v>20.150547</v>
      </c>
      <c r="F14">
        <v>20.189609000000001</v>
      </c>
      <c r="G14">
        <v>20.218906</v>
      </c>
      <c r="H14">
        <v>20.248203</v>
      </c>
      <c r="I14">
        <v>20.287265999999999</v>
      </c>
      <c r="J14">
        <v>20.316562999999999</v>
      </c>
      <c r="K14">
        <v>20.336093999999999</v>
      </c>
      <c r="L14">
        <v>20.365390999999999</v>
      </c>
    </row>
    <row r="15" spans="1:14" x14ac:dyDescent="0.3">
      <c r="B15">
        <v>18.84</v>
      </c>
      <c r="C15">
        <v>18.84</v>
      </c>
      <c r="D15">
        <v>18.84</v>
      </c>
      <c r="E15">
        <v>18.84</v>
      </c>
      <c r="F15">
        <v>18.84</v>
      </c>
      <c r="G15">
        <v>18.84</v>
      </c>
      <c r="H15">
        <v>18.84</v>
      </c>
      <c r="I15">
        <v>18.84</v>
      </c>
      <c r="J15">
        <v>18.84</v>
      </c>
      <c r="K15">
        <v>18.84</v>
      </c>
      <c r="L15">
        <v>18.84</v>
      </c>
    </row>
    <row r="16" spans="1:14" x14ac:dyDescent="0.3">
      <c r="B16">
        <f>B14-B15</f>
        <v>1.1933590000000009</v>
      </c>
      <c r="C16">
        <f t="shared" ref="C16:L16" si="0">C14-C15</f>
        <v>1.2421879999999987</v>
      </c>
      <c r="D16">
        <f t="shared" si="0"/>
        <v>1.28125</v>
      </c>
      <c r="E16">
        <f t="shared" si="0"/>
        <v>1.3105469999999997</v>
      </c>
      <c r="F16">
        <f t="shared" si="0"/>
        <v>1.3496090000000009</v>
      </c>
      <c r="G16">
        <f t="shared" si="0"/>
        <v>1.3789060000000006</v>
      </c>
      <c r="H16">
        <f t="shared" si="0"/>
        <v>1.4082030000000003</v>
      </c>
      <c r="I16">
        <f t="shared" si="0"/>
        <v>1.4472659999999991</v>
      </c>
      <c r="J16">
        <f t="shared" si="0"/>
        <v>1.4765629999999987</v>
      </c>
      <c r="K16">
        <f t="shared" si="0"/>
        <v>1.4960939999999994</v>
      </c>
      <c r="L16">
        <f t="shared" si="0"/>
        <v>1.5253909999999991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10um diam</vt:lpstr>
      <vt:lpstr>12.8um diam</vt:lpstr>
      <vt:lpstr>7.3um diam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</dc:creator>
  <cp:lastModifiedBy>Joey</cp:lastModifiedBy>
  <dcterms:created xsi:type="dcterms:W3CDTF">2019-02-14T20:24:25Z</dcterms:created>
  <dcterms:modified xsi:type="dcterms:W3CDTF">2019-02-15T21:11:36Z</dcterms:modified>
</cp:coreProperties>
</file>