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992" windowHeight="12672" activeTab="2"/>
  </bookViews>
  <sheets>
    <sheet name="SoC" sheetId="1" r:id="rId1"/>
    <sheet name="FPGAs" sheetId="2" r:id="rId2"/>
    <sheet name="FPGA 40K" sheetId="4" r:id="rId3"/>
    <sheet name="MCU" sheetId="3" r:id="rId4"/>
  </sheets>
  <calcPr calcId="144525"/>
</workbook>
</file>

<file path=xl/sharedStrings.xml><?xml version="1.0" encoding="utf-8"?>
<sst xmlns="http://schemas.openxmlformats.org/spreadsheetml/2006/main" count="862" uniqueCount="482">
  <si>
    <t>Feature</t>
  </si>
  <si>
    <t>Target</t>
  </si>
  <si>
    <t>FPGA</t>
  </si>
  <si>
    <t>Foundry Node</t>
  </si>
  <si>
    <t>nm</t>
  </si>
  <si>
    <t>CLB</t>
  </si>
  <si>
    <t>#</t>
  </si>
  <si>
    <t>LUTs Type</t>
  </si>
  <si>
    <t>SliceL #</t>
  </si>
  <si>
    <t>SliceM #</t>
  </si>
  <si>
    <t>Distribute RAM (Kbits)</t>
  </si>
  <si>
    <t>Shift Register (Kbits)</t>
  </si>
  <si>
    <t>Flip-Flops (Kbits)</t>
  </si>
  <si>
    <t>LUT</t>
  </si>
  <si>
    <t>Type</t>
  </si>
  <si>
    <t>Register</t>
  </si>
  <si>
    <t>Kbits</t>
  </si>
  <si>
    <t>DSP</t>
  </si>
  <si>
    <t>Pre-Adder</t>
  </si>
  <si>
    <t>Yes</t>
  </si>
  <si>
    <t>m * n</t>
  </si>
  <si>
    <t>25 * 18</t>
  </si>
  <si>
    <t>Adder</t>
  </si>
  <si>
    <t>Accumulator</t>
  </si>
  <si>
    <t>Shifter</t>
  </si>
  <si>
    <t>4-bit</t>
  </si>
  <si>
    <t>Cascade input/output</t>
  </si>
  <si>
    <t>48-bit/48-bit</t>
  </si>
  <si>
    <t>Divider</t>
  </si>
  <si>
    <t>BRAM</t>
  </si>
  <si>
    <t>Mode</t>
  </si>
  <si>
    <t>ROM, Dual-Port RAM，FIFO and etc</t>
  </si>
  <si>
    <t>Distribution SRAM</t>
  </si>
  <si>
    <t>PLL #</t>
  </si>
  <si>
    <t>PLL+MMCM</t>
  </si>
  <si>
    <t>CLKOUT per pll #</t>
  </si>
  <si>
    <t>Phase  Adjustment（degree)</t>
  </si>
  <si>
    <t>SERDES</t>
  </si>
  <si>
    <t>Gbps</t>
  </si>
  <si>
    <t>PCIe</t>
  </si>
  <si>
    <t>Gen</t>
  </si>
  <si>
    <t xml:space="preserve"># </t>
  </si>
  <si>
    <t>x4</t>
  </si>
  <si>
    <t>External Memory Support</t>
  </si>
  <si>
    <t>LPDDR3/DDR3/LPDDR4/DDR4</t>
  </si>
  <si>
    <t>MHz</t>
  </si>
  <si>
    <t>Data Width (bit)</t>
  </si>
  <si>
    <t>32/64</t>
  </si>
  <si>
    <t>I/O</t>
  </si>
  <si>
    <t>High-Range</t>
  </si>
  <si>
    <t>LVCMOS/LVTTL/LVDS, 3.3v/2.5v/1.8v/1.5v/1.35v/1.2v</t>
  </si>
  <si>
    <t>Special Feature</t>
  </si>
  <si>
    <t>IDELAY/ODELAY/Internal Differential Termination</t>
  </si>
  <si>
    <t>High-Performance</t>
  </si>
  <si>
    <t>LVCMOS/LVTTL/LVDS, 1.8v/1.5v/1.35v/1.2v</t>
  </si>
  <si>
    <t>Security</t>
  </si>
  <si>
    <t>AES &amp; SHA 256b Decryption &amp; Authentication for Secure Programmable Logic Confi</t>
  </si>
  <si>
    <t>FPGA2CPU Interface</t>
  </si>
  <si>
    <t>2x 32b AXI master, 2x 32b AXI Slave, 4x 64b/32b AXI Memory, 1x AXI-ACP, 16x Interrupt</t>
  </si>
  <si>
    <t>CPU/MCU</t>
  </si>
  <si>
    <t>Core Type</t>
  </si>
  <si>
    <t>ARM-A35, or RISC-V Equivalent performance</t>
  </si>
  <si>
    <t>Core #</t>
  </si>
  <si>
    <t>Freq (MHz)</t>
  </si>
  <si>
    <t>Cache L1 w/ECC per core</t>
  </si>
  <si>
    <t>32KB I + 32KB D</t>
  </si>
  <si>
    <t>Cache L2</t>
  </si>
  <si>
    <t>512KB</t>
  </si>
  <si>
    <t>On-chip Memory</t>
  </si>
  <si>
    <t>256KB</t>
  </si>
  <si>
    <t>LPDDR3/DDR3/DDR3L/LPDDR4/DDR4</t>
  </si>
  <si>
    <t>External Memory Speed (MHz)</t>
  </si>
  <si>
    <t>External Memory Data Width</t>
  </si>
  <si>
    <t>External Static Memory Support</t>
  </si>
  <si>
    <t>2x QSPI, NAND, NOR</t>
  </si>
  <si>
    <t>Internal OSC</t>
  </si>
  <si>
    <t>1x 8MHz/ 1x 32.768KHz</t>
  </si>
  <si>
    <t>POR/PDR/PVD/BOR</t>
  </si>
  <si>
    <t>1/1/1/1</t>
  </si>
  <si>
    <t>FPU/DSP Module</t>
  </si>
  <si>
    <t>Double Precision</t>
  </si>
  <si>
    <t>DMA Channels</t>
  </si>
  <si>
    <t>Interrupt Controller</t>
  </si>
  <si>
    <t>NVIC</t>
  </si>
  <si>
    <t>Timers #</t>
  </si>
  <si>
    <t>1 WDT/1 WWDT/12x 16-bit/3x 32-bit</t>
  </si>
  <si>
    <t>Peripherials</t>
  </si>
  <si>
    <t>2x UART, 2x CAN 2.0B, 2x I2C, 2x SPI, 4x 32b GPIO</t>
  </si>
  <si>
    <t>Peripherals w/ built-in DMA</t>
  </si>
  <si>
    <t>2x USB 2.0 (OTG), 2x Tri-mode Gigabit Ethernet, 2x SD/SDIO</t>
  </si>
  <si>
    <t>SAR ADC Suppport</t>
  </si>
  <si>
    <t>16-bit/12-bit</t>
  </si>
  <si>
    <t>SAR ADC converter (channels)</t>
  </si>
  <si>
    <t>2(18chs) / 1(12chs)</t>
  </si>
  <si>
    <t>SAR ADC Sample Rate (Msps)</t>
  </si>
  <si>
    <t>3 / 3</t>
  </si>
  <si>
    <t>Digital Filter for Sigma-Delta modulators # (inputs/filters)</t>
  </si>
  <si>
    <t>1x (8 / 4)</t>
  </si>
  <si>
    <t>Digital Filter for Sigma-Delta modulators (bits)</t>
  </si>
  <si>
    <t>24</t>
  </si>
  <si>
    <t>Digital Filter for Sigma-Delta modulators (KHz)</t>
  </si>
  <si>
    <t>32</t>
  </si>
  <si>
    <t>High-resolution PWM (pairs)</t>
  </si>
  <si>
    <t>8</t>
  </si>
  <si>
    <t>High-resolution PWM (bits)</t>
  </si>
  <si>
    <t>16</t>
  </si>
  <si>
    <t>I/O Type</t>
  </si>
  <si>
    <t>LVCMOS/LVTTL/, 3.3v/2.5v/1.8v</t>
  </si>
  <si>
    <t>OS Support</t>
  </si>
  <si>
    <t>Free RTOS</t>
  </si>
  <si>
    <t>RSA Authentication of First Stage Boot Loader,
AES and SHA 256b Decryption and Authentication for Secure Boot</t>
  </si>
  <si>
    <t>SoC</t>
  </si>
  <si>
    <t>Typical Package</t>
  </si>
  <si>
    <t>LQFP144/LQFP176/LQFP208/BGA256/BGA324/BGA400/BGA484</t>
  </si>
  <si>
    <t>I/O PIN # (MAX)</t>
  </si>
  <si>
    <t>Temperature Grades</t>
  </si>
  <si>
    <t>I</t>
  </si>
  <si>
    <t>Foundry Node
（nm)</t>
  </si>
  <si>
    <t>LUT Type</t>
  </si>
  <si>
    <t>LUT#</t>
  </si>
  <si>
    <t>DSP Type</t>
  </si>
  <si>
    <t>DSP#</t>
  </si>
  <si>
    <t>BRAM Type</t>
  </si>
  <si>
    <t>BRAM#</t>
  </si>
  <si>
    <t>PLL#</t>
  </si>
  <si>
    <t>OSC#</t>
  </si>
  <si>
    <t>SERDES Speed</t>
  </si>
  <si>
    <t>DDR Speed</t>
  </si>
  <si>
    <t>MemoryType</t>
  </si>
  <si>
    <t>I/O PIN#</t>
  </si>
  <si>
    <t>Xilinx
XC6SLX9</t>
  </si>
  <si>
    <t>45</t>
  </si>
  <si>
    <t>LUT4</t>
  </si>
  <si>
    <t>18*18</t>
  </si>
  <si>
    <t>18Kb</t>
  </si>
  <si>
    <t>90Kb</t>
  </si>
  <si>
    <t>NC</t>
  </si>
  <si>
    <t>800Mbps</t>
  </si>
  <si>
    <t>DDR3</t>
  </si>
  <si>
    <t xml:space="preserve"> LVCMOS 3.3/2.5/1.8/1.5/1.2
 LVDS;</t>
  </si>
  <si>
    <t>106/102/160/200/186</t>
  </si>
  <si>
    <t>CPG196/TQG144/CSG225/CSG324/FT256</t>
  </si>
  <si>
    <t>Xilinx
XC6SLX16</t>
  </si>
  <si>
    <t>136Kb</t>
  </si>
  <si>
    <t>106/160/232/186</t>
  </si>
  <si>
    <t>CPG196/CSG225/CSG324/FT256</t>
  </si>
  <si>
    <t>Xilinx
XC6SLX25</t>
  </si>
  <si>
    <t>229Kb</t>
  </si>
  <si>
    <t>4</t>
  </si>
  <si>
    <t>226/186/266</t>
  </si>
  <si>
    <t>CSG324/FT256/FG484</t>
  </si>
  <si>
    <t>Xilinx
XC7S15</t>
  </si>
  <si>
    <t>28</t>
  </si>
  <si>
    <t>25*18</t>
  </si>
  <si>
    <t>36Kb</t>
  </si>
  <si>
    <t>150Kb</t>
  </si>
  <si>
    <t>2</t>
  </si>
  <si>
    <t>100/100/100</t>
  </si>
  <si>
    <t>CPGA196/CSGA225FTGB296</t>
  </si>
  <si>
    <t>Xilinx
XC7S25</t>
  </si>
  <si>
    <t>313Kb</t>
  </si>
  <si>
    <t>150/150/100</t>
  </si>
  <si>
    <t>CSGA225/CSGA324/FTGB296</t>
  </si>
  <si>
    <t>Xilinx
XC7A12T</t>
  </si>
  <si>
    <t>171Kb</t>
  </si>
  <si>
    <t xml:space="preserve"> 6.6 Gb/s</t>
  </si>
  <si>
    <t>1066Mbps</t>
  </si>
  <si>
    <t>112/150</t>
  </si>
  <si>
    <t>CPG238/CDG325</t>
  </si>
  <si>
    <t>Xilinx
XC7A15T</t>
  </si>
  <si>
    <t>200Kb</t>
  </si>
  <si>
    <t>106/210/150/170/254</t>
  </si>
  <si>
    <t>CPG236/CSG324/CSG325/FTG256/FBG484</t>
  </si>
  <si>
    <t>Xilinx
XC7A25T</t>
  </si>
  <si>
    <t>INTEL
EP4CE10</t>
  </si>
  <si>
    <t>60</t>
  </si>
  <si>
    <t>LE</t>
  </si>
  <si>
    <t>9Kb</t>
  </si>
  <si>
    <t>400Mbps</t>
  </si>
  <si>
    <t>DDR2</t>
  </si>
  <si>
    <t>91/179/179</t>
  </si>
  <si>
    <t>E144/U256/F256</t>
  </si>
  <si>
    <t>INTEL
EP4CE15</t>
  </si>
  <si>
    <t>81/90/166/165/165/343</t>
  </si>
  <si>
    <t>E144/M164/M256/U256/F256/F484</t>
  </si>
  <si>
    <t>INTEL
EP4CE22</t>
  </si>
  <si>
    <t>79/153/153</t>
  </si>
  <si>
    <t>INTEL
5CEFA2</t>
  </si>
  <si>
    <t>10Kb</t>
  </si>
  <si>
    <t>273/176/224/128/224</t>
  </si>
  <si>
    <t>M383/U324/U484/F256/F484</t>
  </si>
  <si>
    <t>INTEL
10CL010</t>
  </si>
  <si>
    <t>200Mbps</t>
  </si>
  <si>
    <t>SDR</t>
  </si>
  <si>
    <t>176/88</t>
  </si>
  <si>
    <t>U256/E144</t>
  </si>
  <si>
    <t>INTEL
10CL016</t>
  </si>
  <si>
    <t>101/176/88</t>
  </si>
  <si>
    <t>M164/U256/E144</t>
  </si>
  <si>
    <t>INTEL
10CL025</t>
  </si>
  <si>
    <t>82/162/340/78/340</t>
  </si>
  <si>
    <t>M164/U256/U484/E144/F484</t>
  </si>
  <si>
    <t>Lattice
ECP3-17</t>
  </si>
  <si>
    <t>65</t>
  </si>
  <si>
    <t>3.125Gb/s</t>
  </si>
  <si>
    <t>116/133/222</t>
  </si>
  <si>
    <t>csBGA328/ftBGA256/fpBGA484</t>
  </si>
  <si>
    <t>Lattice
ECP5-25</t>
  </si>
  <si>
    <t>40</t>
  </si>
  <si>
    <t>194Kb</t>
  </si>
  <si>
    <t>3.2Gb/s</t>
  </si>
  <si>
    <t>118/197</t>
  </si>
  <si>
    <t>csfBGA285/caBGA381</t>
  </si>
  <si>
    <t>Anlogic
EG4X(S)20</t>
  </si>
  <si>
    <t>55</t>
  </si>
  <si>
    <t>156Kb</t>
  </si>
  <si>
    <t>332Mbps</t>
  </si>
  <si>
    <t>DDR</t>
  </si>
  <si>
    <t>71/193/215</t>
  </si>
  <si>
    <t>NG88/BG256/CG324</t>
  </si>
  <si>
    <t>PangoMicro
PGL12G</t>
  </si>
  <si>
    <t>84Kb</t>
  </si>
  <si>
    <t>103/160</t>
  </si>
  <si>
    <t>LPG144/FBG256</t>
  </si>
  <si>
    <t>PangoMicro
PGL22G(S)</t>
  </si>
  <si>
    <t>71Kb</t>
  </si>
  <si>
    <t>186/240</t>
  </si>
  <si>
    <t>FBG256/MBG324</t>
  </si>
  <si>
    <t>PangoMicro
PGL25G</t>
  </si>
  <si>
    <t>242Kb</t>
  </si>
  <si>
    <t>186/226/308</t>
  </si>
  <si>
    <t>FBG256/MBG324/FBG484</t>
  </si>
  <si>
    <t>Efinix
T20</t>
  </si>
  <si>
    <t>5Kb</t>
  </si>
  <si>
    <t>LVCMOS
3.3/2.5/1.8
LVTTL 3.3, LVDS</t>
  </si>
  <si>
    <t>33/97/73/195/130/230</t>
  </si>
  <si>
    <t>WLCSP80/QFP144/BGA169/BGA256/BGA324/BGA400</t>
  </si>
  <si>
    <t>Efinix
T35</t>
  </si>
  <si>
    <t>130/230</t>
  </si>
  <si>
    <t>BGA324/BGA400</t>
  </si>
  <si>
    <t>Gowin
GW2A-18</t>
  </si>
  <si>
    <t>41Kb</t>
  </si>
  <si>
    <t>66/119/207/319</t>
  </si>
  <si>
    <t>QN88/E144/PG256/PG484</t>
  </si>
  <si>
    <t>XC7A50T</t>
  </si>
  <si>
    <t>XC7Z015</t>
  </si>
  <si>
    <t>T22</t>
  </si>
  <si>
    <t>CLB structure</t>
  </si>
  <si>
    <t>10x LUTs + 20x Flip-Flops + 2x Arithmetic and Carry Chains + 256-bits Distribute RAM + 128-bits Shift Registers</t>
  </si>
  <si>
    <t>2x Slices</t>
  </si>
  <si>
    <t>CLB #</t>
  </si>
  <si>
    <t>4000</t>
  </si>
  <si>
    <t>Slice Structure</t>
  </si>
  <si>
    <t>4x LUTs + 8x Flip-Flops + 2x Arithmetic and Carry Chains + 256-bits Distribute RAM + 128-bits Shift Registers</t>
  </si>
  <si>
    <t>Slice #</t>
  </si>
  <si>
    <t>LUT #</t>
  </si>
  <si>
    <t>Logic Cell #</t>
  </si>
  <si>
    <t>Must Have</t>
  </si>
  <si>
    <t>Fmax</t>
  </si>
  <si>
    <t>Fractural</t>
  </si>
  <si>
    <t>Fmax (MHz)</t>
  </si>
  <si>
    <t>TBD （&gt;300MHz)</t>
  </si>
  <si>
    <t>ROM, Single-port, simple dual-port, true dual-port, fifo</t>
  </si>
  <si>
    <t>PLL + DLL</t>
  </si>
  <si>
    <t>CMT (PLL+MMCM)</t>
  </si>
  <si>
    <t>5 + 2</t>
  </si>
  <si>
    <t>TBD</t>
  </si>
  <si>
    <t>PCIe Gen</t>
  </si>
  <si>
    <t>Ehternet</t>
  </si>
  <si>
    <t>2x</t>
  </si>
  <si>
    <t>Interface</t>
  </si>
  <si>
    <t>RGMII, GMII, [SGMII]</t>
  </si>
  <si>
    <t>RGMII, GMII, SGMII</t>
  </si>
  <si>
    <t>Spec</t>
  </si>
  <si>
    <t>10/100/1000 tri-mode Ethernet MAC</t>
  </si>
  <si>
    <t>LPDDR3/DDR3L/DDR3/LPDDR4/DDR4</t>
  </si>
  <si>
    <t>LPDDR2/DDR2/LPDDR3/DDR3L/DDR3</t>
  </si>
  <si>
    <t>Mbps</t>
  </si>
  <si>
    <t>1066/1866</t>
  </si>
  <si>
    <t>Clock</t>
  </si>
  <si>
    <t>Clock in</t>
  </si>
  <si>
    <t>2x GCLK, 2x Differential Clock</t>
  </si>
  <si>
    <t>1x CCLK, 1x EMCCLK, 2x Differential Clock</t>
  </si>
  <si>
    <t>Clock out</t>
  </si>
  <si>
    <t>I/O (external I/O pad)</t>
  </si>
  <si>
    <t>Hign Range</t>
  </si>
  <si>
    <t>LVCMOS/LVTTL/LVDS, 3.3v/2.5v/1.8v/1.5v/1.35v/1.2v (To be continued)</t>
  </si>
  <si>
    <t>High Performance</t>
  </si>
  <si>
    <t>LVCMOS/LVTTL/LVDS, 1.8v/1.5v/1.35v/1.2v (To be continued)</t>
  </si>
  <si>
    <t>Configration</t>
  </si>
  <si>
    <t>JTAG 1x, SWD, Master/Slave SPI 1x/2x/4x</t>
  </si>
  <si>
    <t>JTAG 1x, Master Serial 1x, Master SPI 1x/2x/4x, Master BPI 8x/16x, Master SelectMAP 8x/16x, Slave SelectMAP 8x/16x/32x, Slave Serial x1</t>
  </si>
  <si>
    <t>Part Number</t>
  </si>
  <si>
    <t>AM335x</t>
  </si>
  <si>
    <t>STM32H723</t>
  </si>
  <si>
    <t xml:space="preserve">	R7S910x (RZ/T1)</t>
  </si>
  <si>
    <t>Vendor</t>
  </si>
  <si>
    <t>Ti</t>
  </si>
  <si>
    <t>ST</t>
  </si>
  <si>
    <t>Renesas</t>
  </si>
  <si>
    <t>Core</t>
  </si>
  <si>
    <t>Processor Family</t>
  </si>
  <si>
    <t>ARM Cortex-A8</t>
  </si>
  <si>
    <t>ARM Cortex-M7</t>
  </si>
  <si>
    <t>ARM Cortex-R4 + (ARM Cortex-M3)</t>
  </si>
  <si>
    <t>Architecture</t>
  </si>
  <si>
    <t>ARMv7-A</t>
  </si>
  <si>
    <t>ARMv7-M</t>
  </si>
  <si>
    <t>ARMv7-R + (ARMv7-M)</t>
  </si>
  <si>
    <t>Instruction Set</t>
  </si>
  <si>
    <t>NEON SIMD extension</t>
  </si>
  <si>
    <t>SIMD (Neon)</t>
  </si>
  <si>
    <t>Supported</t>
  </si>
  <si>
    <t>-</t>
  </si>
  <si>
    <t>Pipline Depth</t>
  </si>
  <si>
    <t>13-stage interger and 10-stage NEON</t>
  </si>
  <si>
    <t>6-stage dual-issue</t>
  </si>
  <si>
    <t>8-stage + (3-stage)</t>
  </si>
  <si>
    <t>Out-of-order Execution</t>
  </si>
  <si>
    <t>Symmetric Multi-Processing Support (SMP)</t>
  </si>
  <si>
    <t>Frequency (MAX)</t>
  </si>
  <si>
    <t>1GHz</t>
  </si>
  <si>
    <t>550MHz</t>
  </si>
  <si>
    <t>300MHz/450MHz/600MHz + (150MHz)</t>
  </si>
  <si>
    <t>DMIPS / MHz</t>
  </si>
  <si>
    <t>L1 Cache</t>
  </si>
  <si>
    <t>32KB + 32KB + SED</t>
  </si>
  <si>
    <t>32KB + 32KB</t>
  </si>
  <si>
    <t>8KB + 8KB</t>
  </si>
  <si>
    <t>L2 Cache</t>
  </si>
  <si>
    <t>256KB + ECC</t>
  </si>
  <si>
    <t>Boot ROM</t>
  </si>
  <si>
    <t>176KB</t>
  </si>
  <si>
    <t>RAM</t>
  </si>
  <si>
    <t>64KB</t>
  </si>
  <si>
    <t>Floating Point Unit (FPU) / Pipelined</t>
  </si>
  <si>
    <t>Double Precision （Cortex-R4)</t>
  </si>
  <si>
    <t>Digital Signal Processing (DSP) Extension</t>
  </si>
  <si>
    <t>FMAC and CORDIC co-processor</t>
  </si>
  <si>
    <t>Memory</t>
  </si>
  <si>
    <t>Embedded Flash</t>
  </si>
  <si>
    <t>512KB/1MB</t>
  </si>
  <si>
    <t>0/1MB</t>
  </si>
  <si>
    <t>Embedded RAM</t>
  </si>
  <si>
    <t>64KB (Shared L3 RAM)</t>
  </si>
  <si>
    <t>128KB + 3x 16KB + 192KB shared</t>
  </si>
  <si>
    <t>1MB</t>
  </si>
  <si>
    <t>Data TCM</t>
  </si>
  <si>
    <t>128KB</t>
  </si>
  <si>
    <t>32KB</t>
  </si>
  <si>
    <t>Instruction TCM</t>
  </si>
  <si>
    <t>64KB + 192KB shared</t>
  </si>
  <si>
    <t>Backup SRAM</t>
  </si>
  <si>
    <t>4KB</t>
  </si>
  <si>
    <t>External Memory Interfaces</t>
  </si>
  <si>
    <r>
      <rPr>
        <sz val="11"/>
        <color rgb="FFFFFFFF"/>
        <rFont val="等线"/>
        <charset val="134"/>
      </rPr>
      <t>LPDDR/DDR2/DDR3/DDR3L (EMIF)</t>
    </r>
    <r>
      <rPr>
        <sz val="11"/>
        <color rgb="FFFFFFFF"/>
        <rFont val="等线"/>
        <charset val="134"/>
      </rPr>
      <t xml:space="preserve">
</t>
    </r>
    <r>
      <rPr>
        <sz val="11"/>
        <color rgb="FFFFFFFF"/>
        <rFont val="等线"/>
        <charset val="134"/>
      </rPr>
      <t>NAND/NOR/Muxed-NOR/SRAM (GPMC with ELM)</t>
    </r>
  </si>
  <si>
    <t>SRAM/PSRAM/SDRAM/LPSDR/SDRAM/NOR/NAND (FMC)</t>
  </si>
  <si>
    <t>SRAM/SDRAM/burst ROM (BSC)
4x SPI</t>
  </si>
  <si>
    <t>External Memory Size</t>
  </si>
  <si>
    <r>
      <rPr>
        <sz val="11"/>
        <color rgb="FFFFFFFF"/>
        <rFont val="等线"/>
        <charset val="134"/>
      </rPr>
      <t>1GB (16-bit Data Bus)</t>
    </r>
    <r>
      <rPr>
        <sz val="11"/>
        <color rgb="FFFFFFFF"/>
        <rFont val="等线"/>
        <charset val="134"/>
      </rPr>
      <t xml:space="preserve"> </t>
    </r>
  </si>
  <si>
    <t>Multi-channel SPI Interface</t>
  </si>
  <si>
    <t>2x (McSPI)</t>
  </si>
  <si>
    <t>2x (OCTO SPI)</t>
  </si>
  <si>
    <t>1x (SPIBSC)</t>
  </si>
  <si>
    <t>Clock, reset and supply management</t>
  </si>
  <si>
    <t>15-35MHz</t>
  </si>
  <si>
    <t>64MHz (HSI)
48MHz (HSI48)
4MHz (CSI)
32KHz (LSI)</t>
  </si>
  <si>
    <t>240KHz （LOCO)</t>
  </si>
  <si>
    <t>External OSC</t>
  </si>
  <si>
    <t>19.2MHz, 24MHz, 25MHz, 26MHz</t>
  </si>
  <si>
    <r>
      <rPr>
        <sz val="11"/>
        <color rgb="FFFFFFFF"/>
        <rFont val="等线"/>
        <charset val="134"/>
      </rPr>
      <t>4-50MHz (HSE)</t>
    </r>
    <r>
      <rPr>
        <sz val="11"/>
        <color rgb="FFFFFFFF"/>
        <rFont val="等线"/>
        <charset val="134"/>
      </rPr>
      <t xml:space="preserve">
</t>
    </r>
    <r>
      <rPr>
        <sz val="11"/>
        <color rgb="FFFFFFFF"/>
        <rFont val="等线"/>
        <charset val="134"/>
      </rPr>
      <t>32.768KHz (LSE)</t>
    </r>
  </si>
  <si>
    <t>25MHz (EXT)</t>
  </si>
  <si>
    <t>PLLs</t>
  </si>
  <si>
    <t>5 (ADPLL)</t>
  </si>
  <si>
    <t>POR/PDR</t>
  </si>
  <si>
    <t>Ext Pin/-</t>
  </si>
  <si>
    <t>PVD</t>
  </si>
  <si>
    <t>BOR</t>
  </si>
  <si>
    <t>Power Domain</t>
  </si>
  <si>
    <t>2x (Nonswitch) + 3x (Switchable)</t>
  </si>
  <si>
    <t>1x (Nonswitch) + 2x (Switchable)</t>
  </si>
  <si>
    <t>1x</t>
  </si>
  <si>
    <t>Inter-Process Communication</t>
  </si>
  <si>
    <r>
      <rPr>
        <sz val="11"/>
        <color rgb="FFFFFFFF"/>
        <rFont val="等线"/>
        <charset val="134"/>
      </rPr>
      <t xml:space="preserve">8x Mailbox 4x32bit each (OCP Slave) </t>
    </r>
    <r>
      <rPr>
        <sz val="11"/>
        <color rgb="FFFFFFFF"/>
        <rFont val="等线"/>
        <charset val="134"/>
      </rPr>
      <t xml:space="preserve">
</t>
    </r>
    <r>
      <rPr>
        <sz val="11"/>
        <color rgb="FFFFFFFF"/>
        <rFont val="等线"/>
        <charset val="134"/>
      </rPr>
      <t>128x32bit Spinlock Registers</t>
    </r>
  </si>
  <si>
    <r>
      <rPr>
        <sz val="11"/>
        <color rgb="FFFFFFFF"/>
        <rFont val="等线"/>
        <charset val="134"/>
      </rPr>
      <t>1x 64-bit AXI</t>
    </r>
    <r>
      <rPr>
        <sz val="11"/>
        <color rgb="FFFFFFFF"/>
        <rFont val="等线"/>
        <charset val="134"/>
      </rPr>
      <t xml:space="preserve">
</t>
    </r>
    <r>
      <rPr>
        <sz val="11"/>
        <color rgb="FFFFFFFF"/>
        <rFont val="等线"/>
        <charset val="134"/>
      </rPr>
      <t>2x 32-bit AHB bus matrix</t>
    </r>
  </si>
  <si>
    <t>1x AXI
1x AHB</t>
  </si>
  <si>
    <t>System</t>
  </si>
  <si>
    <t>DMA Controllers</t>
  </si>
  <si>
    <r>
      <rPr>
        <sz val="11"/>
        <color rgb="FFFFFFFF"/>
        <rFont val="等线"/>
        <charset val="134"/>
      </rPr>
      <t>3x TPTCs</t>
    </r>
    <r>
      <rPr>
        <sz val="11"/>
        <color rgb="FFFFFFFF"/>
        <rFont val="等线"/>
        <charset val="134"/>
      </rPr>
      <t xml:space="preserve">
</t>
    </r>
    <r>
      <rPr>
        <sz val="11"/>
        <color rgb="FFFFFFFF"/>
        <rFont val="等线"/>
        <charset val="134"/>
      </rPr>
      <t>1x TPCC</t>
    </r>
  </si>
  <si>
    <t>1x 16ch MDMA
1x 16ch Dual-Port with FIFO
1x 8ch Dual-Port with FIFO
1x 8ch BDMA
1x DMA2D</t>
  </si>
  <si>
    <t>2x 16ch DMAC
1x 1ch DMAC for Ethernet</t>
  </si>
  <si>
    <t>64 ( PL )
8 ( QDMA )</t>
  </si>
  <si>
    <t>16 + 16 + 8 + 8 + 1</t>
  </si>
  <si>
    <t>16 + 16 + 1</t>
  </si>
  <si>
    <t>Timers</t>
  </si>
  <si>
    <r>
      <rPr>
        <sz val="11"/>
        <color rgb="FFFFFFFF"/>
        <rFont val="等线"/>
        <charset val="134"/>
      </rPr>
      <t>8x 32-bit GP</t>
    </r>
    <r>
      <rPr>
        <sz val="11"/>
        <color rgb="FFFFFFFF"/>
        <rFont val="等线"/>
        <charset val="134"/>
      </rPr>
      <t xml:space="preserve">
</t>
    </r>
    <r>
      <rPr>
        <sz val="11"/>
        <color rgb="FFFFFFFF"/>
        <rFont val="等线"/>
        <charset val="134"/>
      </rPr>
      <t>1x 32-bit WDT</t>
    </r>
  </si>
  <si>
    <r>
      <rPr>
        <sz val="11"/>
        <color rgb="FFFFFFFF"/>
        <rFont val="等线"/>
        <charset val="134"/>
      </rPr>
      <t>2x 16-bit ADV</t>
    </r>
    <r>
      <rPr>
        <sz val="11"/>
        <color rgb="FFFFFFFF"/>
        <rFont val="等线"/>
        <charset val="134"/>
      </rPr>
      <t xml:space="preserve">
</t>
    </r>
    <r>
      <rPr>
        <sz val="11"/>
        <color rgb="FFFFFFFF"/>
        <rFont val="等线"/>
        <charset val="134"/>
      </rPr>
      <t>4x 32-bit GP</t>
    </r>
    <r>
      <rPr>
        <sz val="11"/>
        <color rgb="FFFFFFFF"/>
        <rFont val="等线"/>
        <charset val="134"/>
      </rPr>
      <t xml:space="preserve">
</t>
    </r>
    <r>
      <rPr>
        <sz val="11"/>
        <color rgb="FFFFFFFF"/>
        <rFont val="等线"/>
        <charset val="134"/>
      </rPr>
      <t>8x 16-bit GP</t>
    </r>
    <r>
      <rPr>
        <sz val="11"/>
        <color rgb="FFFFFFFF"/>
        <rFont val="等线"/>
        <charset val="134"/>
      </rPr>
      <t xml:space="preserve">
</t>
    </r>
    <r>
      <rPr>
        <sz val="11"/>
        <color rgb="FFFFFFFF"/>
        <rFont val="等线"/>
        <charset val="134"/>
      </rPr>
      <t>2x 16-bit BAS</t>
    </r>
    <r>
      <rPr>
        <sz val="11"/>
        <color rgb="FFFFFFFF"/>
        <rFont val="等线"/>
        <charset val="134"/>
      </rPr>
      <t xml:space="preserve">
</t>
    </r>
    <r>
      <rPr>
        <sz val="11"/>
        <color rgb="FFFFFFFF"/>
        <rFont val="等线"/>
        <charset val="134"/>
      </rPr>
      <t>5x 16-bit LP</t>
    </r>
    <r>
      <rPr>
        <sz val="11"/>
        <color rgb="FFFFFFFF"/>
        <rFont val="等线"/>
        <charset val="134"/>
      </rPr>
      <t xml:space="preserve">
</t>
    </r>
    <r>
      <rPr>
        <sz val="11"/>
        <color rgb="FFFFFFFF"/>
        <rFont val="等线"/>
        <charset val="134"/>
      </rPr>
      <t>1x 12-bit DWDT</t>
    </r>
    <r>
      <rPr>
        <sz val="11"/>
        <color rgb="FFFFFFFF"/>
        <rFont val="等线"/>
        <charset val="134"/>
      </rPr>
      <t xml:space="preserve">
</t>
    </r>
    <r>
      <rPr>
        <sz val="11"/>
        <color rgb="FFFFFFFF"/>
        <rFont val="等线"/>
        <charset val="134"/>
      </rPr>
      <t>1x 7-bit WWDT</t>
    </r>
    <r>
      <rPr>
        <sz val="11"/>
        <color rgb="FFFFFFFF"/>
        <rFont val="等线"/>
        <charset val="134"/>
      </rPr>
      <t xml:space="preserve">
</t>
    </r>
    <r>
      <rPr>
        <sz val="11"/>
        <color rgb="FFFFFFFF"/>
        <rFont val="等线"/>
        <charset val="134"/>
      </rPr>
      <t>1x 24-bit SysTick</t>
    </r>
    <r>
      <rPr>
        <sz val="11"/>
        <color rgb="FFFFFFFF"/>
        <rFont val="等线"/>
        <charset val="134"/>
      </rPr>
      <t xml:space="preserve"> </t>
    </r>
  </si>
  <si>
    <t>2x 6u 16-bit TPUa
8u 16-bit + 1u 32-bit MTU3a
3x 2u 16-bit CMT
2u 32-bit CMTW
4u 16-bit GPT
4x 4u 4-bit PPG
1u 14-bit WDTA
1u 14-bit iWDTA</t>
  </si>
  <si>
    <t>Interrupts</t>
  </si>
  <si>
    <t>128x Interrupt Request</t>
  </si>
  <si>
    <r>
      <rPr>
        <sz val="11"/>
        <color rgb="FFFFFFFF"/>
        <rFont val="等线"/>
        <charset val="134"/>
      </rPr>
      <t xml:space="preserve">NVIC (140x Msk + 16x lines) </t>
    </r>
    <r>
      <rPr>
        <sz val="11"/>
        <color rgb="FFFFFFFF"/>
        <rFont val="等线"/>
        <charset val="134"/>
      </rPr>
      <t xml:space="preserve">
</t>
    </r>
    <r>
      <rPr>
        <sz val="11"/>
        <color rgb="FFFFFFFF"/>
        <rFont val="等线"/>
        <charset val="134"/>
      </rPr>
      <t>EXTI (54x Direct + 26x Config)</t>
    </r>
  </si>
  <si>
    <t>VIC (290/292 PFI, 20 Ext, 1 soft, 1 non-msk + 16 levels priority)
NVIC (101 PFI, 19 Ext, 1 soft, 1 non-msk + 16 levels priority)</t>
  </si>
  <si>
    <t>RTCs</t>
  </si>
  <si>
    <r>
      <rPr>
        <sz val="11"/>
        <color rgb="FFFFFFFF"/>
        <rFont val="等线"/>
        <charset val="134"/>
      </rPr>
      <t>1x RTCC</t>
    </r>
    <r>
      <rPr>
        <sz val="11"/>
        <color rgb="FFFFFFFF"/>
        <rFont val="等线"/>
        <charset val="134"/>
      </rPr>
      <t xml:space="preserve">
</t>
    </r>
    <r>
      <rPr>
        <sz val="11"/>
        <color rgb="FFFFFFFF"/>
        <rFont val="等线"/>
        <charset val="134"/>
      </rPr>
      <t>1x 32.768KHz OSC</t>
    </r>
    <r>
      <rPr>
        <sz val="11"/>
        <color rgb="FFFFFFFF"/>
        <rFont val="等线"/>
        <charset val="134"/>
      </rPr>
      <t xml:space="preserve">
</t>
    </r>
    <r>
      <rPr>
        <sz val="11"/>
        <color rgb="FFFFFFFF"/>
        <rFont val="等线"/>
        <charset val="134"/>
      </rPr>
      <t>1x 1.1v LDO</t>
    </r>
    <r>
      <rPr>
        <sz val="11"/>
        <color rgb="FFFFFFFF"/>
        <rFont val="等线"/>
        <charset val="134"/>
      </rPr>
      <t xml:space="preserve">
</t>
    </r>
    <r>
      <rPr>
        <sz val="11"/>
        <color rgb="FFFFFFFF"/>
        <rFont val="等线"/>
        <charset val="134"/>
      </rPr>
      <t>1x Independent POR Pin</t>
    </r>
    <r>
      <rPr>
        <sz val="11"/>
        <color rgb="FFFFFFFF"/>
        <rFont val="等线"/>
        <charset val="134"/>
      </rPr>
      <t xml:space="preserve">
</t>
    </r>
    <r>
      <rPr>
        <sz val="11"/>
        <color rgb="FFFFFFFF"/>
        <rFont val="等线"/>
        <charset val="134"/>
      </rPr>
      <t>1x External Wake Events</t>
    </r>
    <r>
      <rPr>
        <sz val="11"/>
        <color rgb="FFFFFFFF"/>
        <rFont val="等线"/>
        <charset val="134"/>
      </rPr>
      <t xml:space="preserve">
</t>
    </r>
    <r>
      <rPr>
        <sz val="11"/>
        <color rgb="FFFFFFFF"/>
        <rFont val="等线"/>
        <charset val="134"/>
      </rPr>
      <t>1x Alarm with Interrupt and output pin</t>
    </r>
  </si>
  <si>
    <r>
      <rPr>
        <sz val="11"/>
        <color rgb="FFFFFFFF"/>
        <rFont val="等线"/>
        <charset val="134"/>
      </rPr>
      <t>1x RTCC</t>
    </r>
    <r>
      <rPr>
        <sz val="11"/>
        <color rgb="FFFFFFFF"/>
        <rFont val="等线"/>
        <charset val="134"/>
      </rPr>
      <t xml:space="preserve">
</t>
    </r>
    <r>
      <rPr>
        <sz val="11"/>
        <color rgb="FFFFFFFF"/>
        <rFont val="等线"/>
        <charset val="134"/>
      </rPr>
      <t>1x 17-bit auto-reload WUT</t>
    </r>
    <r>
      <rPr>
        <sz val="11"/>
        <color rgb="FFFFFFFF"/>
        <rFont val="等线"/>
        <charset val="134"/>
      </rPr>
      <t xml:space="preserve">
</t>
    </r>
    <r>
      <rPr>
        <sz val="11"/>
        <color rgb="FFFFFFFF"/>
        <rFont val="等线"/>
        <charset val="134"/>
      </rPr>
      <t>2x Alarm with interrupt</t>
    </r>
  </si>
  <si>
    <t>SPI/I2S/I2C</t>
  </si>
  <si>
    <t>2/2 (McSPI)/3</t>
  </si>
  <si>
    <t>6/4/5 (SMBus/PMBus)</t>
  </si>
  <si>
    <t>4x (RSPIa) + 1x (SPIBSC) / 1x (SSI) / 2</t>
  </si>
  <si>
    <t>USART/UART/LPUART</t>
  </si>
  <si>
    <t>6/0/0</t>
  </si>
  <si>
    <t>5/5/5</t>
  </si>
  <si>
    <t>5/0/0 (SCIFA)</t>
  </si>
  <si>
    <t>SD/MMC</t>
  </si>
  <si>
    <t>FDCAN/TT-FDCAN (CAN 2.0 A, B)</t>
  </si>
  <si>
    <t>2/2</t>
  </si>
  <si>
    <t>2/1</t>
  </si>
  <si>
    <t>2x (RSCAN) / 0</t>
  </si>
  <si>
    <t>USB 2.0 [OTG_HS(ULPI) / FS(PHY)]</t>
  </si>
  <si>
    <t xml:space="preserve">2 [2/2] (Dual-Role with PHY) </t>
  </si>
  <si>
    <t>1 [1/1]</t>
  </si>
  <si>
    <t>Ethernet MAC 10/100 Mbit [MII/RMII]</t>
  </si>
  <si>
    <t>1 [1/1] (RMII, RGMII, GMII, 10/100/1000 Mbit)</t>
  </si>
  <si>
    <t>2 [2/2] (1x Ethernet Switch support 2 ports MAC)</t>
  </si>
  <si>
    <t>MDIO</t>
  </si>
  <si>
    <t>1</t>
  </si>
  <si>
    <r>
      <rPr>
        <b/>
        <sz val="11"/>
        <color rgb="FFFFFFFF"/>
        <rFont val="等线"/>
        <charset val="134"/>
      </rPr>
      <t>Enhanced High-Resolution</t>
    </r>
    <r>
      <rPr>
        <b/>
        <sz val="11"/>
        <color rgb="FFFFFFFF"/>
        <rFont val="等线"/>
        <charset val="134"/>
      </rPr>
      <t xml:space="preserve">  </t>
    </r>
    <r>
      <rPr>
        <b/>
        <sz val="11"/>
        <color rgb="FFFFFFFF"/>
        <rFont val="等线"/>
        <charset val="134"/>
      </rPr>
      <t>PWM Modules</t>
    </r>
  </si>
  <si>
    <t>3x 16-bit eHRPWMs</t>
  </si>
  <si>
    <r>
      <rPr>
        <sz val="11"/>
        <color rgb="FFFFFFFF"/>
        <rFont val="等线"/>
        <charset val="134"/>
      </rPr>
      <t>2x 16-bit</t>
    </r>
    <r>
      <rPr>
        <sz val="11"/>
        <color rgb="FFFFFFFF"/>
        <rFont val="等线"/>
        <charset val="134"/>
      </rPr>
      <t xml:space="preserve"> </t>
    </r>
  </si>
  <si>
    <t>Capture Comparator or PWM Modules</t>
  </si>
  <si>
    <t>3x 32-bit eCAP (Capture or PWM)</t>
  </si>
  <si>
    <t>4x 32-bit GP, 10x 16-bit GP</t>
  </si>
  <si>
    <t>4x 16-bit GPTa
2x 16-bit MTU3a</t>
  </si>
  <si>
    <t>Quadrature Encode Pulse Module</t>
  </si>
  <si>
    <t>3x 32-bit eQEP (Enhanced)</t>
  </si>
  <si>
    <t>4x 32-bit GP, 2x 16-bit GP</t>
  </si>
  <si>
    <t>LCD Controller</t>
  </si>
  <si>
    <r>
      <rPr>
        <sz val="11"/>
        <color rgb="FFFFFFFF"/>
        <rFont val="等线"/>
        <charset val="134"/>
      </rPr>
      <t>Integrated LCD Interface Display Driver</t>
    </r>
    <r>
      <rPr>
        <sz val="11"/>
        <color rgb="FFFFFFFF"/>
        <rFont val="等线"/>
        <charset val="134"/>
      </rPr>
      <t xml:space="preserve">
</t>
    </r>
    <r>
      <rPr>
        <sz val="11"/>
        <color rgb="FFFFFFFF"/>
        <rFont val="等线"/>
        <charset val="134"/>
      </rPr>
      <t>(LIDD) Controller 24-bit data output, 8Bits per pixel (RGB)</t>
    </r>
    <r>
      <rPr>
        <sz val="11"/>
        <color rgb="FFFFFFFF"/>
        <rFont val="等线"/>
        <charset val="134"/>
      </rPr>
      <t xml:space="preserve"> </t>
    </r>
  </si>
  <si>
    <t>LCD-TFT display controller, 24-bit parallel digital RGB</t>
  </si>
  <si>
    <t>LCD Resolution (MAX)</t>
  </si>
  <si>
    <t>2048 * 2048</t>
  </si>
  <si>
    <t>1024 * 768</t>
  </si>
  <si>
    <t>Graphic Engine</t>
  </si>
  <si>
    <t>SGX530 3D Graphics Engine</t>
  </si>
  <si>
    <t>Chrom-ART Accelerator 2D</t>
  </si>
  <si>
    <t>HDMI-CEC</t>
  </si>
  <si>
    <t>I2S/PDM/TDM/AC97/SPDIF</t>
  </si>
  <si>
    <t>2/0/2/0/2 (McASP)</t>
  </si>
  <si>
    <t>2/1/2/2/2 (SAI)</t>
  </si>
  <si>
    <t>SPDIFRX</t>
  </si>
  <si>
    <t>SWPMI</t>
  </si>
  <si>
    <t>Digital Camera Interface</t>
  </si>
  <si>
    <t>8- to 14-bit DCMI</t>
  </si>
  <si>
    <t>Analog</t>
  </si>
  <si>
    <t>SAR ADCs</t>
  </si>
  <si>
    <r>
      <rPr>
        <sz val="11"/>
        <color rgb="FFFFFFFF"/>
        <rFont val="等线"/>
        <charset val="134"/>
      </rPr>
      <t>1x 12-bit@200KSPS can be Selected from any of the Eight</t>
    </r>
    <r>
      <rPr>
        <sz val="11"/>
        <color rgb="FFFFFFFF"/>
        <rFont val="等线"/>
        <charset val="134"/>
      </rPr>
      <t xml:space="preserve">
</t>
    </r>
    <r>
      <rPr>
        <sz val="11"/>
        <color rgb="FFFFFFFF"/>
        <rFont val="等线"/>
        <charset val="134"/>
      </rPr>
      <t>Analog Inputs Multiplexed Through an 8:1</t>
    </r>
    <r>
      <rPr>
        <sz val="11"/>
        <color rgb="FFFFFFFF"/>
        <rFont val="等线"/>
        <charset val="134"/>
      </rPr>
      <t xml:space="preserve">
</t>
    </r>
    <r>
      <rPr>
        <sz val="11"/>
        <color rgb="FFFFFFFF"/>
        <rFont val="等线"/>
        <charset val="134"/>
      </rPr>
      <t>Analog Switch</t>
    </r>
  </si>
  <si>
    <r>
      <rPr>
        <sz val="11"/>
        <color rgb="FFFFFFFF"/>
        <rFont val="等线"/>
        <charset val="134"/>
      </rPr>
      <t xml:space="preserve">2x 16-bit@3.6MSPS 18ch double-interleaved mode support, </t>
    </r>
    <r>
      <rPr>
        <sz val="11"/>
        <color rgb="FFFFFFFF"/>
        <rFont val="等线"/>
        <charset val="134"/>
      </rPr>
      <t xml:space="preserve">
</t>
    </r>
    <r>
      <rPr>
        <sz val="11"/>
        <color rgb="FFFFFFFF"/>
        <rFont val="等线"/>
        <charset val="134"/>
      </rPr>
      <t>1x 12-bit @5MSPS 12ch</t>
    </r>
  </si>
  <si>
    <t>1x 8ch 12-bit @2.07Msps
1x 16ch 12-bit @1.13Msps</t>
  </si>
  <si>
    <t>Digital filters for sigma delta modulator</t>
  </si>
  <si>
    <t>8 ch / 4 filters (DFSDM)</t>
  </si>
  <si>
    <t>1ux 3ch 
1ux 1ch</t>
  </si>
  <si>
    <t>Comparators</t>
  </si>
  <si>
    <t>Integrated op-amps</t>
  </si>
  <si>
    <t>2x (GWB = 8 MHz)</t>
  </si>
  <si>
    <t>D/A Converters</t>
  </si>
  <si>
    <t>2x 12-bit</t>
  </si>
  <si>
    <t>Pin</t>
  </si>
  <si>
    <t>Pin Number</t>
  </si>
  <si>
    <t xml:space="preserve">/ </t>
  </si>
  <si>
    <t>80/80/114/114</t>
  </si>
  <si>
    <t>Package</t>
  </si>
  <si>
    <t>S-PBGA-N298/S-PBGA-N324</t>
  </si>
  <si>
    <t>LQFP100/TFBGA100/LQFP144/UFBGA144</t>
  </si>
  <si>
    <t>Other Features</t>
  </si>
  <si>
    <r>
      <rPr>
        <sz val="11"/>
        <color rgb="FFFFFFFF"/>
        <rFont val="等线"/>
        <charset val="134"/>
      </rPr>
      <t>Crypto Hardware Accelerators (AES, SHA,</t>
    </r>
    <r>
      <rPr>
        <sz val="11"/>
        <color rgb="FFFFFFFF"/>
        <rFont val="等线"/>
        <charset val="134"/>
      </rPr>
      <t xml:space="preserve">
</t>
    </r>
    <r>
      <rPr>
        <sz val="11"/>
        <color rgb="FFFFFFFF"/>
        <rFont val="等线"/>
        <charset val="134"/>
      </rPr>
      <t>RNG)</t>
    </r>
    <r>
      <rPr>
        <sz val="11"/>
        <color rgb="FFFFFFFF"/>
        <rFont val="等线"/>
        <charset val="134"/>
      </rPr>
      <t xml:space="preserve">
</t>
    </r>
    <r>
      <rPr>
        <sz val="11"/>
        <color rgb="FFFFFFFF"/>
        <rFont val="等线"/>
        <charset val="134"/>
      </rPr>
      <t>Secure Boot</t>
    </r>
  </si>
  <si>
    <t>96-bit unique ID</t>
  </si>
  <si>
    <t>Register write protection, input clock oscillation stop detection,
CRC, IWDTa, and A/D self-diagnosis</t>
  </si>
  <si>
    <r>
      <rPr>
        <sz val="11"/>
        <color rgb="FFFFFFFF"/>
        <rFont val="等线"/>
        <charset val="134"/>
      </rPr>
      <t>Linux</t>
    </r>
    <r>
      <rPr>
        <sz val="11"/>
        <color rgb="FFFFFFFF"/>
        <rFont val="等线"/>
        <charset val="134"/>
      </rPr>
      <t xml:space="preserve">
</t>
    </r>
    <r>
      <rPr>
        <sz val="11"/>
        <color rgb="FFFFFFFF"/>
        <rFont val="等线"/>
        <charset val="134"/>
      </rPr>
      <t>RTOS</t>
    </r>
  </si>
  <si>
    <t>RTOS</t>
  </si>
  <si>
    <t>Programmable Real-Time Unit Subsystem and Industrial Communication Subsystem</t>
  </si>
  <si>
    <t>2x PRUs-ICSs (EtherCAT, PROFIBUS, EtherNet/IP and more)</t>
  </si>
  <si>
    <t>True random number generator</t>
  </si>
</sst>
</file>

<file path=xl/styles.xml><?xml version="1.0" encoding="utf-8"?>
<styleSheet xmlns="http://schemas.openxmlformats.org/spreadsheetml/2006/main">
  <numFmts count="39">
    <numFmt numFmtId="176" formatCode="\¥#,##0.00;[Red]\¥\-#,##0.00"/>
    <numFmt numFmtId="177" formatCode="#\ ??/??"/>
    <numFmt numFmtId="178" formatCode="mmmm\-yy"/>
    <numFmt numFmtId="7" formatCode="&quot;￥&quot;#,##0.00;&quot;￥&quot;\-#,##0.00"/>
    <numFmt numFmtId="25" formatCode="\$#,##0.00_);\(\$#,##0.00\)"/>
    <numFmt numFmtId="179" formatCode="[$-804]aaa"/>
    <numFmt numFmtId="180" formatCode="h:mm:ss\ AM/PM"/>
    <numFmt numFmtId="181" formatCode="[$-804]aaaa"/>
    <numFmt numFmtId="182" formatCode="[DBNum1]上午/下午h&quot;时&quot;mm&quot;分&quot;"/>
    <numFmt numFmtId="183" formatCode="[DBNum1][$-804]m&quot;月&quot;d&quot;日&quot;"/>
    <numFmt numFmtId="184" formatCode="0.00_ "/>
    <numFmt numFmtId="185" formatCode="mm/dd/yy"/>
    <numFmt numFmtId="186" formatCode="m/d"/>
    <numFmt numFmtId="187" formatCode="dd\-mmm\-yy"/>
    <numFmt numFmtId="24" formatCode="\$#,##0_);[Red]\(\$#,##0\)"/>
    <numFmt numFmtId="188" formatCode="mmmmm"/>
    <numFmt numFmtId="189" formatCode="#\ ??"/>
    <numFmt numFmtId="190" formatCode="mmmmm\-yy"/>
    <numFmt numFmtId="191" formatCode="\¥#,##0;[Red]\¥\-#,##0"/>
    <numFmt numFmtId="192" formatCode="h:mm\ AM/PM"/>
    <numFmt numFmtId="23" formatCode="\$#,##0_);\(\$#,##0\)"/>
    <numFmt numFmtId="41" formatCode="_ * #,##0_ ;_ * \-#,##0_ ;_ * &quot;-&quot;_ ;_ @_ "/>
    <numFmt numFmtId="193" formatCode="\¥#,##0;\¥\-#,##0"/>
    <numFmt numFmtId="194" formatCode="[DBNum1][$-804]yyyy&quot;年&quot;m&quot;月&quot;"/>
    <numFmt numFmtId="195" formatCode="#\ ?/?"/>
    <numFmt numFmtId="196" formatCode="[DBNum1]h&quot;时&quot;mm&quot;分&quot;"/>
    <numFmt numFmtId="197" formatCode="\¥#,##0.00;\¥\-#,##0.00"/>
    <numFmt numFmtId="198" formatCode="#,##0_ ;\-#,##0\ "/>
    <numFmt numFmtId="199" formatCode="[DBNum1][$-804]yyyy&quot;年&quot;m&quot;月&quot;d&quot;日&quot;"/>
    <numFmt numFmtId="42" formatCode="_ &quot;￥&quot;* #,##0_ ;_ &quot;￥&quot;* \-#,##0_ ;_ &quot;￥&quot;* &quot;-&quot;_ ;_ @_ "/>
    <numFmt numFmtId="5" formatCode="&quot;￥&quot;#,##0;&quot;￥&quot;\-#,##0"/>
    <numFmt numFmtId="200" formatCode="yyyy/m/d\ h:mm\ AM/PM"/>
    <numFmt numFmtId="26" formatCode="\$#,##0.00_);[Red]\(\$#,##0.00\)"/>
    <numFmt numFmtId="6" formatCode="&quot;￥&quot;#,##0;[Red]&quot;￥&quot;\-#,##0"/>
    <numFmt numFmtId="201" formatCode="###,###"/>
    <numFmt numFmtId="44" formatCode="_ &quot;￥&quot;* #,##0.00_ ;_ &quot;￥&quot;* \-#,##0.00_ ;_ &quot;￥&quot;* &quot;-&quot;??_ ;_ @_ "/>
    <numFmt numFmtId="202" formatCode="yy/m/d"/>
    <numFmt numFmtId="43" formatCode="_ * #,##0.00_ ;_ * \-#,##0.00_ ;_ * &quot;-&quot;??_ ;_ @_ "/>
    <numFmt numFmtId="8" formatCode="&quot;￥&quot;#,##0.00;[Red]&quot;￥&quot;\-#,##0.00"/>
  </numFmts>
  <fonts count="29">
    <font>
      <sz val="11"/>
      <color theme="1"/>
      <name val="等线"/>
      <charset val="134"/>
      <scheme val="minor"/>
    </font>
    <font>
      <b/>
      <sz val="11"/>
      <color rgb="FFFFFFFF"/>
      <name val="等线"/>
      <charset val="134"/>
      <scheme val="minor"/>
    </font>
    <font>
      <b/>
      <sz val="11"/>
      <color rgb="FFFFFFFF"/>
      <name val="等线"/>
      <charset val="134"/>
    </font>
    <font>
      <sz val="11"/>
      <color rgb="FFFFFFFF"/>
      <name val="等线"/>
      <charset val="134"/>
    </font>
    <font>
      <b/>
      <sz val="11"/>
      <color theme="0"/>
      <name val="等线"/>
      <charset val="134"/>
      <scheme val="minor"/>
    </font>
    <font>
      <sz val="11"/>
      <color theme="0"/>
      <name val="等线"/>
      <charset val="134"/>
      <scheme val="minor"/>
    </font>
    <font>
      <sz val="11"/>
      <color theme="0"/>
      <name val="等线"/>
      <charset val="134"/>
      <scheme val="minor"/>
    </font>
    <font>
      <b/>
      <sz val="11"/>
      <color theme="7"/>
      <name val="等线"/>
      <charset val="134"/>
      <scheme val="minor"/>
    </font>
    <font>
      <b/>
      <sz val="11"/>
      <color rgb="FFFF0000"/>
      <name val="等线"/>
      <charset val="134"/>
      <scheme val="minor"/>
    </font>
    <font>
      <sz val="11"/>
      <color rgb="FFFA7D0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rgb="FFFF00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3F3F76"/>
      <name val="等线"/>
      <charset val="0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000000"/>
        <bgColor rgb="FF000000"/>
      </patternFill>
    </fill>
    <fill>
      <patternFill patternType="solid">
        <fgColor rgb="FF808080"/>
        <bgColor rgb="FF000000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</fills>
  <borders count="28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rgb="FFFFFFFF"/>
      </left>
      <right style="thin">
        <color rgb="FFFFFFFF"/>
      </right>
      <top style="thin">
        <color theme="0"/>
      </top>
      <bottom/>
      <diagonal/>
    </border>
    <border>
      <left/>
      <right style="thin">
        <color rgb="FFFFFFFF"/>
      </right>
      <top style="thin">
        <color theme="0"/>
      </top>
      <bottom/>
      <diagonal/>
    </border>
    <border>
      <left style="thin">
        <color rgb="FFFFFFFF"/>
      </left>
      <right style="thin">
        <color rgb="FFFFFFFF"/>
      </right>
      <top/>
      <bottom/>
      <diagonal/>
    </border>
    <border>
      <left/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/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theme="0" tint="-0.0499893185216834"/>
      </left>
      <right style="thin">
        <color theme="0" tint="-0.0499893185216834"/>
      </right>
      <top style="thin">
        <color theme="0" tint="-0.0499893185216834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/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11" fillId="37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28" fillId="40" borderId="24" applyNumberFormat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23" fillId="33" borderId="24" applyNumberFormat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25" fillId="38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24" fillId="0" borderId="25" applyNumberFormat="0" applyFill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27" fillId="39" borderId="27" applyNumberFormat="0" applyAlignment="0" applyProtection="0">
      <alignment vertical="center"/>
    </xf>
    <xf numFmtId="0" fontId="26" fillId="33" borderId="26" applyNumberFormat="0" applyAlignment="0" applyProtection="0">
      <alignment vertical="center"/>
    </xf>
    <xf numFmtId="0" fontId="18" fillId="0" borderId="23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2" fontId="15" fillId="0" borderId="0" applyFont="0" applyFill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5" fillId="15" borderId="22" applyNumberFormat="0" applyFont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0" fontId="22" fillId="0" borderId="23" applyNumberFormat="0" applyFill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2" fillId="0" borderId="21" applyNumberFormat="0" applyFill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9" fillId="0" borderId="20" applyNumberFormat="0" applyFill="0" applyAlignment="0" applyProtection="0">
      <alignment vertical="center"/>
    </xf>
  </cellStyleXfs>
  <cellXfs count="107">
    <xf numFmtId="0" fontId="0" fillId="0" borderId="0" xfId="0">
      <alignment vertical="center"/>
    </xf>
    <xf numFmtId="49" fontId="1" fillId="2" borderId="1" xfId="0" applyNumberFormat="1" applyFont="1" applyFill="1" applyBorder="1" applyAlignment="1">
      <alignment horizontal="center" vertical="center" wrapText="1" readingOrder="1"/>
    </xf>
    <xf numFmtId="0" fontId="2" fillId="3" borderId="2" xfId="0" applyFont="1" applyFill="1" applyBorder="1" applyAlignment="1"/>
    <xf numFmtId="0" fontId="2" fillId="3" borderId="2" xfId="0" applyFont="1" applyFill="1" applyBorder="1" applyAlignment="1">
      <alignment horizontal="left" vertical="center"/>
    </xf>
    <xf numFmtId="0" fontId="3" fillId="4" borderId="3" xfId="0" applyFont="1" applyFill="1" applyBorder="1" applyAlignment="1">
      <alignment horizontal="left" vertical="center"/>
    </xf>
    <xf numFmtId="0" fontId="3" fillId="3" borderId="4" xfId="0" applyFont="1" applyFill="1" applyBorder="1" applyAlignment="1"/>
    <xf numFmtId="0" fontId="2" fillId="3" borderId="4" xfId="0" applyFont="1" applyFill="1" applyBorder="1" applyAlignment="1">
      <alignment horizontal="left" vertical="center"/>
    </xf>
    <xf numFmtId="0" fontId="3" fillId="4" borderId="5" xfId="0" applyFont="1" applyFill="1" applyBorder="1" applyAlignment="1">
      <alignment horizontal="left" vertical="center"/>
    </xf>
    <xf numFmtId="0" fontId="2" fillId="3" borderId="6" xfId="0" applyFont="1" applyFill="1" applyBorder="1" applyAlignment="1">
      <alignment horizontal="left" vertical="center"/>
    </xf>
    <xf numFmtId="0" fontId="3" fillId="4" borderId="7" xfId="0" applyFont="1" applyFill="1" applyBorder="1" applyAlignment="1">
      <alignment horizontal="left" vertical="center"/>
    </xf>
    <xf numFmtId="0" fontId="2" fillId="3" borderId="8" xfId="0" applyFont="1" applyFill="1" applyBorder="1" applyAlignment="1">
      <alignment horizontal="left" vertical="center"/>
    </xf>
    <xf numFmtId="0" fontId="3" fillId="4" borderId="9" xfId="0" applyFont="1" applyFill="1" applyBorder="1" applyAlignment="1">
      <alignment horizontal="left" vertical="center"/>
    </xf>
    <xf numFmtId="184" fontId="3" fillId="4" borderId="7" xfId="0" applyNumberFormat="1" applyFont="1" applyFill="1" applyBorder="1" applyAlignment="1">
      <alignment horizontal="left" vertical="center"/>
    </xf>
    <xf numFmtId="0" fontId="3" fillId="4" borderId="5" xfId="0" applyFont="1" applyFill="1" applyBorder="1" applyAlignment="1"/>
    <xf numFmtId="0" fontId="3" fillId="4" borderId="7" xfId="0" applyFont="1" applyFill="1" applyBorder="1" applyAlignment="1"/>
    <xf numFmtId="0" fontId="2" fillId="3" borderId="5" xfId="0" applyFont="1" applyFill="1" applyBorder="1" applyAlignment="1">
      <alignment horizontal="left" vertical="center"/>
    </xf>
    <xf numFmtId="0" fontId="3" fillId="3" borderId="6" xfId="0" applyFont="1" applyFill="1" applyBorder="1" applyAlignment="1"/>
    <xf numFmtId="0" fontId="2" fillId="3" borderId="7" xfId="0" applyFont="1" applyFill="1" applyBorder="1" applyAlignment="1">
      <alignment horizontal="left" vertical="center"/>
    </xf>
    <xf numFmtId="0" fontId="2" fillId="3" borderId="4" xfId="0" applyFont="1" applyFill="1" applyBorder="1" applyAlignment="1"/>
    <xf numFmtId="0" fontId="3" fillId="4" borderId="5" xfId="0" applyFont="1" applyFill="1" applyBorder="1" applyAlignment="1">
      <alignment horizontal="left" vertical="center" wrapText="1"/>
    </xf>
    <xf numFmtId="0" fontId="2" fillId="3" borderId="8" xfId="0" applyFont="1" applyFill="1" applyBorder="1" applyAlignment="1">
      <alignment horizontal="left" vertical="center" wrapText="1"/>
    </xf>
    <xf numFmtId="0" fontId="3" fillId="4" borderId="9" xfId="0" applyFont="1" applyFill="1" applyBorder="1" applyAlignment="1">
      <alignment horizontal="left" vertical="center" wrapText="1"/>
    </xf>
    <xf numFmtId="0" fontId="2" fillId="3" borderId="4" xfId="0" applyFont="1" applyFill="1" applyBorder="1" applyAlignment="1">
      <alignment horizontal="left" vertical="center" wrapText="1"/>
    </xf>
    <xf numFmtId="0" fontId="2" fillId="3" borderId="6" xfId="0" applyFont="1" applyFill="1" applyBorder="1" applyAlignment="1">
      <alignment horizontal="left" vertical="center" wrapText="1"/>
    </xf>
    <xf numFmtId="0" fontId="3" fillId="4" borderId="7" xfId="0" applyFont="1" applyFill="1" applyBorder="1" applyAlignment="1">
      <alignment horizontal="left" vertical="center" wrapText="1"/>
    </xf>
    <xf numFmtId="0" fontId="2" fillId="3" borderId="5" xfId="0" applyFont="1" applyFill="1" applyBorder="1" applyAlignment="1">
      <alignment horizontal="left" vertical="center" wrapText="1"/>
    </xf>
    <xf numFmtId="0" fontId="2" fillId="3" borderId="7" xfId="0" applyFont="1" applyFill="1" applyBorder="1" applyAlignment="1">
      <alignment horizontal="left" vertical="center" wrapText="1"/>
    </xf>
    <xf numFmtId="0" fontId="3" fillId="4" borderId="8" xfId="0" applyFont="1" applyFill="1" applyBorder="1" applyAlignment="1">
      <alignment horizontal="left" vertical="center" wrapText="1"/>
    </xf>
    <xf numFmtId="0" fontId="3" fillId="4" borderId="6" xfId="0" applyFont="1" applyFill="1" applyBorder="1" applyAlignment="1">
      <alignment horizontal="left" vertical="center" wrapText="1"/>
    </xf>
    <xf numFmtId="0" fontId="2" fillId="3" borderId="10" xfId="0" applyFont="1" applyFill="1" applyBorder="1" applyAlignment="1">
      <alignment horizontal="left" vertical="center" wrapText="1"/>
    </xf>
    <xf numFmtId="0" fontId="3" fillId="4" borderId="10" xfId="0" applyFont="1" applyFill="1" applyBorder="1" applyAlignment="1">
      <alignment horizontal="left" vertical="center" wrapText="1"/>
    </xf>
    <xf numFmtId="0" fontId="2" fillId="3" borderId="9" xfId="0" applyFont="1" applyFill="1" applyBorder="1" applyAlignment="1">
      <alignment horizontal="left" vertical="center" wrapText="1"/>
    </xf>
    <xf numFmtId="49" fontId="3" fillId="4" borderId="9" xfId="0" applyNumberFormat="1" applyFont="1" applyFill="1" applyBorder="1" applyAlignment="1">
      <alignment horizontal="left" vertical="center" wrapText="1"/>
    </xf>
    <xf numFmtId="49" fontId="3" fillId="4" borderId="4" xfId="0" applyNumberFormat="1" applyFont="1" applyFill="1" applyBorder="1" applyAlignment="1">
      <alignment horizontal="left" vertical="center" wrapText="1"/>
    </xf>
    <xf numFmtId="49" fontId="3" fillId="4" borderId="5" xfId="0" applyNumberFormat="1" applyFont="1" applyFill="1" applyBorder="1" applyAlignment="1">
      <alignment horizontal="left" vertical="center" wrapText="1"/>
    </xf>
    <xf numFmtId="49" fontId="3" fillId="4" borderId="6" xfId="0" applyNumberFormat="1" applyFont="1" applyFill="1" applyBorder="1" applyAlignment="1">
      <alignment horizontal="left" vertical="center" wrapText="1"/>
    </xf>
    <xf numFmtId="49" fontId="3" fillId="4" borderId="8" xfId="0" applyNumberFormat="1" applyFont="1" applyFill="1" applyBorder="1" applyAlignment="1">
      <alignment horizontal="left" vertical="center" wrapText="1"/>
    </xf>
    <xf numFmtId="0" fontId="3" fillId="4" borderId="4" xfId="0" applyFont="1" applyFill="1" applyBorder="1" applyAlignment="1">
      <alignment horizontal="left" vertical="center" wrapText="1"/>
    </xf>
    <xf numFmtId="0" fontId="4" fillId="5" borderId="11" xfId="0" applyFont="1" applyFill="1" applyBorder="1" applyAlignment="1">
      <alignment horizontal="center" vertical="center"/>
    </xf>
    <xf numFmtId="49" fontId="1" fillId="2" borderId="12" xfId="0" applyNumberFormat="1" applyFont="1" applyFill="1" applyBorder="1" applyAlignment="1">
      <alignment horizontal="center" vertical="center" wrapText="1" readingOrder="1"/>
    </xf>
    <xf numFmtId="0" fontId="5" fillId="6" borderId="8" xfId="0" applyFont="1" applyFill="1" applyBorder="1" applyAlignment="1">
      <alignment horizontal="left" vertical="center"/>
    </xf>
    <xf numFmtId="0" fontId="6" fillId="6" borderId="4" xfId="0" applyFont="1" applyFill="1" applyBorder="1" applyAlignment="1">
      <alignment horizontal="left" vertical="center"/>
    </xf>
    <xf numFmtId="0" fontId="6" fillId="6" borderId="6" xfId="0" applyFont="1" applyFill="1" applyBorder="1" applyAlignment="1">
      <alignment horizontal="left" vertical="center"/>
    </xf>
    <xf numFmtId="0" fontId="6" fillId="6" borderId="8" xfId="0" applyFont="1" applyFill="1" applyBorder="1" applyAlignment="1">
      <alignment horizontal="left" vertical="center"/>
    </xf>
    <xf numFmtId="184" fontId="6" fillId="6" borderId="6" xfId="0" applyNumberFormat="1" applyFont="1" applyFill="1" applyBorder="1" applyAlignment="1">
      <alignment horizontal="left" vertical="center"/>
    </xf>
    <xf numFmtId="184" fontId="6" fillId="6" borderId="8" xfId="0" applyNumberFormat="1" applyFont="1" applyFill="1" applyBorder="1" applyAlignment="1">
      <alignment horizontal="left" vertical="center"/>
    </xf>
    <xf numFmtId="184" fontId="6" fillId="6" borderId="4" xfId="0" applyNumberFormat="1" applyFont="1" applyFill="1" applyBorder="1" applyAlignment="1">
      <alignment horizontal="left" vertical="center"/>
    </xf>
    <xf numFmtId="0" fontId="6" fillId="6" borderId="6" xfId="0" applyFont="1" applyFill="1" applyBorder="1" applyAlignment="1"/>
    <xf numFmtId="0" fontId="6" fillId="6" borderId="13" xfId="0" applyFont="1" applyFill="1" applyBorder="1" applyAlignment="1">
      <alignment horizontal="left" vertical="center"/>
    </xf>
    <xf numFmtId="0" fontId="6" fillId="6" borderId="13" xfId="0" applyFont="1" applyFill="1" applyBorder="1" applyAlignment="1"/>
    <xf numFmtId="0" fontId="6" fillId="6" borderId="13" xfId="0" applyFont="1" applyFill="1" applyBorder="1" applyAlignment="1">
      <alignment horizontal="left" vertical="center" wrapText="1"/>
    </xf>
    <xf numFmtId="0" fontId="5" fillId="6" borderId="8" xfId="0" applyFont="1" applyFill="1" applyBorder="1" applyAlignment="1">
      <alignment horizontal="left" vertical="center" wrapText="1"/>
    </xf>
    <xf numFmtId="0" fontId="5" fillId="6" borderId="6" xfId="0" applyFont="1" applyFill="1" applyBorder="1" applyAlignment="1">
      <alignment horizontal="left" vertical="center" wrapText="1"/>
    </xf>
    <xf numFmtId="0" fontId="5" fillId="6" borderId="10" xfId="0" applyFont="1" applyFill="1" applyBorder="1" applyAlignment="1">
      <alignment horizontal="left" vertical="center" wrapText="1"/>
    </xf>
    <xf numFmtId="0" fontId="5" fillId="6" borderId="13" xfId="0" applyFont="1" applyFill="1" applyBorder="1" applyAlignment="1">
      <alignment horizontal="left" vertical="center" wrapText="1"/>
    </xf>
    <xf numFmtId="0" fontId="5" fillId="6" borderId="1" xfId="0" applyFont="1" applyFill="1" applyBorder="1" applyAlignment="1">
      <alignment horizontal="left" vertical="center" wrapText="1"/>
    </xf>
    <xf numFmtId="0" fontId="5" fillId="6" borderId="14" xfId="0" applyFont="1" applyFill="1" applyBorder="1" applyAlignment="1">
      <alignment horizontal="left" vertical="center" wrapText="1"/>
    </xf>
    <xf numFmtId="0" fontId="5" fillId="6" borderId="15" xfId="0" applyFont="1" applyFill="1" applyBorder="1" applyAlignment="1">
      <alignment horizontal="left" vertical="center" wrapText="1"/>
    </xf>
    <xf numFmtId="0" fontId="5" fillId="6" borderId="4" xfId="0" applyFont="1" applyFill="1" applyBorder="1" applyAlignment="1">
      <alignment horizontal="left" vertical="center" wrapText="1"/>
    </xf>
    <xf numFmtId="0" fontId="5" fillId="6" borderId="12" xfId="0" applyFont="1" applyFill="1" applyBorder="1" applyAlignment="1">
      <alignment horizontal="left" vertical="center" wrapText="1"/>
    </xf>
    <xf numFmtId="0" fontId="0" fillId="0" borderId="0" xfId="0" applyAlignment="1">
      <alignment vertical="center"/>
    </xf>
    <xf numFmtId="49" fontId="1" fillId="2" borderId="1" xfId="0" applyNumberFormat="1" applyFont="1" applyFill="1" applyBorder="1" applyAlignment="1">
      <alignment horizontal="left" vertical="center" wrapText="1" readingOrder="1"/>
    </xf>
    <xf numFmtId="49" fontId="1" fillId="7" borderId="12" xfId="0" applyNumberFormat="1" applyFont="1" applyFill="1" applyBorder="1" applyAlignment="1">
      <alignment horizontal="center" vertical="center" wrapText="1" readingOrder="1"/>
    </xf>
    <xf numFmtId="49" fontId="1" fillId="7" borderId="1" xfId="0" applyNumberFormat="1" applyFont="1" applyFill="1" applyBorder="1" applyAlignment="1">
      <alignment horizontal="left" vertical="center" wrapText="1" readingOrder="1"/>
    </xf>
    <xf numFmtId="0" fontId="2" fillId="8" borderId="1" xfId="0" applyFont="1" applyFill="1" applyBorder="1" applyAlignment="1">
      <alignment horizontal="right" vertical="center"/>
    </xf>
    <xf numFmtId="49" fontId="1" fillId="7" borderId="13" xfId="0" applyNumberFormat="1" applyFont="1" applyFill="1" applyBorder="1" applyAlignment="1">
      <alignment horizontal="center" vertical="center" wrapText="1" readingOrder="1"/>
    </xf>
    <xf numFmtId="49" fontId="1" fillId="7" borderId="13" xfId="0" applyNumberFormat="1" applyFont="1" applyFill="1" applyBorder="1" applyAlignment="1">
      <alignment horizontal="left" vertical="center" wrapText="1" readingOrder="1"/>
    </xf>
    <xf numFmtId="201" fontId="4" fillId="8" borderId="13" xfId="0" applyNumberFormat="1" applyFont="1" applyFill="1" applyBorder="1" applyAlignment="1">
      <alignment horizontal="right" vertical="center" wrapText="1"/>
    </xf>
    <xf numFmtId="201" fontId="4" fillId="8" borderId="13" xfId="0" applyNumberFormat="1" applyFont="1" applyFill="1" applyBorder="1" applyAlignment="1">
      <alignment horizontal="right" vertical="center"/>
    </xf>
    <xf numFmtId="49" fontId="1" fillId="7" borderId="12" xfId="0" applyNumberFormat="1" applyFont="1" applyFill="1" applyBorder="1" applyAlignment="1">
      <alignment horizontal="left" vertical="center" wrapText="1" readingOrder="1"/>
    </xf>
    <xf numFmtId="201" fontId="4" fillId="8" borderId="12" xfId="0" applyNumberFormat="1" applyFont="1" applyFill="1" applyBorder="1" applyAlignment="1">
      <alignment horizontal="right" vertical="center" wrapText="1"/>
    </xf>
    <xf numFmtId="49" fontId="1" fillId="7" borderId="16" xfId="0" applyNumberFormat="1" applyFont="1" applyFill="1" applyBorder="1" applyAlignment="1">
      <alignment horizontal="left" vertical="center" wrapText="1" readingOrder="1"/>
    </xf>
    <xf numFmtId="201" fontId="4" fillId="8" borderId="16" xfId="0" applyNumberFormat="1" applyFont="1" applyFill="1" applyBorder="1" applyAlignment="1">
      <alignment horizontal="right" vertical="center"/>
    </xf>
    <xf numFmtId="3" fontId="4" fillId="8" borderId="13" xfId="0" applyNumberFormat="1" applyFont="1" applyFill="1" applyBorder="1" applyAlignment="1">
      <alignment horizontal="right" vertical="center"/>
    </xf>
    <xf numFmtId="0" fontId="4" fillId="8" borderId="12" xfId="0" applyFont="1" applyFill="1" applyBorder="1" applyAlignment="1">
      <alignment horizontal="right" vertical="center"/>
    </xf>
    <xf numFmtId="0" fontId="4" fillId="8" borderId="13" xfId="0" applyFont="1" applyFill="1" applyBorder="1" applyAlignment="1">
      <alignment horizontal="right" vertical="center"/>
    </xf>
    <xf numFmtId="0" fontId="4" fillId="8" borderId="16" xfId="0" applyFont="1" applyFill="1" applyBorder="1" applyAlignment="1">
      <alignment horizontal="right" vertical="center"/>
    </xf>
    <xf numFmtId="0" fontId="7" fillId="8" borderId="12" xfId="0" applyFont="1" applyFill="1" applyBorder="1" applyAlignment="1">
      <alignment horizontal="right" vertical="center"/>
    </xf>
    <xf numFmtId="49" fontId="1" fillId="7" borderId="17" xfId="0" applyNumberFormat="1" applyFont="1" applyFill="1" applyBorder="1" applyAlignment="1">
      <alignment horizontal="center" vertical="center" wrapText="1" readingOrder="1"/>
    </xf>
    <xf numFmtId="49" fontId="4" fillId="7" borderId="17" xfId="0" applyNumberFormat="1" applyFont="1" applyFill="1" applyBorder="1" applyAlignment="1">
      <alignment horizontal="center" vertical="center" wrapText="1" readingOrder="1"/>
    </xf>
    <xf numFmtId="49" fontId="4" fillId="7" borderId="13" xfId="0" applyNumberFormat="1" applyFont="1" applyFill="1" applyBorder="1" applyAlignment="1">
      <alignment horizontal="left" vertical="center" wrapText="1" readingOrder="1"/>
    </xf>
    <xf numFmtId="0" fontId="4" fillId="8" borderId="13" xfId="0" applyFont="1" applyFill="1" applyBorder="1" applyAlignment="1">
      <alignment horizontal="right" vertical="center" wrapText="1"/>
    </xf>
    <xf numFmtId="49" fontId="4" fillId="7" borderId="16" xfId="0" applyNumberFormat="1" applyFont="1" applyFill="1" applyBorder="1" applyAlignment="1">
      <alignment horizontal="left" vertical="center" wrapText="1" readingOrder="1"/>
    </xf>
    <xf numFmtId="0" fontId="4" fillId="8" borderId="16" xfId="0" applyFont="1" applyFill="1" applyBorder="1" applyAlignment="1">
      <alignment horizontal="right" vertical="center" wrapText="1"/>
    </xf>
    <xf numFmtId="49" fontId="4" fillId="7" borderId="12" xfId="0" applyNumberFormat="1" applyFont="1" applyFill="1" applyBorder="1" applyAlignment="1">
      <alignment horizontal="left" vertical="center" wrapText="1" readingOrder="1"/>
    </xf>
    <xf numFmtId="0" fontId="4" fillId="8" borderId="12" xfId="0" applyFont="1" applyFill="1" applyBorder="1" applyAlignment="1">
      <alignment horizontal="right" vertical="center" wrapText="1"/>
    </xf>
    <xf numFmtId="49" fontId="4" fillId="7" borderId="18" xfId="0" applyNumberFormat="1" applyFont="1" applyFill="1" applyBorder="1" applyAlignment="1">
      <alignment horizontal="center" vertical="center" wrapText="1" readingOrder="1"/>
    </xf>
    <xf numFmtId="0" fontId="4" fillId="8" borderId="1" xfId="0" applyFont="1" applyFill="1" applyBorder="1" applyAlignment="1">
      <alignment horizontal="right" vertical="center"/>
    </xf>
    <xf numFmtId="0" fontId="8" fillId="8" borderId="16" xfId="0" applyFont="1" applyFill="1" applyBorder="1" applyAlignment="1">
      <alignment horizontal="right" vertical="center"/>
    </xf>
    <xf numFmtId="0" fontId="0" fillId="0" borderId="0" xfId="0" applyAlignment="1">
      <alignment horizontal="center" vertical="center"/>
    </xf>
    <xf numFmtId="49" fontId="1" fillId="7" borderId="1" xfId="0" applyNumberFormat="1" applyFont="1" applyFill="1" applyBorder="1" applyAlignment="1">
      <alignment horizontal="center" vertical="center" wrapText="1" readingOrder="1"/>
    </xf>
    <xf numFmtId="0" fontId="4" fillId="9" borderId="1" xfId="0" applyFont="1" applyFill="1" applyBorder="1" applyAlignment="1">
      <alignment horizontal="center" vertical="center"/>
    </xf>
    <xf numFmtId="49" fontId="4" fillId="9" borderId="1" xfId="0" applyNumberFormat="1" applyFont="1" applyFill="1" applyBorder="1" applyAlignment="1">
      <alignment horizontal="center" vertical="center"/>
    </xf>
    <xf numFmtId="198" fontId="4" fillId="9" borderId="1" xfId="31" applyNumberFormat="1" applyFont="1" applyFill="1" applyBorder="1" applyAlignment="1">
      <alignment horizontal="center" vertical="center"/>
    </xf>
    <xf numFmtId="49" fontId="2" fillId="9" borderId="1" xfId="0" applyNumberFormat="1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49" fontId="2" fillId="9" borderId="1" xfId="0" applyNumberFormat="1" applyFont="1" applyFill="1" applyBorder="1" applyAlignment="1">
      <alignment horizontal="center" vertical="center" wrapText="1"/>
    </xf>
    <xf numFmtId="49" fontId="4" fillId="7" borderId="1" xfId="0" applyNumberFormat="1" applyFont="1" applyFill="1" applyBorder="1" applyAlignment="1">
      <alignment horizontal="center" vertical="center" wrapText="1" readingOrder="1"/>
    </xf>
    <xf numFmtId="49" fontId="4" fillId="9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49" fontId="1" fillId="7" borderId="15" xfId="0" applyNumberFormat="1" applyFont="1" applyFill="1" applyBorder="1" applyAlignment="1">
      <alignment horizontal="left" vertical="center" wrapText="1" readingOrder="1"/>
    </xf>
    <xf numFmtId="49" fontId="4" fillId="7" borderId="19" xfId="0" applyNumberFormat="1" applyFont="1" applyFill="1" applyBorder="1" applyAlignment="1">
      <alignment horizontal="left" vertical="center" wrapText="1" readingOrder="1"/>
    </xf>
    <xf numFmtId="0" fontId="4" fillId="8" borderId="19" xfId="0" applyFont="1" applyFill="1" applyBorder="1" applyAlignment="1">
      <alignment horizontal="right" vertical="center" wrapText="1"/>
    </xf>
    <xf numFmtId="49" fontId="4" fillId="7" borderId="13" xfId="0" applyNumberFormat="1" applyFont="1" applyFill="1" applyBorder="1" applyAlignment="1">
      <alignment vertical="center" wrapText="1" readingOrder="1"/>
    </xf>
    <xf numFmtId="49" fontId="4" fillId="8" borderId="13" xfId="0" applyNumberFormat="1" applyFont="1" applyFill="1" applyBorder="1" applyAlignment="1">
      <alignment horizontal="right" vertical="center"/>
    </xf>
    <xf numFmtId="49" fontId="4" fillId="8" borderId="16" xfId="0" applyNumberFormat="1" applyFont="1" applyFill="1" applyBorder="1" applyAlignment="1">
      <alignment horizontal="right" vertical="center"/>
    </xf>
    <xf numFmtId="49" fontId="4" fillId="7" borderId="13" xfId="0" applyNumberFormat="1" applyFont="1" applyFill="1" applyBorder="1" applyAlignment="1">
      <alignment horizontal="center" vertical="center" wrapText="1" readingOrder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customXml" Target="../customXml/item2.xml"/><Relationship Id="rId8" Type="http://schemas.openxmlformats.org/officeDocument/2006/relationships/customXml" Target="../customXml/item1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tyles" Target="styles.xml"/><Relationship Id="rId11" Type="http://schemas.openxmlformats.org/officeDocument/2006/relationships/customXml" Target="../customXml/item4.xml"/><Relationship Id="rId10" Type="http://schemas.openxmlformats.org/officeDocument/2006/relationships/customXml" Target="../customXml/item3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77"/>
  <sheetViews>
    <sheetView zoomScale="95" zoomScaleNormal="95" topLeftCell="A50" workbookViewId="0">
      <selection activeCell="H14" sqref="H14"/>
    </sheetView>
  </sheetViews>
  <sheetFormatPr defaultColWidth="9" defaultRowHeight="14.25" outlineLevelCol="3"/>
  <cols>
    <col min="1" max="1" width="10.9" customWidth="1"/>
    <col min="2" max="3" width="34.35" style="99" customWidth="1"/>
    <col min="4" max="4" width="67.8" customWidth="1"/>
  </cols>
  <sheetData>
    <row r="1" spans="1:4">
      <c r="A1" s="1"/>
      <c r="B1" s="61" t="s">
        <v>0</v>
      </c>
      <c r="C1" s="61"/>
      <c r="D1" s="1" t="s">
        <v>1</v>
      </c>
    </row>
    <row r="2" spans="1:4">
      <c r="A2" s="62" t="s">
        <v>2</v>
      </c>
      <c r="B2" s="69" t="s">
        <v>3</v>
      </c>
      <c r="C2" s="66" t="s">
        <v>4</v>
      </c>
      <c r="D2" s="75">
        <v>22</v>
      </c>
    </row>
    <row r="3" spans="1:4">
      <c r="A3" s="65"/>
      <c r="B3" s="66" t="s">
        <v>5</v>
      </c>
      <c r="C3" s="66" t="s">
        <v>6</v>
      </c>
      <c r="D3" s="75"/>
    </row>
    <row r="4" spans="1:4">
      <c r="A4" s="65"/>
      <c r="B4" s="66"/>
      <c r="C4" s="66" t="s">
        <v>7</v>
      </c>
      <c r="D4" s="75">
        <v>6</v>
      </c>
    </row>
    <row r="5" spans="1:4">
      <c r="A5" s="65"/>
      <c r="B5" s="66"/>
      <c r="C5" s="66" t="s">
        <v>6</v>
      </c>
      <c r="D5" s="68">
        <v>40000</v>
      </c>
    </row>
    <row r="6" spans="1:4">
      <c r="A6" s="65"/>
      <c r="B6" s="66"/>
      <c r="C6" s="66" t="s">
        <v>8</v>
      </c>
      <c r="D6" s="75"/>
    </row>
    <row r="7" spans="1:4">
      <c r="A7" s="65"/>
      <c r="B7" s="66"/>
      <c r="C7" s="66" t="s">
        <v>9</v>
      </c>
      <c r="D7" s="75"/>
    </row>
    <row r="8" spans="1:4">
      <c r="A8" s="65"/>
      <c r="B8" s="66"/>
      <c r="C8" s="66" t="s">
        <v>10</v>
      </c>
      <c r="D8" s="75"/>
    </row>
    <row r="9" spans="1:4">
      <c r="A9" s="65"/>
      <c r="B9" s="66"/>
      <c r="C9" s="66" t="s">
        <v>11</v>
      </c>
      <c r="D9" s="75"/>
    </row>
    <row r="10" spans="1:4">
      <c r="A10" s="65"/>
      <c r="B10" s="66"/>
      <c r="C10" s="66" t="s">
        <v>12</v>
      </c>
      <c r="D10" s="75"/>
    </row>
    <row r="11" spans="1:4">
      <c r="A11" s="65"/>
      <c r="B11" s="66" t="s">
        <v>13</v>
      </c>
      <c r="C11" s="66" t="s">
        <v>14</v>
      </c>
      <c r="D11" s="75">
        <v>6</v>
      </c>
    </row>
    <row r="12" spans="1:4">
      <c r="A12" s="65"/>
      <c r="B12" s="66"/>
      <c r="C12" s="66" t="s">
        <v>6</v>
      </c>
      <c r="D12" s="75">
        <v>35</v>
      </c>
    </row>
    <row r="13" spans="1:4">
      <c r="A13" s="65"/>
      <c r="B13" s="66" t="s">
        <v>15</v>
      </c>
      <c r="C13" s="66" t="s">
        <v>16</v>
      </c>
      <c r="D13" s="75">
        <f>D12*2</f>
        <v>70</v>
      </c>
    </row>
    <row r="14" spans="1:4">
      <c r="A14" s="65"/>
      <c r="B14" s="69" t="s">
        <v>17</v>
      </c>
      <c r="C14" s="69" t="s">
        <v>18</v>
      </c>
      <c r="D14" s="74" t="s">
        <v>19</v>
      </c>
    </row>
    <row r="15" spans="1:4">
      <c r="A15" s="65"/>
      <c r="B15" s="66"/>
      <c r="C15" s="66" t="s">
        <v>20</v>
      </c>
      <c r="D15" s="75" t="s">
        <v>21</v>
      </c>
    </row>
    <row r="16" spans="1:4">
      <c r="A16" s="65"/>
      <c r="B16" s="66"/>
      <c r="C16" s="66" t="s">
        <v>22</v>
      </c>
      <c r="D16" s="75" t="s">
        <v>19</v>
      </c>
    </row>
    <row r="17" spans="1:4">
      <c r="A17" s="65"/>
      <c r="B17" s="66"/>
      <c r="C17" s="66" t="s">
        <v>23</v>
      </c>
      <c r="D17" s="75" t="s">
        <v>19</v>
      </c>
    </row>
    <row r="18" spans="1:4">
      <c r="A18" s="65"/>
      <c r="B18" s="66"/>
      <c r="C18" s="66" t="s">
        <v>24</v>
      </c>
      <c r="D18" s="75" t="s">
        <v>25</v>
      </c>
    </row>
    <row r="19" spans="1:4">
      <c r="A19" s="65"/>
      <c r="B19" s="66"/>
      <c r="C19" s="66" t="s">
        <v>26</v>
      </c>
      <c r="D19" s="75" t="s">
        <v>27</v>
      </c>
    </row>
    <row r="20" spans="1:4">
      <c r="A20" s="65"/>
      <c r="B20" s="66"/>
      <c r="C20" s="66" t="s">
        <v>28</v>
      </c>
      <c r="D20" s="75" t="s">
        <v>19</v>
      </c>
    </row>
    <row r="21" spans="1:4">
      <c r="A21" s="65"/>
      <c r="B21" s="71"/>
      <c r="C21" s="71" t="s">
        <v>6</v>
      </c>
      <c r="D21" s="76">
        <v>160</v>
      </c>
    </row>
    <row r="22" spans="1:4">
      <c r="A22" s="65"/>
      <c r="B22" s="69" t="s">
        <v>29</v>
      </c>
      <c r="C22" s="69" t="s">
        <v>16</v>
      </c>
      <c r="D22" s="74">
        <v>36</v>
      </c>
    </row>
    <row r="23" spans="1:4">
      <c r="A23" s="65"/>
      <c r="B23" s="66"/>
      <c r="C23" s="66" t="s">
        <v>30</v>
      </c>
      <c r="D23" s="75" t="s">
        <v>31</v>
      </c>
    </row>
    <row r="24" spans="1:4">
      <c r="A24" s="65"/>
      <c r="B24" s="66"/>
      <c r="C24" s="66"/>
      <c r="D24" s="75"/>
    </row>
    <row r="25" spans="1:4">
      <c r="A25" s="65"/>
      <c r="B25" s="66"/>
      <c r="C25" s="66" t="s">
        <v>6</v>
      </c>
      <c r="D25" s="75">
        <v>95</v>
      </c>
    </row>
    <row r="26" spans="1:4">
      <c r="A26" s="65"/>
      <c r="B26" s="71" t="s">
        <v>32</v>
      </c>
      <c r="C26" s="71" t="s">
        <v>16</v>
      </c>
      <c r="D26" s="76">
        <v>600</v>
      </c>
    </row>
    <row r="27" spans="1:4">
      <c r="A27" s="65"/>
      <c r="B27" s="69" t="s">
        <v>33</v>
      </c>
      <c r="C27" s="69" t="s">
        <v>14</v>
      </c>
      <c r="D27" s="74" t="s">
        <v>34</v>
      </c>
    </row>
    <row r="28" spans="1:4">
      <c r="A28" s="65"/>
      <c r="B28" s="66"/>
      <c r="C28" s="66" t="s">
        <v>6</v>
      </c>
      <c r="D28" s="75">
        <v>5</v>
      </c>
    </row>
    <row r="29" spans="1:4">
      <c r="A29" s="65"/>
      <c r="B29" s="66"/>
      <c r="C29" s="66" t="s">
        <v>35</v>
      </c>
      <c r="D29" s="75">
        <v>7</v>
      </c>
    </row>
    <row r="30" spans="1:4">
      <c r="A30" s="65"/>
      <c r="B30" s="71"/>
      <c r="C30" s="71" t="s">
        <v>36</v>
      </c>
      <c r="D30" s="76">
        <v>4.5</v>
      </c>
    </row>
    <row r="31" spans="1:4">
      <c r="A31" s="65"/>
      <c r="B31" s="69" t="s">
        <v>37</v>
      </c>
      <c r="C31" s="69" t="s">
        <v>38</v>
      </c>
      <c r="D31" s="74">
        <v>6.6</v>
      </c>
    </row>
    <row r="32" spans="1:4">
      <c r="A32" s="65"/>
      <c r="B32" s="66"/>
      <c r="C32" s="66" t="s">
        <v>6</v>
      </c>
      <c r="D32" s="75">
        <v>4</v>
      </c>
    </row>
    <row r="33" spans="1:4">
      <c r="A33" s="65"/>
      <c r="B33" s="66" t="s">
        <v>39</v>
      </c>
      <c r="C33" s="66" t="s">
        <v>40</v>
      </c>
      <c r="D33" s="75">
        <v>2</v>
      </c>
    </row>
    <row r="34" spans="1:4">
      <c r="A34" s="65"/>
      <c r="B34" s="71"/>
      <c r="C34" s="71" t="s">
        <v>41</v>
      </c>
      <c r="D34" s="76" t="s">
        <v>42</v>
      </c>
    </row>
    <row r="35" spans="1:4">
      <c r="A35" s="65"/>
      <c r="B35" s="66" t="s">
        <v>43</v>
      </c>
      <c r="C35" s="66" t="s">
        <v>14</v>
      </c>
      <c r="D35" s="75" t="s">
        <v>44</v>
      </c>
    </row>
    <row r="36" spans="1:4">
      <c r="A36" s="65"/>
      <c r="B36" s="66"/>
      <c r="C36" s="66" t="s">
        <v>45</v>
      </c>
      <c r="D36" s="75">
        <v>1200</v>
      </c>
    </row>
    <row r="37" spans="1:4">
      <c r="A37" s="65"/>
      <c r="B37" s="66"/>
      <c r="C37" s="66" t="s">
        <v>46</v>
      </c>
      <c r="D37" s="75" t="s">
        <v>47</v>
      </c>
    </row>
    <row r="38" spans="1:4">
      <c r="A38" s="65"/>
      <c r="B38" s="69" t="s">
        <v>48</v>
      </c>
      <c r="C38" s="69" t="s">
        <v>49</v>
      </c>
      <c r="D38" s="74" t="s">
        <v>50</v>
      </c>
    </row>
    <row r="39" spans="1:4">
      <c r="A39" s="65"/>
      <c r="B39" s="66"/>
      <c r="C39" s="66" t="s">
        <v>6</v>
      </c>
      <c r="D39" s="75">
        <v>150</v>
      </c>
    </row>
    <row r="40" spans="1:4">
      <c r="A40" s="78"/>
      <c r="B40" s="66"/>
      <c r="C40" s="100" t="s">
        <v>51</v>
      </c>
      <c r="D40" s="75" t="s">
        <v>52</v>
      </c>
    </row>
    <row r="41" spans="1:4">
      <c r="A41" s="78"/>
      <c r="B41" s="66"/>
      <c r="C41" s="100" t="s">
        <v>53</v>
      </c>
      <c r="D41" s="75" t="s">
        <v>54</v>
      </c>
    </row>
    <row r="42" spans="1:4">
      <c r="A42" s="78"/>
      <c r="B42" s="66"/>
      <c r="C42" s="100" t="s">
        <v>6</v>
      </c>
      <c r="D42" s="75">
        <v>100</v>
      </c>
    </row>
    <row r="43" spans="1:4">
      <c r="A43" s="78"/>
      <c r="B43" s="71"/>
      <c r="C43" s="71" t="s">
        <v>51</v>
      </c>
      <c r="D43" s="76" t="s">
        <v>52</v>
      </c>
    </row>
    <row r="44" ht="28.5" spans="1:4">
      <c r="A44" s="86"/>
      <c r="B44" s="82" t="s">
        <v>55</v>
      </c>
      <c r="C44" s="101"/>
      <c r="D44" s="102" t="s">
        <v>56</v>
      </c>
    </row>
    <row r="45" ht="28.5" spans="1:4">
      <c r="A45" s="103" t="s">
        <v>57</v>
      </c>
      <c r="B45" s="80"/>
      <c r="C45" s="80"/>
      <c r="D45" s="83" t="s">
        <v>58</v>
      </c>
    </row>
    <row r="46" spans="1:4">
      <c r="A46" s="62" t="s">
        <v>59</v>
      </c>
      <c r="B46" s="69" t="s">
        <v>60</v>
      </c>
      <c r="C46" s="69"/>
      <c r="D46" s="74" t="s">
        <v>61</v>
      </c>
    </row>
    <row r="47" spans="1:4">
      <c r="A47" s="65"/>
      <c r="B47" s="66" t="s">
        <v>62</v>
      </c>
      <c r="C47" s="66"/>
      <c r="D47" s="75">
        <v>2</v>
      </c>
    </row>
    <row r="48" spans="1:4">
      <c r="A48" s="65"/>
      <c r="B48" s="66" t="s">
        <v>63</v>
      </c>
      <c r="C48" s="66"/>
      <c r="D48" s="75">
        <v>866</v>
      </c>
    </row>
    <row r="49" spans="1:4">
      <c r="A49" s="65"/>
      <c r="B49" s="66" t="s">
        <v>64</v>
      </c>
      <c r="C49" s="66"/>
      <c r="D49" s="75" t="s">
        <v>65</v>
      </c>
    </row>
    <row r="50" spans="1:4">
      <c r="A50" s="65"/>
      <c r="B50" s="66" t="s">
        <v>66</v>
      </c>
      <c r="C50" s="66"/>
      <c r="D50" s="75" t="s">
        <v>67</v>
      </c>
    </row>
    <row r="51" spans="1:4">
      <c r="A51" s="65"/>
      <c r="B51" s="71" t="s">
        <v>68</v>
      </c>
      <c r="C51" s="71"/>
      <c r="D51" s="76" t="s">
        <v>69</v>
      </c>
    </row>
    <row r="52" spans="1:4">
      <c r="A52" s="65"/>
      <c r="B52" s="69" t="s">
        <v>43</v>
      </c>
      <c r="C52" s="69"/>
      <c r="D52" s="74" t="s">
        <v>70</v>
      </c>
    </row>
    <row r="53" spans="1:4">
      <c r="A53" s="65"/>
      <c r="B53" s="66" t="s">
        <v>71</v>
      </c>
      <c r="C53" s="66"/>
      <c r="D53" s="75">
        <v>1200</v>
      </c>
    </row>
    <row r="54" spans="1:4">
      <c r="A54" s="65"/>
      <c r="B54" s="66" t="s">
        <v>72</v>
      </c>
      <c r="C54" s="66"/>
      <c r="D54" s="75" t="s">
        <v>47</v>
      </c>
    </row>
    <row r="55" spans="1:4">
      <c r="A55" s="65"/>
      <c r="B55" s="71" t="s">
        <v>73</v>
      </c>
      <c r="C55" s="71"/>
      <c r="D55" s="76" t="s">
        <v>74</v>
      </c>
    </row>
    <row r="56" spans="1:4">
      <c r="A56" s="65"/>
      <c r="B56" s="66" t="s">
        <v>75</v>
      </c>
      <c r="C56" s="66"/>
      <c r="D56" s="75" t="s">
        <v>76</v>
      </c>
    </row>
    <row r="57" spans="1:4">
      <c r="A57" s="65"/>
      <c r="B57" s="66" t="s">
        <v>77</v>
      </c>
      <c r="C57" s="66"/>
      <c r="D57" s="75" t="s">
        <v>78</v>
      </c>
    </row>
    <row r="58" spans="1:4">
      <c r="A58" s="65"/>
      <c r="B58" s="66" t="s">
        <v>79</v>
      </c>
      <c r="C58" s="66"/>
      <c r="D58" s="75" t="s">
        <v>80</v>
      </c>
    </row>
    <row r="59" spans="1:4">
      <c r="A59" s="65"/>
      <c r="B59" s="66" t="s">
        <v>81</v>
      </c>
      <c r="C59" s="66"/>
      <c r="D59" s="75">
        <v>8</v>
      </c>
    </row>
    <row r="60" spans="1:4">
      <c r="A60" s="65"/>
      <c r="B60" s="66" t="s">
        <v>82</v>
      </c>
      <c r="C60" s="66"/>
      <c r="D60" s="75" t="s">
        <v>83</v>
      </c>
    </row>
    <row r="61" spans="1:4">
      <c r="A61" s="65"/>
      <c r="B61" s="66" t="s">
        <v>84</v>
      </c>
      <c r="C61" s="66"/>
      <c r="D61" s="75" t="s">
        <v>85</v>
      </c>
    </row>
    <row r="62" spans="1:4">
      <c r="A62" s="65"/>
      <c r="B62" s="69" t="s">
        <v>86</v>
      </c>
      <c r="C62" s="69"/>
      <c r="D62" s="74" t="s">
        <v>87</v>
      </c>
    </row>
    <row r="63" spans="1:4">
      <c r="A63" s="65"/>
      <c r="B63" s="66" t="s">
        <v>88</v>
      </c>
      <c r="C63" s="66"/>
      <c r="D63" s="75" t="s">
        <v>89</v>
      </c>
    </row>
    <row r="64" spans="1:4">
      <c r="A64" s="65"/>
      <c r="B64" s="66" t="s">
        <v>90</v>
      </c>
      <c r="C64" s="66"/>
      <c r="D64" s="75" t="s">
        <v>91</v>
      </c>
    </row>
    <row r="65" spans="1:4">
      <c r="A65" s="65"/>
      <c r="B65" s="66" t="s">
        <v>92</v>
      </c>
      <c r="C65" s="66"/>
      <c r="D65" s="104" t="s">
        <v>93</v>
      </c>
    </row>
    <row r="66" spans="1:4">
      <c r="A66" s="65"/>
      <c r="B66" s="66" t="s">
        <v>94</v>
      </c>
      <c r="C66" s="66"/>
      <c r="D66" s="104" t="s">
        <v>95</v>
      </c>
    </row>
    <row r="67" ht="28.5" spans="1:4">
      <c r="A67" s="65"/>
      <c r="B67" s="66" t="s">
        <v>96</v>
      </c>
      <c r="C67" s="66"/>
      <c r="D67" s="104" t="s">
        <v>97</v>
      </c>
    </row>
    <row r="68" ht="28.5" spans="1:4">
      <c r="A68" s="65"/>
      <c r="B68" s="66" t="s">
        <v>98</v>
      </c>
      <c r="C68" s="66"/>
      <c r="D68" s="104" t="s">
        <v>99</v>
      </c>
    </row>
    <row r="69" ht="28.5" spans="1:4">
      <c r="A69" s="65"/>
      <c r="B69" s="66" t="s">
        <v>100</v>
      </c>
      <c r="C69" s="66"/>
      <c r="D69" s="104" t="s">
        <v>101</v>
      </c>
    </row>
    <row r="70" spans="1:4">
      <c r="A70" s="65"/>
      <c r="B70" s="66" t="s">
        <v>102</v>
      </c>
      <c r="C70" s="66"/>
      <c r="D70" s="104" t="s">
        <v>103</v>
      </c>
    </row>
    <row r="71" spans="1:4">
      <c r="A71" s="65"/>
      <c r="B71" s="71" t="s">
        <v>104</v>
      </c>
      <c r="C71" s="71"/>
      <c r="D71" s="105" t="s">
        <v>105</v>
      </c>
    </row>
    <row r="72" spans="1:4">
      <c r="A72" s="65"/>
      <c r="B72" s="66" t="s">
        <v>106</v>
      </c>
      <c r="C72" s="66"/>
      <c r="D72" s="75" t="s">
        <v>107</v>
      </c>
    </row>
    <row r="73" spans="1:4">
      <c r="A73" s="65"/>
      <c r="B73" s="66" t="s">
        <v>108</v>
      </c>
      <c r="C73" s="66"/>
      <c r="D73" s="75" t="s">
        <v>109</v>
      </c>
    </row>
    <row r="74" ht="28.5" spans="1:4">
      <c r="A74" s="65"/>
      <c r="B74" s="82" t="s">
        <v>55</v>
      </c>
      <c r="C74" s="80"/>
      <c r="D74" s="81" t="s">
        <v>110</v>
      </c>
    </row>
    <row r="75" spans="1:4">
      <c r="A75" s="62" t="s">
        <v>111</v>
      </c>
      <c r="B75" s="66" t="s">
        <v>112</v>
      </c>
      <c r="C75" s="66"/>
      <c r="D75" s="74" t="s">
        <v>113</v>
      </c>
    </row>
    <row r="76" spans="1:4">
      <c r="A76" s="65"/>
      <c r="B76" s="66" t="s">
        <v>114</v>
      </c>
      <c r="C76" s="66"/>
      <c r="D76" s="75">
        <v>343</v>
      </c>
    </row>
    <row r="77" spans="1:4">
      <c r="A77" s="106"/>
      <c r="B77" s="80" t="s">
        <v>115</v>
      </c>
      <c r="C77" s="80"/>
      <c r="D77" s="75" t="s">
        <v>116</v>
      </c>
    </row>
  </sheetData>
  <sheetProtection formatCells="0" insertHyperlinks="0" autoFilter="0"/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26"/>
  <sheetViews>
    <sheetView workbookViewId="0">
      <selection activeCell="C12" sqref="C12"/>
    </sheetView>
  </sheetViews>
  <sheetFormatPr defaultColWidth="9" defaultRowHeight="14.25"/>
  <cols>
    <col min="1" max="1" width="11.65" customWidth="1"/>
    <col min="2" max="2" width="15.35" customWidth="1"/>
    <col min="3" max="3" width="6.2" customWidth="1"/>
    <col min="4" max="4" width="8.1" customWidth="1"/>
    <col min="5" max="5" width="9.2" customWidth="1"/>
    <col min="6" max="6" width="6.9" customWidth="1"/>
    <col min="7" max="7" width="4.9" customWidth="1"/>
    <col min="8" max="8" width="7.8" customWidth="1"/>
    <col min="9" max="9" width="7.2" customWidth="1"/>
    <col min="10" max="10" width="13.65" customWidth="1"/>
    <col min="11" max="11" width="6" style="89" customWidth="1"/>
    <col min="12" max="12" width="6.65" style="89" customWidth="1"/>
    <col min="13" max="13" width="10.9" customWidth="1"/>
    <col min="14" max="14" width="8.45" customWidth="1"/>
    <col min="15" max="15" width="11.35" customWidth="1"/>
    <col min="16" max="16" width="8.35" customWidth="1"/>
    <col min="17" max="17" width="18.8" customWidth="1"/>
    <col min="18" max="18" width="24.45" customWidth="1"/>
    <col min="19" max="19" width="32.2" customWidth="1"/>
    <col min="20" max="20" width="14.45" customWidth="1"/>
  </cols>
  <sheetData>
    <row r="1" ht="28.5" spans="1:20">
      <c r="A1" s="1" t="s">
        <v>0</v>
      </c>
      <c r="B1" s="90" t="s">
        <v>117</v>
      </c>
      <c r="C1" s="90" t="s">
        <v>118</v>
      </c>
      <c r="D1" s="90" t="s">
        <v>119</v>
      </c>
      <c r="E1" s="90" t="s">
        <v>15</v>
      </c>
      <c r="F1" s="90" t="s">
        <v>120</v>
      </c>
      <c r="G1" s="90" t="s">
        <v>121</v>
      </c>
      <c r="H1" s="90" t="s">
        <v>122</v>
      </c>
      <c r="I1" s="90" t="s">
        <v>123</v>
      </c>
      <c r="J1" s="90" t="s">
        <v>32</v>
      </c>
      <c r="K1" s="90" t="s">
        <v>124</v>
      </c>
      <c r="L1" s="90" t="s">
        <v>125</v>
      </c>
      <c r="M1" s="90" t="s">
        <v>126</v>
      </c>
      <c r="N1" s="90" t="s">
        <v>37</v>
      </c>
      <c r="O1" s="90" t="s">
        <v>127</v>
      </c>
      <c r="P1" s="90" t="s">
        <v>128</v>
      </c>
      <c r="Q1" s="90" t="s">
        <v>106</v>
      </c>
      <c r="R1" s="90" t="s">
        <v>129</v>
      </c>
      <c r="S1" s="90" t="s">
        <v>112</v>
      </c>
      <c r="T1" s="97" t="s">
        <v>115</v>
      </c>
    </row>
    <row r="2" ht="42.75" spans="1:20">
      <c r="A2" s="1" t="s">
        <v>130</v>
      </c>
      <c r="B2" s="91" t="s">
        <v>131</v>
      </c>
      <c r="C2" s="92" t="s">
        <v>132</v>
      </c>
      <c r="D2" s="93">
        <v>9152</v>
      </c>
      <c r="E2" s="93">
        <v>11440</v>
      </c>
      <c r="F2" s="92" t="s">
        <v>133</v>
      </c>
      <c r="G2" s="92" t="s">
        <v>105</v>
      </c>
      <c r="H2" s="92" t="s">
        <v>134</v>
      </c>
      <c r="I2" s="91">
        <v>32</v>
      </c>
      <c r="J2" s="92" t="s">
        <v>135</v>
      </c>
      <c r="K2" s="91">
        <v>2</v>
      </c>
      <c r="L2" s="91">
        <v>4</v>
      </c>
      <c r="M2" s="92" t="s">
        <v>136</v>
      </c>
      <c r="N2" s="92" t="s">
        <v>136</v>
      </c>
      <c r="O2" s="94" t="s">
        <v>137</v>
      </c>
      <c r="P2" s="94" t="s">
        <v>138</v>
      </c>
      <c r="Q2" s="98" t="s">
        <v>139</v>
      </c>
      <c r="R2" s="92" t="s">
        <v>140</v>
      </c>
      <c r="S2" s="98" t="s">
        <v>141</v>
      </c>
      <c r="T2" s="92"/>
    </row>
    <row r="3" ht="42.75" spans="1:20">
      <c r="A3" s="1" t="s">
        <v>142</v>
      </c>
      <c r="B3" s="91" t="s">
        <v>131</v>
      </c>
      <c r="C3" s="92" t="s">
        <v>132</v>
      </c>
      <c r="D3" s="93">
        <v>14579</v>
      </c>
      <c r="E3" s="93">
        <v>18224</v>
      </c>
      <c r="F3" s="92" t="s">
        <v>133</v>
      </c>
      <c r="G3" s="92" t="s">
        <v>101</v>
      </c>
      <c r="H3" s="92" t="s">
        <v>134</v>
      </c>
      <c r="I3" s="91">
        <v>32</v>
      </c>
      <c r="J3" s="92" t="s">
        <v>143</v>
      </c>
      <c r="K3" s="91">
        <v>2</v>
      </c>
      <c r="L3" s="91">
        <v>4</v>
      </c>
      <c r="M3" s="92" t="s">
        <v>136</v>
      </c>
      <c r="N3" s="92" t="s">
        <v>136</v>
      </c>
      <c r="O3" s="94" t="s">
        <v>137</v>
      </c>
      <c r="P3" s="94" t="s">
        <v>138</v>
      </c>
      <c r="Q3" s="98" t="s">
        <v>139</v>
      </c>
      <c r="R3" s="92" t="s">
        <v>144</v>
      </c>
      <c r="S3" s="98" t="s">
        <v>145</v>
      </c>
      <c r="T3" s="92"/>
    </row>
    <row r="4" ht="42.75" spans="1:20">
      <c r="A4" s="1" t="s">
        <v>146</v>
      </c>
      <c r="B4" s="91" t="s">
        <v>131</v>
      </c>
      <c r="C4" s="92" t="s">
        <v>132</v>
      </c>
      <c r="D4" s="93">
        <v>24051</v>
      </c>
      <c r="E4" s="93">
        <v>30064</v>
      </c>
      <c r="F4" s="92" t="s">
        <v>133</v>
      </c>
      <c r="G4" s="91">
        <v>38</v>
      </c>
      <c r="H4" s="92" t="s">
        <v>134</v>
      </c>
      <c r="I4" s="91">
        <v>52</v>
      </c>
      <c r="J4" s="92" t="s">
        <v>147</v>
      </c>
      <c r="K4" s="91">
        <v>2</v>
      </c>
      <c r="L4" s="92" t="s">
        <v>148</v>
      </c>
      <c r="M4" s="92" t="s">
        <v>136</v>
      </c>
      <c r="N4" s="92" t="s">
        <v>136</v>
      </c>
      <c r="O4" s="94" t="s">
        <v>137</v>
      </c>
      <c r="P4" s="94" t="s">
        <v>138</v>
      </c>
      <c r="Q4" s="98" t="s">
        <v>139</v>
      </c>
      <c r="R4" s="92" t="s">
        <v>149</v>
      </c>
      <c r="S4" s="98" t="s">
        <v>150</v>
      </c>
      <c r="T4" s="92"/>
    </row>
    <row r="5" ht="42.75" spans="1:20">
      <c r="A5" s="1" t="s">
        <v>151</v>
      </c>
      <c r="B5" s="91" t="s">
        <v>152</v>
      </c>
      <c r="C5" s="92" t="s">
        <v>132</v>
      </c>
      <c r="D5" s="93">
        <v>12800</v>
      </c>
      <c r="E5" s="93">
        <v>16000</v>
      </c>
      <c r="F5" s="92" t="s">
        <v>153</v>
      </c>
      <c r="G5" s="91">
        <v>20</v>
      </c>
      <c r="H5" s="92" t="s">
        <v>154</v>
      </c>
      <c r="I5" s="91">
        <v>10</v>
      </c>
      <c r="J5" s="92" t="s">
        <v>155</v>
      </c>
      <c r="K5" s="91">
        <v>2</v>
      </c>
      <c r="L5" s="92" t="s">
        <v>156</v>
      </c>
      <c r="M5" s="92" t="s">
        <v>136</v>
      </c>
      <c r="N5" s="92" t="s">
        <v>136</v>
      </c>
      <c r="O5" s="94" t="s">
        <v>137</v>
      </c>
      <c r="P5" s="94" t="s">
        <v>138</v>
      </c>
      <c r="Q5" s="98" t="s">
        <v>139</v>
      </c>
      <c r="R5" s="91" t="s">
        <v>157</v>
      </c>
      <c r="S5" s="98" t="s">
        <v>158</v>
      </c>
      <c r="T5" s="92"/>
    </row>
    <row r="6" ht="42.75" spans="1:20">
      <c r="A6" s="1" t="s">
        <v>159</v>
      </c>
      <c r="B6" s="91" t="s">
        <v>152</v>
      </c>
      <c r="C6" s="92" t="s">
        <v>132</v>
      </c>
      <c r="D6" s="93">
        <v>23360</v>
      </c>
      <c r="E6" s="93">
        <v>29200</v>
      </c>
      <c r="F6" s="92" t="s">
        <v>153</v>
      </c>
      <c r="G6" s="91">
        <v>80</v>
      </c>
      <c r="H6" s="92" t="s">
        <v>154</v>
      </c>
      <c r="I6" s="91">
        <v>45</v>
      </c>
      <c r="J6" s="92" t="s">
        <v>160</v>
      </c>
      <c r="K6" s="91">
        <v>2</v>
      </c>
      <c r="L6" s="92" t="s">
        <v>156</v>
      </c>
      <c r="M6" s="92" t="s">
        <v>136</v>
      </c>
      <c r="N6" s="92" t="s">
        <v>136</v>
      </c>
      <c r="O6" s="94" t="s">
        <v>137</v>
      </c>
      <c r="P6" s="94" t="s">
        <v>138</v>
      </c>
      <c r="Q6" s="98" t="s">
        <v>139</v>
      </c>
      <c r="R6" s="92" t="s">
        <v>161</v>
      </c>
      <c r="S6" s="98" t="s">
        <v>162</v>
      </c>
      <c r="T6" s="92"/>
    </row>
    <row r="7" ht="42.75" spans="1:20">
      <c r="A7" s="1" t="s">
        <v>163</v>
      </c>
      <c r="B7" s="91" t="s">
        <v>152</v>
      </c>
      <c r="C7" s="92" t="s">
        <v>132</v>
      </c>
      <c r="D7" s="93">
        <v>12800</v>
      </c>
      <c r="E7" s="93">
        <v>16000</v>
      </c>
      <c r="F7" s="92" t="s">
        <v>153</v>
      </c>
      <c r="G7" s="91">
        <v>40</v>
      </c>
      <c r="H7" s="92" t="s">
        <v>154</v>
      </c>
      <c r="I7" s="91">
        <v>20</v>
      </c>
      <c r="J7" s="92" t="s">
        <v>164</v>
      </c>
      <c r="K7" s="91">
        <v>3</v>
      </c>
      <c r="L7" s="91">
        <v>3</v>
      </c>
      <c r="M7" s="92" t="s">
        <v>165</v>
      </c>
      <c r="N7" s="92" t="s">
        <v>156</v>
      </c>
      <c r="O7" s="94" t="s">
        <v>166</v>
      </c>
      <c r="P7" s="94" t="s">
        <v>138</v>
      </c>
      <c r="Q7" s="98" t="s">
        <v>139</v>
      </c>
      <c r="R7" s="92" t="s">
        <v>167</v>
      </c>
      <c r="S7" s="98" t="s">
        <v>168</v>
      </c>
      <c r="T7" s="92"/>
    </row>
    <row r="8" ht="42.75" spans="1:20">
      <c r="A8" s="1" t="s">
        <v>169</v>
      </c>
      <c r="B8" s="91" t="s">
        <v>152</v>
      </c>
      <c r="C8" s="92" t="s">
        <v>132</v>
      </c>
      <c r="D8" s="93">
        <v>16640</v>
      </c>
      <c r="E8" s="93">
        <v>20800</v>
      </c>
      <c r="F8" s="92" t="s">
        <v>153</v>
      </c>
      <c r="G8" s="91">
        <v>45</v>
      </c>
      <c r="H8" s="92" t="s">
        <v>154</v>
      </c>
      <c r="I8" s="91">
        <v>25</v>
      </c>
      <c r="J8" s="92" t="s">
        <v>170</v>
      </c>
      <c r="K8" s="91">
        <v>5</v>
      </c>
      <c r="L8" s="91">
        <v>5</v>
      </c>
      <c r="M8" s="92" t="s">
        <v>165</v>
      </c>
      <c r="N8" s="91">
        <v>4</v>
      </c>
      <c r="O8" s="94" t="s">
        <v>166</v>
      </c>
      <c r="P8" s="94" t="s">
        <v>138</v>
      </c>
      <c r="Q8" s="98" t="s">
        <v>139</v>
      </c>
      <c r="R8" s="92" t="s">
        <v>171</v>
      </c>
      <c r="S8" s="98" t="s">
        <v>172</v>
      </c>
      <c r="T8" s="92"/>
    </row>
    <row r="9" ht="42.75" spans="1:20">
      <c r="A9" s="1" t="s">
        <v>173</v>
      </c>
      <c r="B9" s="91" t="s">
        <v>152</v>
      </c>
      <c r="C9" s="92" t="s">
        <v>132</v>
      </c>
      <c r="D9" s="93">
        <v>23360</v>
      </c>
      <c r="E9" s="93">
        <v>29200</v>
      </c>
      <c r="F9" s="92" t="s">
        <v>153</v>
      </c>
      <c r="G9" s="91">
        <v>80</v>
      </c>
      <c r="H9" s="92" t="s">
        <v>154</v>
      </c>
      <c r="I9" s="91">
        <v>45</v>
      </c>
      <c r="J9" s="92" t="s">
        <v>160</v>
      </c>
      <c r="K9" s="91">
        <v>3</v>
      </c>
      <c r="L9" s="91">
        <v>3</v>
      </c>
      <c r="M9" s="92" t="s">
        <v>165</v>
      </c>
      <c r="N9" s="91">
        <v>4</v>
      </c>
      <c r="O9" s="94" t="s">
        <v>166</v>
      </c>
      <c r="P9" s="94" t="s">
        <v>138</v>
      </c>
      <c r="Q9" s="98" t="s">
        <v>139</v>
      </c>
      <c r="R9" s="92" t="s">
        <v>167</v>
      </c>
      <c r="S9" s="98" t="s">
        <v>168</v>
      </c>
      <c r="T9" s="92"/>
    </row>
    <row r="10" ht="42.75" spans="1:20">
      <c r="A10" s="1" t="s">
        <v>174</v>
      </c>
      <c r="B10" s="91" t="s">
        <v>175</v>
      </c>
      <c r="C10" s="92" t="s">
        <v>176</v>
      </c>
      <c r="D10" s="93">
        <v>10000</v>
      </c>
      <c r="E10" s="93">
        <v>10000</v>
      </c>
      <c r="F10" s="92" t="s">
        <v>133</v>
      </c>
      <c r="G10" s="91">
        <v>23</v>
      </c>
      <c r="H10" s="92" t="s">
        <v>177</v>
      </c>
      <c r="I10" s="91">
        <v>46</v>
      </c>
      <c r="J10" s="92" t="s">
        <v>136</v>
      </c>
      <c r="K10" s="91">
        <v>2</v>
      </c>
      <c r="L10" s="92"/>
      <c r="M10" s="92" t="s">
        <v>136</v>
      </c>
      <c r="N10" s="92" t="s">
        <v>136</v>
      </c>
      <c r="O10" s="94" t="s">
        <v>178</v>
      </c>
      <c r="P10" s="94" t="s">
        <v>179</v>
      </c>
      <c r="Q10" s="98" t="s">
        <v>139</v>
      </c>
      <c r="R10" s="92" t="s">
        <v>180</v>
      </c>
      <c r="S10" s="98" t="s">
        <v>181</v>
      </c>
      <c r="T10" s="92"/>
    </row>
    <row r="11" ht="42.75" spans="1:20">
      <c r="A11" s="1" t="s">
        <v>182</v>
      </c>
      <c r="B11" s="91" t="s">
        <v>175</v>
      </c>
      <c r="C11" s="92" t="s">
        <v>176</v>
      </c>
      <c r="D11" s="93">
        <v>15000</v>
      </c>
      <c r="E11" s="93">
        <v>15000</v>
      </c>
      <c r="F11" s="92" t="s">
        <v>133</v>
      </c>
      <c r="G11" s="91">
        <v>56</v>
      </c>
      <c r="H11" s="92" t="s">
        <v>177</v>
      </c>
      <c r="I11" s="91">
        <v>56</v>
      </c>
      <c r="J11" s="92" t="s">
        <v>136</v>
      </c>
      <c r="K11" s="91">
        <v>4</v>
      </c>
      <c r="L11" s="92"/>
      <c r="M11" s="92" t="s">
        <v>136</v>
      </c>
      <c r="N11" s="92" t="s">
        <v>136</v>
      </c>
      <c r="O11" s="94" t="s">
        <v>178</v>
      </c>
      <c r="P11" s="94" t="s">
        <v>179</v>
      </c>
      <c r="Q11" s="98" t="s">
        <v>139</v>
      </c>
      <c r="R11" s="92" t="s">
        <v>183</v>
      </c>
      <c r="S11" s="98" t="s">
        <v>184</v>
      </c>
      <c r="T11" s="92"/>
    </row>
    <row r="12" ht="42.75" spans="1:20">
      <c r="A12" s="1" t="s">
        <v>185</v>
      </c>
      <c r="B12" s="91" t="s">
        <v>175</v>
      </c>
      <c r="C12" s="92" t="s">
        <v>176</v>
      </c>
      <c r="D12" s="93">
        <v>22000</v>
      </c>
      <c r="E12" s="93">
        <v>22000</v>
      </c>
      <c r="F12" s="92" t="s">
        <v>133</v>
      </c>
      <c r="G12" s="91">
        <v>66</v>
      </c>
      <c r="H12" s="92" t="s">
        <v>177</v>
      </c>
      <c r="I12" s="91">
        <v>66</v>
      </c>
      <c r="J12" s="92" t="s">
        <v>136</v>
      </c>
      <c r="K12" s="91">
        <v>4</v>
      </c>
      <c r="L12" s="92"/>
      <c r="M12" s="92" t="s">
        <v>136</v>
      </c>
      <c r="N12" s="92" t="s">
        <v>136</v>
      </c>
      <c r="O12" s="94" t="s">
        <v>178</v>
      </c>
      <c r="P12" s="94" t="s">
        <v>179</v>
      </c>
      <c r="Q12" s="98" t="s">
        <v>139</v>
      </c>
      <c r="R12" s="92" t="s">
        <v>186</v>
      </c>
      <c r="S12" s="98" t="s">
        <v>181</v>
      </c>
      <c r="T12" s="92"/>
    </row>
    <row r="13" ht="42.75" spans="1:20">
      <c r="A13" s="1" t="s">
        <v>187</v>
      </c>
      <c r="B13" s="91" t="s">
        <v>152</v>
      </c>
      <c r="C13" s="92" t="s">
        <v>176</v>
      </c>
      <c r="D13" s="93">
        <v>25000</v>
      </c>
      <c r="E13" s="93">
        <v>37736</v>
      </c>
      <c r="F13" s="92" t="s">
        <v>133</v>
      </c>
      <c r="G13" s="91">
        <v>50</v>
      </c>
      <c r="H13" s="92" t="s">
        <v>188</v>
      </c>
      <c r="I13" s="91">
        <v>176</v>
      </c>
      <c r="J13" s="92" t="s">
        <v>136</v>
      </c>
      <c r="K13" s="91">
        <v>4</v>
      </c>
      <c r="L13" s="92"/>
      <c r="M13" s="92" t="s">
        <v>136</v>
      </c>
      <c r="N13" s="92" t="s">
        <v>136</v>
      </c>
      <c r="O13" s="94" t="s">
        <v>137</v>
      </c>
      <c r="P13" s="94" t="s">
        <v>138</v>
      </c>
      <c r="Q13" s="98" t="s">
        <v>139</v>
      </c>
      <c r="R13" s="92" t="s">
        <v>189</v>
      </c>
      <c r="S13" s="98" t="s">
        <v>190</v>
      </c>
      <c r="T13" s="92"/>
    </row>
    <row r="14" ht="42.75" spans="1:20">
      <c r="A14" s="1" t="s">
        <v>191</v>
      </c>
      <c r="B14" s="91" t="s">
        <v>175</v>
      </c>
      <c r="C14" s="92" t="s">
        <v>176</v>
      </c>
      <c r="D14" s="93">
        <v>6000</v>
      </c>
      <c r="E14" s="93">
        <v>6000</v>
      </c>
      <c r="F14" s="92" t="s">
        <v>133</v>
      </c>
      <c r="G14" s="91">
        <v>15</v>
      </c>
      <c r="H14" s="92" t="s">
        <v>177</v>
      </c>
      <c r="I14" s="91">
        <v>30</v>
      </c>
      <c r="J14" s="92" t="s">
        <v>136</v>
      </c>
      <c r="K14" s="92" t="s">
        <v>136</v>
      </c>
      <c r="L14" s="92"/>
      <c r="M14" s="92" t="s">
        <v>136</v>
      </c>
      <c r="N14" s="92" t="s">
        <v>136</v>
      </c>
      <c r="O14" s="94" t="s">
        <v>192</v>
      </c>
      <c r="P14" s="94" t="s">
        <v>193</v>
      </c>
      <c r="Q14" s="98" t="s">
        <v>139</v>
      </c>
      <c r="R14" s="92" t="s">
        <v>194</v>
      </c>
      <c r="S14" s="98" t="s">
        <v>195</v>
      </c>
      <c r="T14" s="92"/>
    </row>
    <row r="15" ht="42.75" spans="1:20">
      <c r="A15" s="1" t="s">
        <v>196</v>
      </c>
      <c r="B15" s="91" t="s">
        <v>175</v>
      </c>
      <c r="C15" s="92" t="s">
        <v>176</v>
      </c>
      <c r="D15" s="93">
        <v>16000</v>
      </c>
      <c r="E15" s="93">
        <v>16000</v>
      </c>
      <c r="F15" s="92" t="s">
        <v>133</v>
      </c>
      <c r="G15" s="91">
        <v>23</v>
      </c>
      <c r="H15" s="92" t="s">
        <v>177</v>
      </c>
      <c r="I15" s="91">
        <v>46</v>
      </c>
      <c r="J15" s="92" t="s">
        <v>136</v>
      </c>
      <c r="K15" s="91">
        <v>2</v>
      </c>
      <c r="L15" s="92"/>
      <c r="M15" s="92" t="s">
        <v>136</v>
      </c>
      <c r="N15" s="92" t="s">
        <v>136</v>
      </c>
      <c r="O15" s="94" t="s">
        <v>192</v>
      </c>
      <c r="P15" s="94" t="s">
        <v>193</v>
      </c>
      <c r="Q15" s="98" t="s">
        <v>139</v>
      </c>
      <c r="R15" s="92" t="s">
        <v>197</v>
      </c>
      <c r="S15" s="98" t="s">
        <v>198</v>
      </c>
      <c r="T15" s="92"/>
    </row>
    <row r="16" ht="42.75" spans="1:20">
      <c r="A16" s="1" t="s">
        <v>199</v>
      </c>
      <c r="B16" s="91" t="s">
        <v>175</v>
      </c>
      <c r="C16" s="92" t="s">
        <v>176</v>
      </c>
      <c r="D16" s="93">
        <v>25000</v>
      </c>
      <c r="E16" s="93">
        <v>25000</v>
      </c>
      <c r="F16" s="92" t="s">
        <v>133</v>
      </c>
      <c r="G16" s="91">
        <v>56</v>
      </c>
      <c r="H16" s="92" t="s">
        <v>177</v>
      </c>
      <c r="I16" s="91">
        <v>56</v>
      </c>
      <c r="J16" s="92" t="s">
        <v>136</v>
      </c>
      <c r="K16" s="91">
        <v>4</v>
      </c>
      <c r="L16" s="92"/>
      <c r="M16" s="92" t="s">
        <v>136</v>
      </c>
      <c r="N16" s="92" t="s">
        <v>136</v>
      </c>
      <c r="O16" s="94" t="s">
        <v>192</v>
      </c>
      <c r="P16" s="94" t="s">
        <v>193</v>
      </c>
      <c r="Q16" s="98" t="s">
        <v>139</v>
      </c>
      <c r="R16" s="92" t="s">
        <v>200</v>
      </c>
      <c r="S16" s="98" t="s">
        <v>201</v>
      </c>
      <c r="T16" s="92"/>
    </row>
    <row r="17" ht="42.75" spans="1:20">
      <c r="A17" s="1" t="s">
        <v>202</v>
      </c>
      <c r="B17" s="91" t="s">
        <v>203</v>
      </c>
      <c r="C17" s="92" t="s">
        <v>132</v>
      </c>
      <c r="D17" s="93">
        <v>17000</v>
      </c>
      <c r="E17" s="93">
        <v>17000</v>
      </c>
      <c r="F17" s="92" t="s">
        <v>133</v>
      </c>
      <c r="G17" s="91">
        <v>24</v>
      </c>
      <c r="H17" s="92" t="s">
        <v>134</v>
      </c>
      <c r="I17" s="91">
        <v>38</v>
      </c>
      <c r="J17" s="92" t="s">
        <v>154</v>
      </c>
      <c r="K17" s="91">
        <v>2</v>
      </c>
      <c r="L17" s="92"/>
      <c r="M17" s="94" t="s">
        <v>204</v>
      </c>
      <c r="N17" s="92" t="s">
        <v>148</v>
      </c>
      <c r="O17" s="94" t="s">
        <v>137</v>
      </c>
      <c r="P17" s="94" t="s">
        <v>138</v>
      </c>
      <c r="Q17" s="98" t="s">
        <v>139</v>
      </c>
      <c r="R17" s="92" t="s">
        <v>205</v>
      </c>
      <c r="S17" s="92" t="s">
        <v>206</v>
      </c>
      <c r="T17" s="92"/>
    </row>
    <row r="18" ht="42.75" spans="1:20">
      <c r="A18" s="1" t="s">
        <v>207</v>
      </c>
      <c r="B18" s="91" t="s">
        <v>208</v>
      </c>
      <c r="C18" s="92" t="s">
        <v>132</v>
      </c>
      <c r="D18" s="93">
        <v>25000</v>
      </c>
      <c r="E18" s="93">
        <v>25000</v>
      </c>
      <c r="F18" s="92" t="s">
        <v>133</v>
      </c>
      <c r="G18" s="91">
        <v>28</v>
      </c>
      <c r="H18" s="92" t="s">
        <v>134</v>
      </c>
      <c r="I18" s="91">
        <v>56</v>
      </c>
      <c r="J18" s="92" t="s">
        <v>209</v>
      </c>
      <c r="K18" s="91">
        <v>2</v>
      </c>
      <c r="L18" s="92"/>
      <c r="M18" s="94" t="s">
        <v>210</v>
      </c>
      <c r="N18" s="92" t="s">
        <v>156</v>
      </c>
      <c r="O18" s="94" t="s">
        <v>137</v>
      </c>
      <c r="P18" s="94" t="s">
        <v>138</v>
      </c>
      <c r="Q18" s="98" t="s">
        <v>139</v>
      </c>
      <c r="R18" s="92" t="s">
        <v>211</v>
      </c>
      <c r="S18" s="92" t="s">
        <v>212</v>
      </c>
      <c r="T18" s="92"/>
    </row>
    <row r="19" ht="42.75" spans="1:20">
      <c r="A19" s="1" t="s">
        <v>213</v>
      </c>
      <c r="B19" s="91" t="s">
        <v>214</v>
      </c>
      <c r="C19" s="92" t="s">
        <v>132</v>
      </c>
      <c r="D19" s="93">
        <v>19600</v>
      </c>
      <c r="E19" s="93">
        <v>19600</v>
      </c>
      <c r="F19" s="92" t="s">
        <v>133</v>
      </c>
      <c r="G19" s="91">
        <v>29</v>
      </c>
      <c r="H19" s="92" t="s">
        <v>177</v>
      </c>
      <c r="I19" s="91">
        <v>64</v>
      </c>
      <c r="J19" s="92" t="s">
        <v>215</v>
      </c>
      <c r="K19" s="91">
        <v>4</v>
      </c>
      <c r="L19" s="92"/>
      <c r="M19" s="92" t="s">
        <v>136</v>
      </c>
      <c r="N19" s="92" t="s">
        <v>136</v>
      </c>
      <c r="O19" s="94" t="s">
        <v>216</v>
      </c>
      <c r="P19" s="94" t="s">
        <v>217</v>
      </c>
      <c r="Q19" s="98" t="s">
        <v>139</v>
      </c>
      <c r="R19" s="92" t="s">
        <v>218</v>
      </c>
      <c r="S19" s="98" t="s">
        <v>219</v>
      </c>
      <c r="T19" s="92"/>
    </row>
    <row r="20" ht="42.75" spans="1:20">
      <c r="A20" s="1" t="s">
        <v>220</v>
      </c>
      <c r="B20" s="91" t="s">
        <v>208</v>
      </c>
      <c r="C20" s="92" t="s">
        <v>132</v>
      </c>
      <c r="D20" s="93">
        <v>12480</v>
      </c>
      <c r="E20" s="93">
        <v>15600</v>
      </c>
      <c r="F20" s="92" t="s">
        <v>133</v>
      </c>
      <c r="G20" s="91">
        <v>20</v>
      </c>
      <c r="H20" s="92" t="s">
        <v>134</v>
      </c>
      <c r="I20" s="91">
        <v>30</v>
      </c>
      <c r="J20" s="92" t="s">
        <v>221</v>
      </c>
      <c r="K20" s="91">
        <v>4</v>
      </c>
      <c r="L20" s="92"/>
      <c r="M20" s="92" t="s">
        <v>136</v>
      </c>
      <c r="N20" s="92" t="s">
        <v>136</v>
      </c>
      <c r="O20" s="94" t="s">
        <v>137</v>
      </c>
      <c r="P20" s="94" t="s">
        <v>138</v>
      </c>
      <c r="Q20" s="98" t="s">
        <v>139</v>
      </c>
      <c r="R20" s="92" t="s">
        <v>222</v>
      </c>
      <c r="S20" s="98" t="s">
        <v>223</v>
      </c>
      <c r="T20" s="92"/>
    </row>
    <row r="21" ht="42.75" spans="1:20">
      <c r="A21" s="1" t="s">
        <v>224</v>
      </c>
      <c r="B21" s="91" t="s">
        <v>208</v>
      </c>
      <c r="C21" s="92" t="s">
        <v>132</v>
      </c>
      <c r="D21" s="93">
        <v>21043</v>
      </c>
      <c r="E21" s="93">
        <v>26304</v>
      </c>
      <c r="F21" s="92" t="s">
        <v>133</v>
      </c>
      <c r="G21" s="91">
        <v>30</v>
      </c>
      <c r="H21" s="92" t="s">
        <v>134</v>
      </c>
      <c r="I21" s="91">
        <v>48</v>
      </c>
      <c r="J21" s="92" t="s">
        <v>225</v>
      </c>
      <c r="K21" s="91">
        <v>6</v>
      </c>
      <c r="L21" s="92"/>
      <c r="M21" s="92" t="s">
        <v>136</v>
      </c>
      <c r="N21" s="92" t="s">
        <v>136</v>
      </c>
      <c r="O21" s="94" t="s">
        <v>137</v>
      </c>
      <c r="P21" s="94" t="s">
        <v>138</v>
      </c>
      <c r="Q21" s="98" t="s">
        <v>139</v>
      </c>
      <c r="R21" s="92" t="s">
        <v>226</v>
      </c>
      <c r="S21" s="98" t="s">
        <v>227</v>
      </c>
      <c r="T21" s="92"/>
    </row>
    <row r="22" ht="42.75" spans="1:20">
      <c r="A22" s="1" t="s">
        <v>228</v>
      </c>
      <c r="B22" s="91" t="s">
        <v>208</v>
      </c>
      <c r="C22" s="92" t="s">
        <v>132</v>
      </c>
      <c r="D22" s="93">
        <v>27072</v>
      </c>
      <c r="E22" s="93">
        <v>33840</v>
      </c>
      <c r="F22" s="92" t="s">
        <v>133</v>
      </c>
      <c r="G22" s="91">
        <v>40</v>
      </c>
      <c r="H22" s="92" t="s">
        <v>134</v>
      </c>
      <c r="I22" s="91">
        <v>60</v>
      </c>
      <c r="J22" s="92" t="s">
        <v>229</v>
      </c>
      <c r="K22" s="91">
        <v>4</v>
      </c>
      <c r="L22" s="92"/>
      <c r="M22" s="92" t="s">
        <v>136</v>
      </c>
      <c r="N22" s="92" t="s">
        <v>136</v>
      </c>
      <c r="O22" s="94" t="s">
        <v>137</v>
      </c>
      <c r="P22" s="94" t="s">
        <v>138</v>
      </c>
      <c r="Q22" s="98" t="s">
        <v>139</v>
      </c>
      <c r="R22" s="92" t="s">
        <v>230</v>
      </c>
      <c r="S22" s="98" t="s">
        <v>231</v>
      </c>
      <c r="T22" s="92"/>
    </row>
    <row r="23" ht="42.75" spans="1:20">
      <c r="A23" s="1" t="s">
        <v>232</v>
      </c>
      <c r="B23" s="91" t="s">
        <v>208</v>
      </c>
      <c r="C23" s="94" t="s">
        <v>132</v>
      </c>
      <c r="D23" s="93">
        <v>19728</v>
      </c>
      <c r="E23" s="93">
        <v>19728</v>
      </c>
      <c r="F23" s="94" t="s">
        <v>133</v>
      </c>
      <c r="G23" s="95">
        <v>36</v>
      </c>
      <c r="H23" s="94" t="s">
        <v>233</v>
      </c>
      <c r="I23" s="95">
        <v>204</v>
      </c>
      <c r="J23" s="94" t="s">
        <v>136</v>
      </c>
      <c r="K23" s="91">
        <v>7</v>
      </c>
      <c r="L23" s="92"/>
      <c r="M23" s="92" t="s">
        <v>136</v>
      </c>
      <c r="N23" s="94" t="s">
        <v>136</v>
      </c>
      <c r="O23" s="94" t="s">
        <v>166</v>
      </c>
      <c r="P23" s="96" t="s">
        <v>217</v>
      </c>
      <c r="Q23" s="96" t="s">
        <v>234</v>
      </c>
      <c r="R23" s="94" t="s">
        <v>235</v>
      </c>
      <c r="S23" s="96" t="s">
        <v>236</v>
      </c>
      <c r="T23" s="92"/>
    </row>
    <row r="24" ht="42.75" spans="1:20">
      <c r="A24" s="1" t="s">
        <v>237</v>
      </c>
      <c r="B24" s="91" t="s">
        <v>208</v>
      </c>
      <c r="C24" s="94" t="s">
        <v>132</v>
      </c>
      <c r="D24" s="93">
        <v>31680</v>
      </c>
      <c r="E24" s="93">
        <v>31680</v>
      </c>
      <c r="F24" s="94" t="s">
        <v>133</v>
      </c>
      <c r="G24" s="95">
        <v>120</v>
      </c>
      <c r="H24" s="94" t="s">
        <v>233</v>
      </c>
      <c r="I24" s="95">
        <v>288</v>
      </c>
      <c r="J24" s="94" t="s">
        <v>136</v>
      </c>
      <c r="K24" s="91">
        <v>7</v>
      </c>
      <c r="L24" s="92"/>
      <c r="M24" s="92" t="s">
        <v>136</v>
      </c>
      <c r="N24" s="94" t="s">
        <v>136</v>
      </c>
      <c r="O24" s="94" t="s">
        <v>166</v>
      </c>
      <c r="P24" s="96" t="s">
        <v>138</v>
      </c>
      <c r="Q24" s="96" t="s">
        <v>234</v>
      </c>
      <c r="R24" s="94" t="s">
        <v>238</v>
      </c>
      <c r="S24" s="96" t="s">
        <v>239</v>
      </c>
      <c r="T24" s="92"/>
    </row>
    <row r="25" ht="42.75" spans="1:20">
      <c r="A25" s="1" t="s">
        <v>240</v>
      </c>
      <c r="B25" s="91" t="s">
        <v>214</v>
      </c>
      <c r="C25" s="92" t="s">
        <v>132</v>
      </c>
      <c r="D25" s="93">
        <v>20736</v>
      </c>
      <c r="E25" s="93">
        <v>15552</v>
      </c>
      <c r="F25" s="92" t="s">
        <v>133</v>
      </c>
      <c r="G25" s="91">
        <v>48</v>
      </c>
      <c r="H25" s="92" t="s">
        <v>134</v>
      </c>
      <c r="I25" s="91">
        <v>46</v>
      </c>
      <c r="J25" s="92" t="s">
        <v>241</v>
      </c>
      <c r="K25" s="91">
        <v>4</v>
      </c>
      <c r="L25" s="92"/>
      <c r="M25" s="92" t="s">
        <v>136</v>
      </c>
      <c r="N25" s="92" t="s">
        <v>136</v>
      </c>
      <c r="O25" s="94" t="s">
        <v>216</v>
      </c>
      <c r="P25" s="94" t="s">
        <v>217</v>
      </c>
      <c r="Q25" s="98" t="s">
        <v>139</v>
      </c>
      <c r="R25" s="92" t="s">
        <v>242</v>
      </c>
      <c r="S25" s="98" t="s">
        <v>243</v>
      </c>
      <c r="T25" s="92"/>
    </row>
    <row r="26" spans="1:20">
      <c r="A26" s="89"/>
      <c r="B26" s="89"/>
      <c r="C26" s="89"/>
      <c r="D26" s="89"/>
      <c r="E26" s="89"/>
      <c r="F26" s="89"/>
      <c r="G26" s="89"/>
      <c r="H26" s="89"/>
      <c r="I26" s="89"/>
      <c r="J26" s="89"/>
      <c r="M26" s="89"/>
      <c r="N26" s="89"/>
      <c r="O26" s="89"/>
      <c r="P26" s="89"/>
      <c r="Q26" s="89"/>
      <c r="R26" s="89"/>
      <c r="S26" s="89"/>
      <c r="T26" s="89"/>
    </row>
  </sheetData>
  <sheetProtection formatCells="0" insertHyperlinks="0" autoFilter="0"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6"/>
  <sheetViews>
    <sheetView tabSelected="1" workbookViewId="0">
      <selection activeCell="D1" sqref="D1"/>
    </sheetView>
  </sheetViews>
  <sheetFormatPr defaultColWidth="9" defaultRowHeight="14.25" outlineLevelCol="5"/>
  <cols>
    <col min="1" max="1" width="9" style="60"/>
    <col min="2" max="2" width="17.35" style="60" customWidth="1"/>
    <col min="3" max="3" width="18.45" style="60" customWidth="1"/>
    <col min="4" max="4" width="53.35" style="60" customWidth="1"/>
    <col min="5" max="5" width="57" style="60" hidden="1" customWidth="1"/>
    <col min="6" max="6" width="50.9" style="60" hidden="1" customWidth="1"/>
    <col min="7" max="16384" width="9" style="60"/>
  </cols>
  <sheetData>
    <row r="1" spans="1:6">
      <c r="A1" s="1"/>
      <c r="B1" s="61" t="s">
        <v>0</v>
      </c>
      <c r="C1" s="61"/>
      <c r="D1" s="1" t="s">
        <v>1</v>
      </c>
      <c r="E1" s="1" t="s">
        <v>244</v>
      </c>
      <c r="F1" s="1" t="s">
        <v>245</v>
      </c>
    </row>
    <row r="2" spans="1:6">
      <c r="A2" s="62" t="s">
        <v>2</v>
      </c>
      <c r="B2" s="63" t="s">
        <v>3</v>
      </c>
      <c r="C2" s="63" t="s">
        <v>4</v>
      </c>
      <c r="D2" s="64" t="s">
        <v>246</v>
      </c>
      <c r="E2" s="87">
        <v>28</v>
      </c>
      <c r="F2" s="87">
        <v>28</v>
      </c>
    </row>
    <row r="3" ht="28.5" spans="1:6">
      <c r="A3" s="65"/>
      <c r="B3" s="66" t="s">
        <v>5</v>
      </c>
      <c r="C3" s="66" t="s">
        <v>247</v>
      </c>
      <c r="D3" s="67" t="s">
        <v>248</v>
      </c>
      <c r="E3" s="68" t="s">
        <v>249</v>
      </c>
      <c r="F3" s="68" t="s">
        <v>249</v>
      </c>
    </row>
    <row r="4" spans="1:6">
      <c r="A4" s="65"/>
      <c r="B4" s="66"/>
      <c r="C4" s="66" t="s">
        <v>250</v>
      </c>
      <c r="D4" s="68" t="s">
        <v>251</v>
      </c>
      <c r="E4" s="68">
        <f>E6/2</f>
        <v>4075</v>
      </c>
      <c r="F4" s="68">
        <f>F6/2</f>
        <v>5775</v>
      </c>
    </row>
    <row r="5" ht="28.5" hidden="1" spans="1:6">
      <c r="A5" s="65"/>
      <c r="B5" s="66"/>
      <c r="C5" s="69" t="s">
        <v>252</v>
      </c>
      <c r="D5" s="70"/>
      <c r="E5" s="70" t="s">
        <v>253</v>
      </c>
      <c r="F5" s="70" t="s">
        <v>253</v>
      </c>
    </row>
    <row r="6" hidden="1" spans="1:6">
      <c r="A6" s="65"/>
      <c r="B6" s="66"/>
      <c r="C6" s="66" t="s">
        <v>254</v>
      </c>
      <c r="D6" s="68"/>
      <c r="E6" s="68">
        <v>8150</v>
      </c>
      <c r="F6" s="68">
        <f>F10/4</f>
        <v>11550</v>
      </c>
    </row>
    <row r="7" hidden="1" spans="1:6">
      <c r="A7" s="65"/>
      <c r="B7" s="66"/>
      <c r="C7" s="66" t="s">
        <v>8</v>
      </c>
      <c r="D7" s="68"/>
      <c r="E7" s="68">
        <v>5750</v>
      </c>
      <c r="F7" s="68">
        <v>7950</v>
      </c>
    </row>
    <row r="8" hidden="1" spans="1:6">
      <c r="A8" s="65"/>
      <c r="B8" s="66"/>
      <c r="C8" s="71" t="s">
        <v>9</v>
      </c>
      <c r="D8" s="72"/>
      <c r="E8" s="72">
        <v>2400</v>
      </c>
      <c r="F8" s="72">
        <v>3600</v>
      </c>
    </row>
    <row r="9" spans="1:6">
      <c r="A9" s="65"/>
      <c r="B9" s="66"/>
      <c r="C9" s="66" t="s">
        <v>118</v>
      </c>
      <c r="D9" s="68">
        <v>6</v>
      </c>
      <c r="E9" s="68">
        <v>6</v>
      </c>
      <c r="F9" s="68">
        <v>6</v>
      </c>
    </row>
    <row r="10" spans="1:6">
      <c r="A10" s="65"/>
      <c r="B10" s="66"/>
      <c r="C10" s="66" t="s">
        <v>255</v>
      </c>
      <c r="D10" s="73">
        <v>40000</v>
      </c>
      <c r="E10" s="73">
        <v>32600</v>
      </c>
      <c r="F10" s="73">
        <v>46200</v>
      </c>
    </row>
    <row r="11" spans="1:6">
      <c r="A11" s="65"/>
      <c r="B11" s="66"/>
      <c r="C11" s="66" t="s">
        <v>256</v>
      </c>
      <c r="D11" s="68">
        <f>1.6*D10</f>
        <v>64000</v>
      </c>
      <c r="E11" s="68">
        <f>E10*1.6</f>
        <v>52160</v>
      </c>
      <c r="F11" s="68">
        <f>F10*1.6</f>
        <v>73920</v>
      </c>
    </row>
    <row r="12" ht="28.5" spans="1:6">
      <c r="A12" s="65"/>
      <c r="B12" s="66"/>
      <c r="C12" s="69" t="s">
        <v>10</v>
      </c>
      <c r="D12" s="74" t="s">
        <v>257</v>
      </c>
      <c r="E12" s="74">
        <v>600</v>
      </c>
      <c r="F12" s="74">
        <v>600</v>
      </c>
    </row>
    <row r="13" spans="1:6">
      <c r="A13" s="65"/>
      <c r="B13" s="66"/>
      <c r="C13" s="66" t="s">
        <v>11</v>
      </c>
      <c r="D13" s="75" t="s">
        <v>257</v>
      </c>
      <c r="E13" s="75">
        <v>300</v>
      </c>
      <c r="F13" s="75">
        <v>300</v>
      </c>
    </row>
    <row r="14" spans="1:6">
      <c r="A14" s="65"/>
      <c r="B14" s="66"/>
      <c r="C14" s="66" t="s">
        <v>12</v>
      </c>
      <c r="D14" s="73">
        <f>2*D10</f>
        <v>80000</v>
      </c>
      <c r="E14" s="73">
        <f>E10*2</f>
        <v>65200</v>
      </c>
      <c r="F14" s="73">
        <f>F10*2</f>
        <v>92400</v>
      </c>
    </row>
    <row r="15" spans="1:6">
      <c r="A15" s="65"/>
      <c r="B15" s="71"/>
      <c r="C15" s="71" t="s">
        <v>258</v>
      </c>
      <c r="D15" s="76"/>
      <c r="E15" s="76"/>
      <c r="F15" s="76"/>
    </row>
    <row r="16" spans="1:6">
      <c r="A16" s="65"/>
      <c r="B16" s="69" t="s">
        <v>17</v>
      </c>
      <c r="C16" s="69" t="s">
        <v>18</v>
      </c>
      <c r="D16" s="74" t="s">
        <v>19</v>
      </c>
      <c r="E16" s="74" t="s">
        <v>19</v>
      </c>
      <c r="F16" s="74" t="s">
        <v>19</v>
      </c>
    </row>
    <row r="17" spans="1:6">
      <c r="A17" s="65"/>
      <c r="B17" s="66"/>
      <c r="C17" s="66" t="s">
        <v>22</v>
      </c>
      <c r="D17" s="75" t="s">
        <v>19</v>
      </c>
      <c r="E17" s="75" t="s">
        <v>19</v>
      </c>
      <c r="F17" s="75" t="s">
        <v>19</v>
      </c>
    </row>
    <row r="18" spans="1:6">
      <c r="A18" s="65"/>
      <c r="B18" s="66"/>
      <c r="C18" s="66" t="s">
        <v>20</v>
      </c>
      <c r="D18" s="75" t="s">
        <v>21</v>
      </c>
      <c r="E18" s="75" t="s">
        <v>21</v>
      </c>
      <c r="F18" s="75" t="s">
        <v>21</v>
      </c>
    </row>
    <row r="19" spans="1:6">
      <c r="A19" s="65"/>
      <c r="B19" s="66"/>
      <c r="C19" s="66" t="s">
        <v>259</v>
      </c>
      <c r="D19" s="75" t="s">
        <v>19</v>
      </c>
      <c r="E19" s="75" t="s">
        <v>19</v>
      </c>
      <c r="F19" s="75" t="s">
        <v>19</v>
      </c>
    </row>
    <row r="20" spans="1:6">
      <c r="A20" s="65"/>
      <c r="B20" s="66"/>
      <c r="C20" s="66" t="s">
        <v>23</v>
      </c>
      <c r="D20" s="75" t="s">
        <v>19</v>
      </c>
      <c r="E20" s="75" t="s">
        <v>19</v>
      </c>
      <c r="F20" s="75" t="s">
        <v>19</v>
      </c>
    </row>
    <row r="21" spans="1:6">
      <c r="A21" s="65"/>
      <c r="B21" s="66"/>
      <c r="C21" s="66" t="s">
        <v>24</v>
      </c>
      <c r="D21" s="75" t="s">
        <v>25</v>
      </c>
      <c r="E21" s="75" t="s">
        <v>25</v>
      </c>
      <c r="F21" s="75" t="s">
        <v>25</v>
      </c>
    </row>
    <row r="22" ht="28.5" spans="1:6">
      <c r="A22" s="65"/>
      <c r="B22" s="66"/>
      <c r="C22" s="66" t="s">
        <v>26</v>
      </c>
      <c r="D22" s="75" t="s">
        <v>27</v>
      </c>
      <c r="E22" s="75" t="s">
        <v>27</v>
      </c>
      <c r="F22" s="75" t="s">
        <v>27</v>
      </c>
    </row>
    <row r="23" spans="1:6">
      <c r="A23" s="65"/>
      <c r="B23" s="66"/>
      <c r="C23" s="66" t="s">
        <v>28</v>
      </c>
      <c r="D23" s="75" t="s">
        <v>19</v>
      </c>
      <c r="E23" s="75" t="s">
        <v>19</v>
      </c>
      <c r="F23" s="75" t="s">
        <v>19</v>
      </c>
    </row>
    <row r="24" spans="1:6">
      <c r="A24" s="65"/>
      <c r="B24" s="66"/>
      <c r="C24" s="66" t="s">
        <v>6</v>
      </c>
      <c r="D24" s="75">
        <v>120</v>
      </c>
      <c r="E24" s="75">
        <v>120</v>
      </c>
      <c r="F24" s="75">
        <v>160</v>
      </c>
    </row>
    <row r="25" spans="1:6">
      <c r="A25" s="65"/>
      <c r="B25" s="71"/>
      <c r="C25" s="71" t="s">
        <v>260</v>
      </c>
      <c r="D25" s="76" t="s">
        <v>261</v>
      </c>
      <c r="E25" s="88">
        <v>628.93</v>
      </c>
      <c r="F25" s="76">
        <v>628.93</v>
      </c>
    </row>
    <row r="26" spans="1:6">
      <c r="A26" s="65"/>
      <c r="B26" s="69" t="s">
        <v>29</v>
      </c>
      <c r="C26" s="69" t="s">
        <v>30</v>
      </c>
      <c r="D26" s="74" t="s">
        <v>262</v>
      </c>
      <c r="E26" s="74" t="s">
        <v>262</v>
      </c>
      <c r="F26" s="74" t="s">
        <v>262</v>
      </c>
    </row>
    <row r="27" spans="1:6">
      <c r="A27" s="65"/>
      <c r="B27" s="66"/>
      <c r="C27" s="66" t="s">
        <v>16</v>
      </c>
      <c r="D27" s="75">
        <v>36</v>
      </c>
      <c r="E27" s="75">
        <v>36</v>
      </c>
      <c r="F27" s="75">
        <v>36</v>
      </c>
    </row>
    <row r="28" spans="1:6">
      <c r="A28" s="65"/>
      <c r="B28" s="66"/>
      <c r="C28" s="66" t="s">
        <v>6</v>
      </c>
      <c r="D28" s="75">
        <v>75</v>
      </c>
      <c r="E28" s="75">
        <v>75</v>
      </c>
      <c r="F28" s="75">
        <v>95</v>
      </c>
    </row>
    <row r="29" spans="1:6">
      <c r="A29" s="65"/>
      <c r="B29" s="71"/>
      <c r="C29" s="71" t="s">
        <v>260</v>
      </c>
      <c r="D29" s="76">
        <v>500</v>
      </c>
      <c r="E29" s="88">
        <v>509.68</v>
      </c>
      <c r="F29" s="76">
        <v>509.68</v>
      </c>
    </row>
    <row r="30" spans="1:6">
      <c r="A30" s="65"/>
      <c r="B30" s="69" t="s">
        <v>33</v>
      </c>
      <c r="C30" s="69" t="s">
        <v>14</v>
      </c>
      <c r="D30" s="74" t="s">
        <v>263</v>
      </c>
      <c r="E30" s="74" t="s">
        <v>264</v>
      </c>
      <c r="F30" s="74" t="s">
        <v>264</v>
      </c>
    </row>
    <row r="31" spans="1:6">
      <c r="A31" s="65"/>
      <c r="B31" s="66"/>
      <c r="C31" s="66" t="s">
        <v>6</v>
      </c>
      <c r="D31" s="75" t="s">
        <v>265</v>
      </c>
      <c r="E31" s="75">
        <v>5</v>
      </c>
      <c r="F31" s="75">
        <v>5</v>
      </c>
    </row>
    <row r="32" spans="1:6">
      <c r="A32" s="65"/>
      <c r="B32" s="66"/>
      <c r="C32" s="66" t="s">
        <v>35</v>
      </c>
      <c r="D32" s="75">
        <v>6</v>
      </c>
      <c r="E32" s="75">
        <v>7</v>
      </c>
      <c r="F32" s="75">
        <v>7</v>
      </c>
    </row>
    <row r="33" ht="28.5" spans="1:6">
      <c r="A33" s="65"/>
      <c r="B33" s="66"/>
      <c r="C33" s="66" t="s">
        <v>36</v>
      </c>
      <c r="D33" s="75">
        <v>5</v>
      </c>
      <c r="E33" s="75">
        <v>4.5</v>
      </c>
      <c r="F33" s="75">
        <v>4.5</v>
      </c>
    </row>
    <row r="34" spans="1:6">
      <c r="A34" s="65"/>
      <c r="B34" s="71"/>
      <c r="C34" s="71" t="s">
        <v>260</v>
      </c>
      <c r="D34" s="76">
        <v>800</v>
      </c>
      <c r="E34" s="88">
        <v>800</v>
      </c>
      <c r="F34" s="76">
        <v>800</v>
      </c>
    </row>
    <row r="35" spans="1:6">
      <c r="A35" s="65"/>
      <c r="B35" s="69" t="s">
        <v>37</v>
      </c>
      <c r="C35" s="69" t="s">
        <v>38</v>
      </c>
      <c r="D35" s="77" t="s">
        <v>266</v>
      </c>
      <c r="E35" s="74">
        <v>6.6</v>
      </c>
      <c r="F35" s="74"/>
    </row>
    <row r="36" spans="1:6">
      <c r="A36" s="78"/>
      <c r="B36" s="66"/>
      <c r="C36" s="66" t="s">
        <v>6</v>
      </c>
      <c r="D36" s="75">
        <v>4</v>
      </c>
      <c r="E36" s="75">
        <v>4</v>
      </c>
      <c r="F36" s="75"/>
    </row>
    <row r="37" spans="1:6">
      <c r="A37" s="78"/>
      <c r="B37" s="66"/>
      <c r="C37" s="66" t="s">
        <v>267</v>
      </c>
      <c r="D37" s="75">
        <v>2</v>
      </c>
      <c r="E37" s="75">
        <v>2</v>
      </c>
      <c r="F37" s="75">
        <v>2</v>
      </c>
    </row>
    <row r="38" spans="1:6">
      <c r="A38" s="78"/>
      <c r="B38" s="71"/>
      <c r="C38" s="71" t="s">
        <v>41</v>
      </c>
      <c r="D38" s="76" t="s">
        <v>42</v>
      </c>
      <c r="E38" s="76" t="s">
        <v>42</v>
      </c>
      <c r="F38" s="76" t="s">
        <v>42</v>
      </c>
    </row>
    <row r="39" spans="1:6">
      <c r="A39" s="78"/>
      <c r="B39" s="66" t="s">
        <v>268</v>
      </c>
      <c r="C39" s="66" t="s">
        <v>6</v>
      </c>
      <c r="D39" s="75" t="s">
        <v>269</v>
      </c>
      <c r="E39" s="75" t="s">
        <v>269</v>
      </c>
      <c r="F39" s="75" t="s">
        <v>269</v>
      </c>
    </row>
    <row r="40" spans="1:6">
      <c r="A40" s="78"/>
      <c r="B40" s="66"/>
      <c r="C40" s="66" t="s">
        <v>270</v>
      </c>
      <c r="D40" s="75" t="s">
        <v>271</v>
      </c>
      <c r="E40" s="75" t="s">
        <v>272</v>
      </c>
      <c r="F40" s="75" t="s">
        <v>272</v>
      </c>
    </row>
    <row r="41" spans="1:6">
      <c r="A41" s="78"/>
      <c r="B41" s="66"/>
      <c r="C41" s="66" t="s">
        <v>273</v>
      </c>
      <c r="D41" s="75" t="s">
        <v>274</v>
      </c>
      <c r="E41" s="75" t="s">
        <v>274</v>
      </c>
      <c r="F41" s="75" t="s">
        <v>274</v>
      </c>
    </row>
    <row r="42" ht="28.5" spans="1:6">
      <c r="A42" s="78"/>
      <c r="B42" s="69" t="s">
        <v>43</v>
      </c>
      <c r="C42" s="69" t="s">
        <v>14</v>
      </c>
      <c r="D42" s="74" t="s">
        <v>275</v>
      </c>
      <c r="E42" s="74" t="s">
        <v>276</v>
      </c>
      <c r="F42" s="74" t="s">
        <v>276</v>
      </c>
    </row>
    <row r="43" spans="1:6">
      <c r="A43" s="79"/>
      <c r="B43" s="80"/>
      <c r="C43" s="80" t="s">
        <v>277</v>
      </c>
      <c r="D43" s="81" t="s">
        <v>278</v>
      </c>
      <c r="E43" s="81">
        <v>1066</v>
      </c>
      <c r="F43" s="81">
        <v>1066</v>
      </c>
    </row>
    <row r="44" spans="1:6">
      <c r="A44" s="79"/>
      <c r="B44" s="82"/>
      <c r="C44" s="82" t="s">
        <v>46</v>
      </c>
      <c r="D44" s="83" t="s">
        <v>47</v>
      </c>
      <c r="E44" s="83" t="s">
        <v>47</v>
      </c>
      <c r="F44" s="83" t="s">
        <v>47</v>
      </c>
    </row>
    <row r="45" spans="1:6">
      <c r="A45" s="79"/>
      <c r="B45" s="84" t="s">
        <v>279</v>
      </c>
      <c r="C45" s="84" t="s">
        <v>280</v>
      </c>
      <c r="D45" s="85" t="s">
        <v>281</v>
      </c>
      <c r="E45" s="85" t="s">
        <v>282</v>
      </c>
      <c r="F45" s="85" t="s">
        <v>282</v>
      </c>
    </row>
    <row r="46" spans="1:6">
      <c r="A46" s="79"/>
      <c r="B46" s="82"/>
      <c r="C46" s="82" t="s">
        <v>283</v>
      </c>
      <c r="D46" s="83" t="s">
        <v>257</v>
      </c>
      <c r="E46" s="83"/>
      <c r="F46" s="83"/>
    </row>
    <row r="47" ht="28.5" spans="1:6">
      <c r="A47" s="79"/>
      <c r="B47" s="84" t="s">
        <v>284</v>
      </c>
      <c r="C47" s="84" t="s">
        <v>285</v>
      </c>
      <c r="D47" s="85" t="s">
        <v>286</v>
      </c>
      <c r="E47" s="85" t="s">
        <v>50</v>
      </c>
      <c r="F47" s="85" t="s">
        <v>50</v>
      </c>
    </row>
    <row r="48" spans="1:6">
      <c r="A48" s="79"/>
      <c r="B48" s="80"/>
      <c r="C48" s="80" t="s">
        <v>6</v>
      </c>
      <c r="D48" s="81">
        <v>150</v>
      </c>
      <c r="E48" s="81">
        <v>150</v>
      </c>
      <c r="F48" s="81">
        <v>150</v>
      </c>
    </row>
    <row r="49" spans="1:6">
      <c r="A49" s="79"/>
      <c r="B49" s="80"/>
      <c r="C49" s="80" t="s">
        <v>51</v>
      </c>
      <c r="D49" s="81" t="s">
        <v>52</v>
      </c>
      <c r="E49" s="81" t="s">
        <v>52</v>
      </c>
      <c r="F49" s="81" t="s">
        <v>52</v>
      </c>
    </row>
    <row r="50" hidden="1" spans="1:6">
      <c r="A50" s="79"/>
      <c r="B50" s="80"/>
      <c r="C50" s="82" t="s">
        <v>260</v>
      </c>
      <c r="D50" s="83"/>
      <c r="E50" s="83">
        <v>200</v>
      </c>
      <c r="F50" s="83">
        <v>200</v>
      </c>
    </row>
    <row r="51" spans="1:6">
      <c r="A51" s="79"/>
      <c r="B51" s="80"/>
      <c r="C51" s="84" t="s">
        <v>287</v>
      </c>
      <c r="D51" s="85" t="s">
        <v>288</v>
      </c>
      <c r="E51" s="85" t="s">
        <v>54</v>
      </c>
      <c r="F51" s="85"/>
    </row>
    <row r="52" spans="1:6">
      <c r="A52" s="79"/>
      <c r="B52" s="80"/>
      <c r="C52" s="80" t="s">
        <v>6</v>
      </c>
      <c r="D52" s="81">
        <v>150</v>
      </c>
      <c r="E52" s="81">
        <v>100</v>
      </c>
      <c r="F52" s="81"/>
    </row>
    <row r="53" spans="1:6">
      <c r="A53" s="79"/>
      <c r="B53" s="82"/>
      <c r="C53" s="82" t="s">
        <v>51</v>
      </c>
      <c r="D53" s="83" t="s">
        <v>52</v>
      </c>
      <c r="E53" s="83" t="s">
        <v>52</v>
      </c>
      <c r="F53" s="83"/>
    </row>
    <row r="54" hidden="1" spans="1:6">
      <c r="A54" s="79"/>
      <c r="B54" s="82"/>
      <c r="C54" s="82" t="s">
        <v>258</v>
      </c>
      <c r="D54" s="83"/>
      <c r="E54" s="83"/>
      <c r="F54" s="83"/>
    </row>
    <row r="55" ht="42.75" spans="1:6">
      <c r="A55" s="79"/>
      <c r="B55" s="82" t="s">
        <v>289</v>
      </c>
      <c r="C55" s="82" t="s">
        <v>270</v>
      </c>
      <c r="D55" s="83" t="s">
        <v>290</v>
      </c>
      <c r="E55" s="83" t="s">
        <v>291</v>
      </c>
      <c r="F55" s="83" t="s">
        <v>291</v>
      </c>
    </row>
    <row r="56" ht="28.5" spans="1:6">
      <c r="A56" s="86"/>
      <c r="B56" s="80" t="s">
        <v>55</v>
      </c>
      <c r="C56" s="80"/>
      <c r="D56" s="81" t="s">
        <v>56</v>
      </c>
      <c r="E56" s="81" t="s">
        <v>56</v>
      </c>
      <c r="F56" s="81" t="s">
        <v>56</v>
      </c>
    </row>
  </sheetData>
  <sheetProtection formatCells="0" insertHyperlinks="0" autoFilter="0"/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7"/>
  <sheetViews>
    <sheetView topLeftCell="A56" workbookViewId="0">
      <selection activeCell="C63" sqref="C63"/>
    </sheetView>
  </sheetViews>
  <sheetFormatPr defaultColWidth="9" defaultRowHeight="14.25" outlineLevelCol="4"/>
  <cols>
    <col min="1" max="1" width="15.45" customWidth="1"/>
    <col min="2" max="2" width="45.2" customWidth="1"/>
    <col min="3" max="3" width="36.55" customWidth="1"/>
    <col min="4" max="4" width="31.65" customWidth="1"/>
    <col min="5" max="5" width="37" customWidth="1"/>
  </cols>
  <sheetData>
    <row r="1" spans="1:5">
      <c r="A1" s="1" t="s">
        <v>292</v>
      </c>
      <c r="B1" s="1"/>
      <c r="C1" s="1" t="s">
        <v>293</v>
      </c>
      <c r="D1" s="1" t="s">
        <v>294</v>
      </c>
      <c r="E1" s="38" t="s">
        <v>295</v>
      </c>
    </row>
    <row r="2" spans="1:5">
      <c r="A2" s="1" t="s">
        <v>296</v>
      </c>
      <c r="B2" s="1"/>
      <c r="C2" s="1" t="s">
        <v>297</v>
      </c>
      <c r="D2" s="1" t="s">
        <v>298</v>
      </c>
      <c r="E2" s="39" t="s">
        <v>299</v>
      </c>
    </row>
    <row r="3" spans="1:5">
      <c r="A3" s="2" t="s">
        <v>300</v>
      </c>
      <c r="B3" s="3" t="s">
        <v>301</v>
      </c>
      <c r="C3" s="4" t="s">
        <v>302</v>
      </c>
      <c r="D3" s="4" t="s">
        <v>303</v>
      </c>
      <c r="E3" s="40" t="s">
        <v>304</v>
      </c>
    </row>
    <row r="4" spans="1:5">
      <c r="A4" s="5"/>
      <c r="B4" s="6" t="s">
        <v>305</v>
      </c>
      <c r="C4" s="7" t="s">
        <v>306</v>
      </c>
      <c r="D4" s="7" t="s">
        <v>307</v>
      </c>
      <c r="E4" s="41" t="s">
        <v>308</v>
      </c>
    </row>
    <row r="5" spans="1:5">
      <c r="A5" s="5"/>
      <c r="B5" s="6" t="s">
        <v>309</v>
      </c>
      <c r="C5" s="7" t="s">
        <v>310</v>
      </c>
      <c r="D5" s="7" t="s">
        <v>307</v>
      </c>
      <c r="E5" s="41" t="s">
        <v>308</v>
      </c>
    </row>
    <row r="6" spans="1:5">
      <c r="A6" s="5"/>
      <c r="B6" s="6" t="s">
        <v>311</v>
      </c>
      <c r="C6" s="7" t="s">
        <v>312</v>
      </c>
      <c r="D6" s="7" t="s">
        <v>313</v>
      </c>
      <c r="E6" s="41" t="s">
        <v>313</v>
      </c>
    </row>
    <row r="7" spans="1:5">
      <c r="A7" s="5"/>
      <c r="B7" s="6" t="s">
        <v>314</v>
      </c>
      <c r="C7" s="7" t="s">
        <v>315</v>
      </c>
      <c r="D7" s="7" t="s">
        <v>316</v>
      </c>
      <c r="E7" s="41" t="s">
        <v>317</v>
      </c>
    </row>
    <row r="8" spans="1:5">
      <c r="A8" s="5"/>
      <c r="B8" s="6" t="s">
        <v>318</v>
      </c>
      <c r="C8" s="7" t="s">
        <v>313</v>
      </c>
      <c r="D8" s="7" t="s">
        <v>313</v>
      </c>
      <c r="E8" s="41" t="s">
        <v>313</v>
      </c>
    </row>
    <row r="9" spans="1:5">
      <c r="A9" s="5"/>
      <c r="B9" s="8" t="s">
        <v>319</v>
      </c>
      <c r="C9" s="9" t="s">
        <v>313</v>
      </c>
      <c r="D9" s="9" t="s">
        <v>313</v>
      </c>
      <c r="E9" s="42" t="s">
        <v>313</v>
      </c>
    </row>
    <row r="10" spans="1:5">
      <c r="A10" s="5"/>
      <c r="B10" s="10" t="s">
        <v>320</v>
      </c>
      <c r="C10" s="11" t="s">
        <v>321</v>
      </c>
      <c r="D10" s="11" t="s">
        <v>322</v>
      </c>
      <c r="E10" s="43" t="s">
        <v>323</v>
      </c>
    </row>
    <row r="11" spans="1:5">
      <c r="A11" s="5"/>
      <c r="B11" s="8" t="s">
        <v>324</v>
      </c>
      <c r="C11" s="12">
        <v>2</v>
      </c>
      <c r="D11" s="12">
        <v>2.14</v>
      </c>
      <c r="E11" s="44">
        <v>1.66</v>
      </c>
    </row>
    <row r="12" spans="1:5">
      <c r="A12" s="5"/>
      <c r="B12" s="6" t="s">
        <v>325</v>
      </c>
      <c r="C12" s="13" t="s">
        <v>326</v>
      </c>
      <c r="D12" s="13" t="s">
        <v>327</v>
      </c>
      <c r="E12" s="45" t="s">
        <v>328</v>
      </c>
    </row>
    <row r="13" spans="1:5">
      <c r="A13" s="5"/>
      <c r="B13" s="6" t="s">
        <v>329</v>
      </c>
      <c r="C13" s="13" t="s">
        <v>330</v>
      </c>
      <c r="D13" s="13" t="s">
        <v>313</v>
      </c>
      <c r="E13" s="46" t="s">
        <v>313</v>
      </c>
    </row>
    <row r="14" spans="1:5">
      <c r="A14" s="5"/>
      <c r="B14" s="6" t="s">
        <v>331</v>
      </c>
      <c r="C14" s="13" t="s">
        <v>332</v>
      </c>
      <c r="D14" s="13" t="s">
        <v>313</v>
      </c>
      <c r="E14" s="46" t="s">
        <v>313</v>
      </c>
    </row>
    <row r="15" spans="1:5">
      <c r="A15" s="5"/>
      <c r="B15" s="8" t="s">
        <v>333</v>
      </c>
      <c r="C15" s="14" t="s">
        <v>334</v>
      </c>
      <c r="D15" s="14" t="s">
        <v>313</v>
      </c>
      <c r="E15" s="47" t="s">
        <v>313</v>
      </c>
    </row>
    <row r="16" spans="1:5">
      <c r="A16" s="5"/>
      <c r="B16" s="15" t="s">
        <v>335</v>
      </c>
      <c r="C16" s="7" t="s">
        <v>313</v>
      </c>
      <c r="D16" s="7" t="s">
        <v>80</v>
      </c>
      <c r="E16" s="48" t="s">
        <v>336</v>
      </c>
    </row>
    <row r="17" spans="1:5">
      <c r="A17" s="16"/>
      <c r="B17" s="17" t="s">
        <v>337</v>
      </c>
      <c r="C17" s="9" t="s">
        <v>313</v>
      </c>
      <c r="D17" s="9" t="s">
        <v>338</v>
      </c>
      <c r="E17" s="49" t="s">
        <v>313</v>
      </c>
    </row>
    <row r="18" spans="1:5">
      <c r="A18" s="18" t="s">
        <v>339</v>
      </c>
      <c r="B18" s="10" t="s">
        <v>340</v>
      </c>
      <c r="C18" s="11" t="s">
        <v>313</v>
      </c>
      <c r="D18" s="11" t="s">
        <v>341</v>
      </c>
      <c r="E18" s="40" t="s">
        <v>342</v>
      </c>
    </row>
    <row r="19" spans="1:5">
      <c r="A19" s="5"/>
      <c r="B19" s="6" t="s">
        <v>343</v>
      </c>
      <c r="C19" s="7" t="s">
        <v>344</v>
      </c>
      <c r="D19" s="7" t="s">
        <v>345</v>
      </c>
      <c r="E19" s="41" t="s">
        <v>346</v>
      </c>
    </row>
    <row r="20" spans="1:5">
      <c r="A20" s="5"/>
      <c r="B20" s="6" t="s">
        <v>347</v>
      </c>
      <c r="C20" s="7" t="s">
        <v>313</v>
      </c>
      <c r="D20" s="7" t="s">
        <v>348</v>
      </c>
      <c r="E20" s="41" t="s">
        <v>349</v>
      </c>
    </row>
    <row r="21" spans="1:5">
      <c r="A21" s="5"/>
      <c r="B21" s="6" t="s">
        <v>350</v>
      </c>
      <c r="C21" s="7" t="s">
        <v>313</v>
      </c>
      <c r="D21" s="7" t="s">
        <v>351</v>
      </c>
      <c r="E21" s="41" t="s">
        <v>67</v>
      </c>
    </row>
    <row r="22" spans="1:5">
      <c r="A22" s="5"/>
      <c r="B22" s="8" t="s">
        <v>352</v>
      </c>
      <c r="C22" s="9" t="s">
        <v>313</v>
      </c>
      <c r="D22" s="9" t="s">
        <v>353</v>
      </c>
      <c r="E22" s="42" t="s">
        <v>313</v>
      </c>
    </row>
    <row r="23" ht="42.75" spans="1:5">
      <c r="A23" s="5"/>
      <c r="B23" s="15" t="s">
        <v>354</v>
      </c>
      <c r="C23" s="19" t="s">
        <v>355</v>
      </c>
      <c r="D23" s="19" t="s">
        <v>356</v>
      </c>
      <c r="E23" s="50" t="s">
        <v>357</v>
      </c>
    </row>
    <row r="24" spans="1:5">
      <c r="A24" s="5"/>
      <c r="B24" s="15" t="s">
        <v>358</v>
      </c>
      <c r="C24" s="7" t="s">
        <v>359</v>
      </c>
      <c r="D24" s="19" t="s">
        <v>359</v>
      </c>
      <c r="E24" s="50"/>
    </row>
    <row r="25" spans="1:5">
      <c r="A25" s="5"/>
      <c r="B25" s="15" t="s">
        <v>360</v>
      </c>
      <c r="C25" s="7" t="s">
        <v>361</v>
      </c>
      <c r="D25" s="19" t="s">
        <v>362</v>
      </c>
      <c r="E25" s="50" t="s">
        <v>363</v>
      </c>
    </row>
    <row r="26" ht="57" spans="1:5">
      <c r="A26" s="20" t="s">
        <v>364</v>
      </c>
      <c r="B26" s="20" t="s">
        <v>75</v>
      </c>
      <c r="C26" s="21" t="s">
        <v>365</v>
      </c>
      <c r="D26" s="21" t="s">
        <v>366</v>
      </c>
      <c r="E26" s="51" t="s">
        <v>367</v>
      </c>
    </row>
    <row r="27" ht="28.5" spans="1:5">
      <c r="A27" s="22"/>
      <c r="B27" s="23" t="s">
        <v>368</v>
      </c>
      <c r="C27" s="24" t="s">
        <v>369</v>
      </c>
      <c r="D27" s="24" t="s">
        <v>370</v>
      </c>
      <c r="E27" s="52" t="s">
        <v>371</v>
      </c>
    </row>
    <row r="28" spans="1:5">
      <c r="A28" s="22"/>
      <c r="B28" s="25" t="s">
        <v>372</v>
      </c>
      <c r="C28" s="19" t="s">
        <v>373</v>
      </c>
      <c r="D28" s="19">
        <v>3</v>
      </c>
      <c r="E28" s="53">
        <v>2</v>
      </c>
    </row>
    <row r="29" spans="1:5">
      <c r="A29" s="22"/>
      <c r="B29" s="20" t="s">
        <v>374</v>
      </c>
      <c r="C29" s="21" t="s">
        <v>375</v>
      </c>
      <c r="D29" s="21">
        <v>1</v>
      </c>
      <c r="E29" s="54" t="s">
        <v>375</v>
      </c>
    </row>
    <row r="30" spans="1:5">
      <c r="A30" s="22"/>
      <c r="B30" s="22" t="s">
        <v>376</v>
      </c>
      <c r="C30" s="19" t="s">
        <v>313</v>
      </c>
      <c r="D30" s="19">
        <v>7</v>
      </c>
      <c r="E30" s="54" t="s">
        <v>313</v>
      </c>
    </row>
    <row r="31" spans="1:5">
      <c r="A31" s="22"/>
      <c r="B31" s="23" t="s">
        <v>377</v>
      </c>
      <c r="C31" s="24" t="s">
        <v>313</v>
      </c>
      <c r="D31" s="24">
        <v>3</v>
      </c>
      <c r="E31" s="24" t="s">
        <v>313</v>
      </c>
    </row>
    <row r="32" spans="1:5">
      <c r="A32" s="23"/>
      <c r="B32" s="26" t="s">
        <v>378</v>
      </c>
      <c r="C32" s="24" t="s">
        <v>379</v>
      </c>
      <c r="D32" s="24" t="s">
        <v>380</v>
      </c>
      <c r="E32" s="24" t="s">
        <v>381</v>
      </c>
    </row>
    <row r="33" ht="28.5" spans="1:5">
      <c r="A33" s="23" t="s">
        <v>382</v>
      </c>
      <c r="B33" s="26"/>
      <c r="C33" s="24" t="s">
        <v>383</v>
      </c>
      <c r="D33" s="24" t="s">
        <v>384</v>
      </c>
      <c r="E33" s="55" t="s">
        <v>385</v>
      </c>
    </row>
    <row r="34" ht="71.25" spans="1:5">
      <c r="A34" s="22" t="s">
        <v>386</v>
      </c>
      <c r="B34" s="20" t="s">
        <v>387</v>
      </c>
      <c r="C34" s="27" t="s">
        <v>388</v>
      </c>
      <c r="D34" s="27" t="s">
        <v>389</v>
      </c>
      <c r="E34" s="56" t="s">
        <v>390</v>
      </c>
    </row>
    <row r="35" ht="28.5" spans="1:5">
      <c r="A35" s="22"/>
      <c r="B35" s="23" t="s">
        <v>81</v>
      </c>
      <c r="C35" s="28" t="s">
        <v>391</v>
      </c>
      <c r="D35" s="28" t="s">
        <v>392</v>
      </c>
      <c r="E35" s="57" t="s">
        <v>393</v>
      </c>
    </row>
    <row r="36" ht="114" spans="1:5">
      <c r="A36" s="22"/>
      <c r="B36" s="29" t="s">
        <v>394</v>
      </c>
      <c r="C36" s="30" t="s">
        <v>395</v>
      </c>
      <c r="D36" s="30" t="s">
        <v>396</v>
      </c>
      <c r="E36" s="53" t="s">
        <v>397</v>
      </c>
    </row>
    <row r="37" ht="57" spans="1:5">
      <c r="A37" s="25"/>
      <c r="B37" s="29" t="s">
        <v>398</v>
      </c>
      <c r="C37" s="30" t="s">
        <v>399</v>
      </c>
      <c r="D37" s="30" t="s">
        <v>400</v>
      </c>
      <c r="E37" s="53" t="s">
        <v>401</v>
      </c>
    </row>
    <row r="38" ht="85.5" spans="1:5">
      <c r="A38" s="25"/>
      <c r="B38" s="29" t="s">
        <v>402</v>
      </c>
      <c r="C38" s="30" t="s">
        <v>403</v>
      </c>
      <c r="D38" s="30" t="s">
        <v>404</v>
      </c>
      <c r="E38" s="57" t="s">
        <v>313</v>
      </c>
    </row>
    <row r="39" spans="1:5">
      <c r="A39" s="20" t="s">
        <v>270</v>
      </c>
      <c r="B39" s="31" t="s">
        <v>405</v>
      </c>
      <c r="C39" s="21" t="s">
        <v>406</v>
      </c>
      <c r="D39" s="32" t="s">
        <v>407</v>
      </c>
      <c r="E39" s="36" t="s">
        <v>408</v>
      </c>
    </row>
    <row r="40" spans="1:5">
      <c r="A40" s="22"/>
      <c r="B40" s="25" t="s">
        <v>409</v>
      </c>
      <c r="C40" s="19" t="s">
        <v>410</v>
      </c>
      <c r="D40" s="33" t="s">
        <v>411</v>
      </c>
      <c r="E40" s="58" t="s">
        <v>412</v>
      </c>
    </row>
    <row r="41" spans="1:5">
      <c r="A41" s="22"/>
      <c r="B41" s="25" t="s">
        <v>413</v>
      </c>
      <c r="C41" s="34">
        <v>3</v>
      </c>
      <c r="D41" s="33">
        <v>2</v>
      </c>
      <c r="E41" s="33" t="s">
        <v>313</v>
      </c>
    </row>
    <row r="42" spans="1:5">
      <c r="A42" s="22"/>
      <c r="B42" s="25" t="s">
        <v>414</v>
      </c>
      <c r="C42" s="34" t="s">
        <v>415</v>
      </c>
      <c r="D42" s="33" t="s">
        <v>416</v>
      </c>
      <c r="E42" s="58" t="s">
        <v>417</v>
      </c>
    </row>
    <row r="43" spans="1:5">
      <c r="A43" s="22"/>
      <c r="B43" s="25" t="s">
        <v>418</v>
      </c>
      <c r="C43" s="34" t="s">
        <v>419</v>
      </c>
      <c r="D43" s="33" t="s">
        <v>420</v>
      </c>
      <c r="E43" s="33" t="s">
        <v>420</v>
      </c>
    </row>
    <row r="44" ht="28.5" spans="1:5">
      <c r="A44" s="22"/>
      <c r="B44" s="23" t="s">
        <v>421</v>
      </c>
      <c r="C44" s="35" t="s">
        <v>422</v>
      </c>
      <c r="D44" s="35" t="s">
        <v>420</v>
      </c>
      <c r="E44" s="52" t="s">
        <v>423</v>
      </c>
    </row>
    <row r="45" spans="1:5">
      <c r="A45" s="22"/>
      <c r="B45" s="20" t="s">
        <v>424</v>
      </c>
      <c r="C45" s="27">
        <v>1</v>
      </c>
      <c r="D45" s="36">
        <v>1</v>
      </c>
      <c r="E45" s="36" t="s">
        <v>425</v>
      </c>
    </row>
    <row r="46" spans="1:5">
      <c r="A46" s="22"/>
      <c r="B46" s="20" t="s">
        <v>426</v>
      </c>
      <c r="C46" s="36" t="s">
        <v>427</v>
      </c>
      <c r="D46" s="36" t="s">
        <v>428</v>
      </c>
      <c r="E46" s="36"/>
    </row>
    <row r="47" ht="28.5" spans="1:5">
      <c r="A47" s="22"/>
      <c r="B47" s="22" t="s">
        <v>429</v>
      </c>
      <c r="C47" s="33" t="s">
        <v>430</v>
      </c>
      <c r="D47" s="33" t="s">
        <v>431</v>
      </c>
      <c r="E47" s="33" t="s">
        <v>432</v>
      </c>
    </row>
    <row r="48" spans="1:5">
      <c r="A48" s="22"/>
      <c r="B48" s="23" t="s">
        <v>433</v>
      </c>
      <c r="C48" s="35" t="s">
        <v>434</v>
      </c>
      <c r="D48" s="35" t="s">
        <v>435</v>
      </c>
      <c r="E48" s="35"/>
    </row>
    <row r="49" ht="42.75" spans="1:5">
      <c r="A49" s="22"/>
      <c r="B49" s="20" t="s">
        <v>436</v>
      </c>
      <c r="C49" s="36" t="s">
        <v>437</v>
      </c>
      <c r="D49" s="36" t="s">
        <v>438</v>
      </c>
      <c r="E49" s="36"/>
    </row>
    <row r="50" spans="1:5">
      <c r="A50" s="22"/>
      <c r="B50" s="22" t="s">
        <v>439</v>
      </c>
      <c r="C50" s="33" t="s">
        <v>440</v>
      </c>
      <c r="D50" s="37" t="s">
        <v>441</v>
      </c>
      <c r="E50" s="37"/>
    </row>
    <row r="51" spans="1:5">
      <c r="A51" s="22"/>
      <c r="B51" s="22" t="s">
        <v>442</v>
      </c>
      <c r="C51" s="33" t="s">
        <v>443</v>
      </c>
      <c r="D51" s="37" t="s">
        <v>444</v>
      </c>
      <c r="E51" s="37"/>
    </row>
    <row r="52" spans="1:5">
      <c r="A52" s="22"/>
      <c r="B52" s="23" t="s">
        <v>445</v>
      </c>
      <c r="C52" s="28">
        <v>0</v>
      </c>
      <c r="D52" s="28">
        <v>1</v>
      </c>
      <c r="E52" s="28"/>
    </row>
    <row r="53" spans="1:5">
      <c r="A53" s="22"/>
      <c r="B53" s="20" t="s">
        <v>446</v>
      </c>
      <c r="C53" s="27" t="s">
        <v>447</v>
      </c>
      <c r="D53" s="36" t="s">
        <v>448</v>
      </c>
      <c r="E53" s="36"/>
    </row>
    <row r="54" spans="1:5">
      <c r="A54" s="22"/>
      <c r="B54" s="22" t="s">
        <v>449</v>
      </c>
      <c r="C54" s="37" t="s">
        <v>313</v>
      </c>
      <c r="D54" s="33">
        <v>1</v>
      </c>
      <c r="E54" s="33"/>
    </row>
    <row r="55" spans="1:5">
      <c r="A55" s="22"/>
      <c r="B55" s="23" t="s">
        <v>450</v>
      </c>
      <c r="C55" s="28" t="s">
        <v>313</v>
      </c>
      <c r="D55" s="35">
        <v>1</v>
      </c>
      <c r="E55" s="35"/>
    </row>
    <row r="56" spans="1:5">
      <c r="A56" s="23"/>
      <c r="B56" s="29" t="s">
        <v>451</v>
      </c>
      <c r="C56" s="30">
        <v>0</v>
      </c>
      <c r="D56" s="30" t="s">
        <v>452</v>
      </c>
      <c r="E56" s="30"/>
    </row>
    <row r="57" ht="57" spans="1:5">
      <c r="A57" s="22" t="s">
        <v>453</v>
      </c>
      <c r="B57" s="20" t="s">
        <v>454</v>
      </c>
      <c r="C57" s="27" t="s">
        <v>455</v>
      </c>
      <c r="D57" s="27" t="s">
        <v>456</v>
      </c>
      <c r="E57" s="59" t="s">
        <v>457</v>
      </c>
    </row>
    <row r="58" ht="28.5" spans="1:5">
      <c r="A58" s="22"/>
      <c r="B58" s="23" t="s">
        <v>458</v>
      </c>
      <c r="C58" s="28">
        <v>0</v>
      </c>
      <c r="D58" s="28" t="s">
        <v>459</v>
      </c>
      <c r="E58" s="28" t="s">
        <v>460</v>
      </c>
    </row>
    <row r="59" spans="1:5">
      <c r="A59" s="22"/>
      <c r="B59" s="20" t="s">
        <v>461</v>
      </c>
      <c r="C59" s="27" t="s">
        <v>430</v>
      </c>
      <c r="D59" s="27" t="s">
        <v>269</v>
      </c>
      <c r="E59" s="27"/>
    </row>
    <row r="60" spans="1:5">
      <c r="A60" s="22"/>
      <c r="B60" s="22" t="s">
        <v>462</v>
      </c>
      <c r="C60" s="37">
        <v>0</v>
      </c>
      <c r="D60" s="37" t="s">
        <v>463</v>
      </c>
      <c r="E60" s="37"/>
    </row>
    <row r="61" spans="1:5">
      <c r="A61" s="22"/>
      <c r="B61" s="23" t="s">
        <v>464</v>
      </c>
      <c r="C61" s="28">
        <v>0</v>
      </c>
      <c r="D61" s="28" t="s">
        <v>465</v>
      </c>
      <c r="E61" s="28"/>
    </row>
    <row r="62" spans="1:5">
      <c r="A62" s="20" t="s">
        <v>466</v>
      </c>
      <c r="B62" s="25" t="s">
        <v>467</v>
      </c>
      <c r="C62" s="19" t="s">
        <v>468</v>
      </c>
      <c r="D62" s="19" t="s">
        <v>469</v>
      </c>
      <c r="E62" s="19"/>
    </row>
    <row r="63" ht="28.5" spans="1:5">
      <c r="A63" s="23"/>
      <c r="B63" s="26" t="s">
        <v>470</v>
      </c>
      <c r="C63" s="24" t="s">
        <v>471</v>
      </c>
      <c r="D63" s="24" t="s">
        <v>472</v>
      </c>
      <c r="E63" s="24"/>
    </row>
    <row r="64" ht="42.75" spans="1:5">
      <c r="A64" s="22" t="s">
        <v>473</v>
      </c>
      <c r="B64" s="25" t="s">
        <v>55</v>
      </c>
      <c r="C64" s="19" t="s">
        <v>474</v>
      </c>
      <c r="D64" s="19" t="s">
        <v>475</v>
      </c>
      <c r="E64" s="19" t="s">
        <v>476</v>
      </c>
    </row>
    <row r="65" ht="28.5" spans="1:5">
      <c r="A65" s="22"/>
      <c r="B65" s="25" t="s">
        <v>108</v>
      </c>
      <c r="C65" s="19" t="s">
        <v>477</v>
      </c>
      <c r="D65" s="19" t="s">
        <v>478</v>
      </c>
      <c r="E65" s="19"/>
    </row>
    <row r="66" ht="28.5" spans="1:5">
      <c r="A66" s="22"/>
      <c r="B66" s="25" t="s">
        <v>479</v>
      </c>
      <c r="C66" s="19" t="s">
        <v>480</v>
      </c>
      <c r="D66" s="19" t="s">
        <v>313</v>
      </c>
      <c r="E66" s="19"/>
    </row>
    <row r="67" spans="1:5">
      <c r="A67" s="23"/>
      <c r="B67" s="26" t="s">
        <v>481</v>
      </c>
      <c r="C67" s="24" t="s">
        <v>313</v>
      </c>
      <c r="D67" s="24" t="s">
        <v>19</v>
      </c>
      <c r="E67" s="24"/>
    </row>
  </sheetData>
  <sheetProtection formatCells="0" insertHyperlinks="0" autoFilter="0"/>
  <mergeCells count="1">
    <mergeCell ref="A26:A27"/>
  </mergeCells>
  <pageMargins left="0.7" right="0.7" top="0.75" bottom="0.75" header="0.3" footer="0.3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omments xmlns="https://web.wps.cn/et/2018/main" xmlns:s="http://schemas.openxmlformats.org/spreadsheetml/2006/main"/>
</file>

<file path=customXml/item2.xml><?xml version="1.0" encoding="utf-8"?>
<woProps xmlns="https://web.wps.cn/et/2018/main" xmlns:s="http://schemas.openxmlformats.org/spreadsheetml/2006/main">
  <woSheetsProps>
    <woSheetProps sheetStid="1" interlineOnOff="0" interlineColor="0" isDbSheet="0" isDashBoardSheet="0"/>
    <woSheetProps sheetStid="2" interlineOnOff="0" interlineColor="0" isDbSheet="0" isDashBoardSheet="0"/>
    <woSheetProps sheetStid="4" interlineOnOff="0" interlineColor="0" isDbSheet="0" isDashBoardSheet="0"/>
    <woSheetProps sheetStid="3" interlineOnOff="0" interlineColor="0" isDbSheet="0" isDashBoardSheet="0"/>
  </woSheetsProps>
  <woBookProps>
    <bookSettings isFilterShared="1" isAutoUpdatePaused="0" filterType="conn" isMergeTasksAutoUpdate="0" isInserPicAsAttachment="0"/>
  </woBookProps>
</woProps>
</file>

<file path=customXml/item3.xml><?xml version="1.0" encoding="utf-8"?>
<allowEditUser xmlns="https://web.wps.cn/et/2018/main" xmlns:s="http://schemas.openxmlformats.org/spreadsheetml/2006/main" hasInvisiblePropRange="0">
  <rangeList sheetStid="1" master=""/>
  <rangeList sheetStid="2" master=""/>
  <rangeList sheetStid="4" master=""/>
  <rangeList sheetStid="3" master=""/>
</allowEditUser>
</file>

<file path=customXml/item4.xml><?xml version="1.0" encoding="utf-8"?>
<pixelators xmlns="https://web.wps.cn/et/2018/main" xmlns:s="http://schemas.openxmlformats.org/spreadsheetml/2006/main">
  <pixelatorList sheetStid="1"/>
  <pixelatorList sheetStid="2"/>
  <pixelatorList sheetStid="4"/>
  <pixelatorList sheetStid="3"/>
  <pixelatorList sheetStid="5"/>
</pixelators>
</file>

<file path=customXml/itemProps1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3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customXml/itemProps4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WWO_feishu_20220325115714-cd9e9316d1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SoC</vt:lpstr>
      <vt:lpstr>FPGAs</vt:lpstr>
      <vt:lpstr>FPGA 40K</vt:lpstr>
      <vt:lpstr>MCU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LexL</dc:creator>
  <cp:lastModifiedBy>Joey Lin</cp:lastModifiedBy>
  <dcterms:created xsi:type="dcterms:W3CDTF">2022-11-29T17:46:00Z</dcterms:created>
  <dcterms:modified xsi:type="dcterms:W3CDTF">2022-12-05T17:41:00Z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0x01010010CF484AA7424340A6BD7A95FEA5985D</vt:lpwstr>
  </property>
  <property fmtid="{D5CDD505-2E9C-101B-9397-08002B2CF9AE}" pid="3" name="KSOProductBuildVer">
    <vt:lpwstr>2052-0.0.0.0</vt:lpwstr>
  </property>
</Properties>
</file>