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2BDA7CC-D1F2-4F1F-90D4-F141EA1BD94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=2" sheetId="1" r:id="rId1"/>
    <sheet name="s=3" sheetId="3" r:id="rId2"/>
    <sheet name="s=4" sheetId="4" r:id="rId3"/>
    <sheet name="s=5" sheetId="2" r:id="rId4"/>
    <sheet name="Excel2LaTeX" sheetId="6" state="hidden" r:id="rId5"/>
  </sheets>
  <definedNames>
    <definedName name="_xlnm._FilterDatabase" localSheetId="0" hidden="1">'s=2'!$A$2:$N$84</definedName>
    <definedName name="_xlnm._FilterDatabase" localSheetId="1" hidden="1">'s=3'!$A$2:$N$84</definedName>
    <definedName name="_xlnm._FilterDatabase" localSheetId="2" hidden="1">'s=4'!$A$2:$N$84</definedName>
    <definedName name="_xlnm._FilterDatabase" localSheetId="3" hidden="1">'s=5'!$A$2:$M$84</definedName>
    <definedName name="_xlnm.Criteria" localSheetId="0">'s=2'!$O$2:$O$3</definedName>
    <definedName name="_xlnm.Extract" localSheetId="0">'s=2'!$Q$6:$Y$6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G83" i="1"/>
  <c r="J83" i="1"/>
  <c r="D84" i="1"/>
  <c r="G84" i="1"/>
  <c r="J84" i="1"/>
  <c r="M16" i="4" l="1"/>
  <c r="M17" i="4"/>
  <c r="M18" i="4"/>
  <c r="M19" i="4"/>
  <c r="M20" i="4"/>
  <c r="M21" i="4"/>
  <c r="M49" i="4"/>
  <c r="M50" i="4"/>
  <c r="M51" i="4"/>
  <c r="M52" i="4"/>
  <c r="M3" i="4"/>
  <c r="M4" i="4"/>
  <c r="M5" i="4"/>
  <c r="M6" i="4"/>
  <c r="M7" i="4"/>
  <c r="M8" i="4"/>
  <c r="M9" i="4"/>
  <c r="M10" i="4"/>
  <c r="M11" i="4"/>
  <c r="M12" i="4"/>
  <c r="M13" i="4"/>
  <c r="M14" i="4"/>
  <c r="M22" i="4"/>
  <c r="M23" i="4"/>
  <c r="M24" i="4"/>
  <c r="M25" i="4"/>
  <c r="M26" i="4"/>
  <c r="M27" i="4"/>
  <c r="M28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29" i="4"/>
  <c r="M30" i="4"/>
  <c r="M48" i="4"/>
  <c r="M15" i="4"/>
  <c r="N56" i="3"/>
  <c r="N47" i="3"/>
  <c r="N46" i="3"/>
  <c r="N41" i="3"/>
  <c r="N40" i="3"/>
  <c r="N32" i="3"/>
  <c r="N31" i="3"/>
  <c r="N30" i="3"/>
  <c r="N29" i="3"/>
  <c r="N28" i="3"/>
  <c r="N27" i="3"/>
  <c r="N26" i="3"/>
  <c r="N13" i="3"/>
  <c r="M16" i="1"/>
  <c r="M17" i="1"/>
  <c r="M18" i="1"/>
  <c r="M19" i="1"/>
  <c r="M20" i="1"/>
  <c r="M21" i="1"/>
  <c r="M49" i="1"/>
  <c r="M50" i="1"/>
  <c r="M51" i="1"/>
  <c r="M52" i="1"/>
  <c r="M3" i="1"/>
  <c r="M4" i="1"/>
  <c r="M5" i="1"/>
  <c r="M6" i="1"/>
  <c r="M7" i="1"/>
  <c r="M8" i="1"/>
  <c r="M9" i="1"/>
  <c r="M10" i="1"/>
  <c r="M11" i="1"/>
  <c r="M12" i="1"/>
  <c r="M13" i="1"/>
  <c r="M14" i="1"/>
  <c r="M22" i="1"/>
  <c r="M23" i="1"/>
  <c r="M24" i="1"/>
  <c r="M25" i="1"/>
  <c r="M26" i="1"/>
  <c r="M27" i="1"/>
  <c r="M28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9" i="1"/>
  <c r="M30" i="1"/>
  <c r="M48" i="1"/>
  <c r="M15" i="1"/>
  <c r="J84" i="2" l="1"/>
  <c r="G84" i="2"/>
  <c r="D84" i="2"/>
  <c r="J84" i="4"/>
  <c r="G84" i="4"/>
  <c r="D84" i="4"/>
  <c r="J84" i="3"/>
  <c r="G84" i="3"/>
  <c r="D84" i="3"/>
  <c r="M48" i="2" l="1"/>
  <c r="M30" i="2"/>
  <c r="M29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28" i="2"/>
  <c r="M27" i="2"/>
  <c r="M26" i="2"/>
  <c r="M25" i="2"/>
  <c r="M24" i="2"/>
  <c r="M23" i="2"/>
  <c r="M22" i="2"/>
  <c r="M14" i="2"/>
  <c r="M13" i="2"/>
  <c r="M12" i="2"/>
  <c r="M11" i="2"/>
  <c r="M10" i="2"/>
  <c r="M9" i="2"/>
  <c r="M8" i="2"/>
  <c r="M7" i="2"/>
  <c r="M6" i="2"/>
  <c r="M5" i="2"/>
  <c r="M4" i="2"/>
  <c r="M3" i="2"/>
  <c r="M52" i="2"/>
  <c r="M51" i="2"/>
  <c r="M50" i="2"/>
  <c r="M49" i="2"/>
  <c r="M21" i="2"/>
  <c r="M20" i="2"/>
  <c r="M19" i="2"/>
  <c r="M18" i="2"/>
  <c r="M17" i="2"/>
  <c r="M16" i="2"/>
  <c r="M15" i="2"/>
  <c r="N48" i="4"/>
  <c r="N30" i="4"/>
  <c r="N29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28" i="4"/>
  <c r="N27" i="4"/>
  <c r="N26" i="4"/>
  <c r="N25" i="4"/>
  <c r="N24" i="4"/>
  <c r="N23" i="4"/>
  <c r="N22" i="4"/>
  <c r="N14" i="4"/>
  <c r="N13" i="4"/>
  <c r="N12" i="4"/>
  <c r="N11" i="4"/>
  <c r="N10" i="4"/>
  <c r="N9" i="4"/>
  <c r="N8" i="4"/>
  <c r="N7" i="4"/>
  <c r="N6" i="4"/>
  <c r="N5" i="4"/>
  <c r="N4" i="4"/>
  <c r="N3" i="4"/>
  <c r="N52" i="4"/>
  <c r="N51" i="4"/>
  <c r="N50" i="4"/>
  <c r="N49" i="4"/>
  <c r="N21" i="4"/>
  <c r="N20" i="4"/>
  <c r="N19" i="4"/>
  <c r="N18" i="4"/>
  <c r="N17" i="4"/>
  <c r="N16" i="4"/>
  <c r="N15" i="4"/>
  <c r="M29" i="3"/>
  <c r="M30" i="3"/>
  <c r="M48" i="3"/>
  <c r="J83" i="2"/>
  <c r="G83" i="2"/>
  <c r="D83" i="2"/>
  <c r="J83" i="4"/>
  <c r="G83" i="4"/>
  <c r="D83" i="4"/>
  <c r="J83" i="3"/>
  <c r="G83" i="3"/>
  <c r="D83" i="3"/>
  <c r="N48" i="1"/>
  <c r="N29" i="1"/>
  <c r="N30" i="1"/>
  <c r="M16" i="3" l="1"/>
  <c r="M17" i="3"/>
  <c r="M18" i="3"/>
  <c r="M19" i="3"/>
  <c r="M20" i="3"/>
  <c r="M21" i="3"/>
  <c r="M49" i="3"/>
  <c r="M50" i="3"/>
  <c r="M51" i="3"/>
  <c r="M52" i="3"/>
  <c r="M3" i="3"/>
  <c r="M4" i="3"/>
  <c r="M5" i="3"/>
  <c r="M6" i="3"/>
  <c r="M7" i="3"/>
  <c r="M8" i="3"/>
  <c r="M9" i="3"/>
  <c r="M10" i="3"/>
  <c r="M11" i="3"/>
  <c r="M12" i="3"/>
  <c r="M13" i="3"/>
  <c r="M14" i="3"/>
  <c r="M22" i="3"/>
  <c r="M23" i="3"/>
  <c r="M24" i="3"/>
  <c r="M25" i="3"/>
  <c r="M26" i="3"/>
  <c r="M27" i="3"/>
  <c r="M28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15" i="3"/>
  <c r="N52" i="1"/>
  <c r="N16" i="1"/>
  <c r="N17" i="1"/>
  <c r="N18" i="1"/>
  <c r="N19" i="1"/>
  <c r="N20" i="1"/>
  <c r="N21" i="1"/>
  <c r="N49" i="1"/>
  <c r="N50" i="1"/>
  <c r="N51" i="1"/>
  <c r="N3" i="1"/>
  <c r="N4" i="1"/>
  <c r="N5" i="1"/>
  <c r="N6" i="1"/>
  <c r="N7" i="1"/>
  <c r="N8" i="1"/>
  <c r="N9" i="1"/>
  <c r="N10" i="1"/>
  <c r="N11" i="1"/>
  <c r="N12" i="1"/>
  <c r="N13" i="1"/>
  <c r="N14" i="1"/>
  <c r="N22" i="1"/>
  <c r="N23" i="1"/>
  <c r="N24" i="1"/>
  <c r="N25" i="1"/>
  <c r="N26" i="1"/>
  <c r="N27" i="1"/>
  <c r="N28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15" i="1"/>
  <c r="A2" i="6" l="1"/>
</calcChain>
</file>

<file path=xl/sharedStrings.xml><?xml version="1.0" encoding="utf-8"?>
<sst xmlns="http://schemas.openxmlformats.org/spreadsheetml/2006/main" count="412" uniqueCount="103">
  <si>
    <t>C1000.9.clq</t>
  </si>
  <si>
    <t>C125.9.clq</t>
  </si>
  <si>
    <t>C2000.5.clq</t>
  </si>
  <si>
    <t>C2000.9.clq</t>
  </si>
  <si>
    <t>C250.9.clq</t>
  </si>
  <si>
    <t>C500.9.clq</t>
  </si>
  <si>
    <t>MANN_a27.clq</t>
  </si>
  <si>
    <t>MANN_a45.clq</t>
  </si>
  <si>
    <t>MANN_a9.clq</t>
  </si>
  <si>
    <t>brock200_1.clq</t>
  </si>
  <si>
    <t>brock200_2.clq</t>
  </si>
  <si>
    <t>brock200_3.clq</t>
  </si>
  <si>
    <t>brock200_4.clq</t>
  </si>
  <si>
    <t>brock400_1.clq</t>
  </si>
  <si>
    <t>brock400_2.clq</t>
  </si>
  <si>
    <t>brock400_3.clq</t>
  </si>
  <si>
    <t>brock400_4.clq</t>
  </si>
  <si>
    <t>brock800_1.clq</t>
  </si>
  <si>
    <t>brock800_2.clq</t>
  </si>
  <si>
    <t>brock800_3.clq</t>
  </si>
  <si>
    <t>brock800_4.clq</t>
  </si>
  <si>
    <t>c-fat200-1.clq</t>
  </si>
  <si>
    <t>c-fat200-2.clq</t>
  </si>
  <si>
    <t>c-fat200-5.clq</t>
  </si>
  <si>
    <t>c-fat500-1.clq</t>
  </si>
  <si>
    <t>c-fat500-10.clq</t>
  </si>
  <si>
    <t>c-fat500-2.clq</t>
  </si>
  <si>
    <t>c-fat500-5.clq</t>
  </si>
  <si>
    <t>gen200_p0.9_44.clq</t>
  </si>
  <si>
    <t>gen200_p0.9_55.clq</t>
  </si>
  <si>
    <t>gen400_p0.9_55.clq</t>
  </si>
  <si>
    <t>gen400_p0.9_65.clq</t>
  </si>
  <si>
    <t>gen400_p0.9_75.clq</t>
  </si>
  <si>
    <t>hamming10-2.clq</t>
  </si>
  <si>
    <t>hamming10-4.clq</t>
  </si>
  <si>
    <t>hamming6-2.clq</t>
  </si>
  <si>
    <t>hamming6-4.clq</t>
  </si>
  <si>
    <t>hamming8-2.clq</t>
  </si>
  <si>
    <t>hamming8-4.clq</t>
  </si>
  <si>
    <t>johnson16-2-4.clq</t>
  </si>
  <si>
    <t>johnson32-2-4.clq</t>
  </si>
  <si>
    <t>johnson8-2-4.clq</t>
  </si>
  <si>
    <t>johnson8-4-4.clq</t>
  </si>
  <si>
    <t>keller4.clq</t>
  </si>
  <si>
    <t>keller5.clq</t>
  </si>
  <si>
    <t>p_hat1000-1.clq</t>
  </si>
  <si>
    <t>p_hat1000-2.clq</t>
  </si>
  <si>
    <t>p_hat1000-3.clq</t>
  </si>
  <si>
    <t>p_hat1500-1.clq</t>
  </si>
  <si>
    <t>p_hat1500-2.clq</t>
  </si>
  <si>
    <t>p_hat1500-3.clq</t>
  </si>
  <si>
    <t>p_hat300-1.clq</t>
  </si>
  <si>
    <t>p_hat300-2.clq</t>
  </si>
  <si>
    <t>p_hat300-3.clq</t>
  </si>
  <si>
    <t>p_hat500-1.clq</t>
  </si>
  <si>
    <t>p_hat500-2.clq</t>
  </si>
  <si>
    <t>p_hat500-3.clq</t>
  </si>
  <si>
    <t>p_hat700-1.clq</t>
  </si>
  <si>
    <t>p_hat700-2.clq</t>
  </si>
  <si>
    <t>p_hat700-3.clq</t>
  </si>
  <si>
    <t>san1000.clq</t>
  </si>
  <si>
    <t>san200_0.7_1.clq</t>
  </si>
  <si>
    <t>san200_0.7_2.clq</t>
  </si>
  <si>
    <t>san200_0.9_1.clq</t>
  </si>
  <si>
    <t>san200_0.9_2.clq</t>
  </si>
  <si>
    <t>san200_0.9_3.clq</t>
  </si>
  <si>
    <t>san400_0.5_1.clq</t>
  </si>
  <si>
    <t>san400_0.7_1.clq</t>
  </si>
  <si>
    <t>san400_0.7_2.clq</t>
  </si>
  <si>
    <t>san400_0.7_3.clq</t>
  </si>
  <si>
    <t>san400_0.9_1.clq</t>
  </si>
  <si>
    <t>sanr200_0.7.clq</t>
  </si>
  <si>
    <t>sanr200_0.9.clq</t>
  </si>
  <si>
    <t>sanr400_0.5.clq</t>
  </si>
  <si>
    <t>sanr400_0.7.clq</t>
  </si>
  <si>
    <t>C4000.5.clq</t>
  </si>
  <si>
    <t>MANN_a81.clq</t>
  </si>
  <si>
    <t>RangeAddress</t>
  </si>
  <si>
    <t>Options</t>
  </si>
  <si>
    <t>CellWidth</t>
  </si>
  <si>
    <t>Indent</t>
  </si>
  <si>
    <t>FileName</t>
  </si>
  <si>
    <t>select.tex</t>
  </si>
  <si>
    <t>graph</t>
    <phoneticPr fontId="1" type="noConversion"/>
  </si>
  <si>
    <t>|S*|</t>
    <phoneticPr fontId="1" type="noConversion"/>
  </si>
  <si>
    <r>
      <t>|S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|</t>
    </r>
    <phoneticPr fontId="1" type="noConversion"/>
  </si>
  <si>
    <t>time(s)</t>
    <phoneticPr fontId="1" type="noConversion"/>
  </si>
  <si>
    <t>#branches</t>
    <phoneticPr fontId="1" type="noConversion"/>
  </si>
  <si>
    <t>RDS</t>
    <phoneticPr fontId="1" type="noConversion"/>
  </si>
  <si>
    <t>MSB</t>
    <phoneticPr fontId="1" type="noConversion"/>
  </si>
  <si>
    <t>BB</t>
    <phoneticPr fontId="1" type="noConversion"/>
  </si>
  <si>
    <t>C1000.9.clq</t>
    <phoneticPr fontId="1" type="noConversion"/>
  </si>
  <si>
    <t>C500.9.clq</t>
    <phoneticPr fontId="1" type="noConversion"/>
  </si>
  <si>
    <t>SOLVED</t>
    <phoneticPr fontId="1" type="noConversion"/>
  </si>
  <si>
    <t>#SOLVED</t>
    <phoneticPr fontId="1" type="noConversion"/>
  </si>
  <si>
    <t>DSJC1000_5.clq</t>
  </si>
  <si>
    <t>DSJC500_5.clq</t>
  </si>
  <si>
    <t>keller6.clq</t>
  </si>
  <si>
    <t>#AVE-TIME</t>
    <phoneticPr fontId="1" type="noConversion"/>
  </si>
  <si>
    <t>RATIO</t>
    <phoneticPr fontId="1" type="noConversion"/>
  </si>
  <si>
    <t>name</t>
    <phoneticPr fontId="1" type="noConversion"/>
  </si>
  <si>
    <t>#vertices</t>
    <phoneticPr fontId="1" type="noConversion"/>
  </si>
  <si>
    <t>#edges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</si>
</sst>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/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tabSelected="1" topLeftCell="A70" zoomScaleNormal="100" workbookViewId="0">
      <selection activeCell="G85" sqref="G85"/>
    </sheetView>
  </sheetViews>
  <sheetFormatPr defaultRowHeight="14.25" x14ac:dyDescent="0.2"/>
  <cols>
    <col min="1" max="1" width="15.125" customWidth="1"/>
    <col min="2" max="2" width="8.875" customWidth="1"/>
    <col min="3" max="3" width="10" customWidth="1"/>
    <col min="4" max="4" width="8.125" customWidth="1"/>
    <col min="5" max="5" width="10.625" customWidth="1"/>
    <col min="6" max="6" width="11" customWidth="1"/>
    <col min="7" max="7" width="9.875" customWidth="1"/>
    <col min="8" max="8" width="12.625" customWidth="1"/>
    <col min="9" max="9" width="12" customWidth="1"/>
    <col min="10" max="10" width="9" customWidth="1"/>
    <col min="11" max="11" width="13.375" customWidth="1"/>
    <col min="12" max="12" width="12" customWidth="1"/>
    <col min="13" max="13" width="9" style="10"/>
    <col min="14" max="14" width="18.5" customWidth="1"/>
    <col min="17" max="17" width="13" customWidth="1"/>
    <col min="20" max="20" width="9.5" customWidth="1"/>
    <col min="22" max="22" width="15.375" customWidth="1"/>
    <col min="23" max="23" width="10.625" customWidth="1"/>
    <col min="24" max="24" width="14.5" customWidth="1"/>
    <col min="26" max="26" width="11.75" customWidth="1"/>
  </cols>
  <sheetData>
    <row r="1" spans="1:23" x14ac:dyDescent="0.2">
      <c r="A1" s="15" t="s">
        <v>83</v>
      </c>
      <c r="B1" s="15"/>
      <c r="C1" s="15"/>
      <c r="D1" s="14" t="s">
        <v>88</v>
      </c>
      <c r="E1" s="14"/>
      <c r="F1" s="14"/>
      <c r="G1" s="14" t="s">
        <v>90</v>
      </c>
      <c r="H1" s="14"/>
      <c r="I1" s="14"/>
      <c r="J1" s="14" t="s">
        <v>89</v>
      </c>
      <c r="K1" s="14"/>
      <c r="L1" s="14"/>
      <c r="M1" s="8"/>
      <c r="N1" s="1"/>
      <c r="O1" s="1"/>
      <c r="P1" s="1"/>
      <c r="R1" s="14"/>
      <c r="S1" s="14"/>
      <c r="T1" s="14"/>
    </row>
    <row r="2" spans="1:23" ht="16.5" x14ac:dyDescent="0.2">
      <c r="A2" s="11" t="s">
        <v>100</v>
      </c>
      <c r="B2" s="11" t="s">
        <v>101</v>
      </c>
      <c r="C2" s="11" t="s">
        <v>102</v>
      </c>
      <c r="D2" s="2" t="s">
        <v>85</v>
      </c>
      <c r="E2" s="2" t="s">
        <v>86</v>
      </c>
      <c r="F2" s="2" t="s">
        <v>87</v>
      </c>
      <c r="G2" s="2" t="s">
        <v>84</v>
      </c>
      <c r="H2" s="2" t="s">
        <v>86</v>
      </c>
      <c r="I2" s="2" t="s">
        <v>87</v>
      </c>
      <c r="J2" s="2" t="s">
        <v>84</v>
      </c>
      <c r="K2" s="2" t="s">
        <v>86</v>
      </c>
      <c r="L2" s="2" t="s">
        <v>87</v>
      </c>
      <c r="M2" s="9" t="s">
        <v>99</v>
      </c>
      <c r="N2" s="2" t="s">
        <v>93</v>
      </c>
      <c r="O2" s="2"/>
      <c r="P2" s="2"/>
      <c r="R2" s="2"/>
      <c r="S2" s="2"/>
      <c r="T2" s="2"/>
    </row>
    <row r="3" spans="1:23" x14ac:dyDescent="0.2">
      <c r="A3" t="s">
        <v>9</v>
      </c>
      <c r="B3" s="11">
        <v>200</v>
      </c>
      <c r="C3" s="11">
        <v>14834</v>
      </c>
      <c r="D3">
        <v>20</v>
      </c>
      <c r="E3">
        <v>3600.01</v>
      </c>
      <c r="F3">
        <v>97803101</v>
      </c>
      <c r="G3" s="3">
        <v>22</v>
      </c>
      <c r="H3">
        <v>3600.01</v>
      </c>
      <c r="I3">
        <v>813912153</v>
      </c>
      <c r="J3">
        <v>25</v>
      </c>
      <c r="K3">
        <v>3600.01</v>
      </c>
      <c r="L3">
        <v>293383465</v>
      </c>
      <c r="M3">
        <f t="shared" ref="M3:M34" si="0">L3/I3*100%</f>
        <v>0.36046084816232005</v>
      </c>
      <c r="N3" t="b">
        <f t="shared" ref="N3:N34" si="1">OR(E3&lt;3600, H3&lt;3600, K3&lt;3600)</f>
        <v>0</v>
      </c>
    </row>
    <row r="4" spans="1:23" x14ac:dyDescent="0.2">
      <c r="A4" t="s">
        <v>10</v>
      </c>
      <c r="B4" s="11">
        <v>200</v>
      </c>
      <c r="C4" s="11">
        <v>9876</v>
      </c>
      <c r="D4">
        <v>13</v>
      </c>
      <c r="E4" s="5">
        <v>140.09</v>
      </c>
      <c r="F4">
        <v>23204771</v>
      </c>
      <c r="G4">
        <v>13</v>
      </c>
      <c r="H4">
        <v>701.61</v>
      </c>
      <c r="I4">
        <v>279680379</v>
      </c>
      <c r="J4">
        <v>13</v>
      </c>
      <c r="K4" s="3">
        <v>258</v>
      </c>
      <c r="L4">
        <v>40950215</v>
      </c>
      <c r="M4" s="10">
        <f t="shared" si="0"/>
        <v>0.14641790441795705</v>
      </c>
      <c r="N4" t="b">
        <f t="shared" si="1"/>
        <v>1</v>
      </c>
    </row>
    <row r="5" spans="1:23" x14ac:dyDescent="0.2">
      <c r="A5" t="s">
        <v>11</v>
      </c>
      <c r="B5" s="11">
        <v>200</v>
      </c>
      <c r="C5" s="11">
        <v>12048</v>
      </c>
      <c r="D5">
        <v>16</v>
      </c>
      <c r="E5">
        <v>3600.01</v>
      </c>
      <c r="F5">
        <v>231480303</v>
      </c>
      <c r="G5">
        <v>17</v>
      </c>
      <c r="H5">
        <v>3600.01</v>
      </c>
      <c r="I5">
        <v>1269609039</v>
      </c>
      <c r="J5">
        <v>17</v>
      </c>
      <c r="K5">
        <v>3600.01</v>
      </c>
      <c r="L5">
        <v>496573861</v>
      </c>
      <c r="M5">
        <f t="shared" si="0"/>
        <v>0.39112344489223505</v>
      </c>
      <c r="N5" t="b">
        <f t="shared" si="1"/>
        <v>0</v>
      </c>
    </row>
    <row r="6" spans="1:23" x14ac:dyDescent="0.2">
      <c r="A6" t="s">
        <v>12</v>
      </c>
      <c r="B6" s="11">
        <v>200</v>
      </c>
      <c r="C6" s="11">
        <v>13089</v>
      </c>
      <c r="D6">
        <v>19</v>
      </c>
      <c r="E6">
        <v>3600.01</v>
      </c>
      <c r="F6">
        <v>134999412</v>
      </c>
      <c r="G6">
        <v>19</v>
      </c>
      <c r="H6">
        <v>3600.01</v>
      </c>
      <c r="I6">
        <v>1309103898</v>
      </c>
      <c r="J6">
        <v>19</v>
      </c>
      <c r="K6">
        <v>3600.01</v>
      </c>
      <c r="L6">
        <v>372923319</v>
      </c>
      <c r="M6">
        <f t="shared" si="0"/>
        <v>0.28486915329618856</v>
      </c>
      <c r="N6" t="b">
        <f t="shared" si="1"/>
        <v>0</v>
      </c>
    </row>
    <row r="7" spans="1:23" x14ac:dyDescent="0.2">
      <c r="A7" t="s">
        <v>13</v>
      </c>
      <c r="B7" s="11">
        <v>400</v>
      </c>
      <c r="C7" s="11">
        <v>59723</v>
      </c>
      <c r="D7">
        <v>20</v>
      </c>
      <c r="E7">
        <v>3600.01</v>
      </c>
      <c r="F7">
        <v>99397090</v>
      </c>
      <c r="G7">
        <v>27</v>
      </c>
      <c r="H7">
        <v>3600.01</v>
      </c>
      <c r="I7">
        <v>304841916</v>
      </c>
      <c r="J7">
        <v>27</v>
      </c>
      <c r="K7">
        <v>3600.01</v>
      </c>
      <c r="L7">
        <v>115811979</v>
      </c>
      <c r="M7">
        <f t="shared" si="0"/>
        <v>0.37990831615164106</v>
      </c>
      <c r="N7" t="b">
        <f t="shared" si="1"/>
        <v>0</v>
      </c>
      <c r="T7" s="3"/>
      <c r="W7" s="3"/>
    </row>
    <row r="8" spans="1:23" x14ac:dyDescent="0.2">
      <c r="A8" t="s">
        <v>14</v>
      </c>
      <c r="B8" s="11">
        <v>400</v>
      </c>
      <c r="C8" s="11">
        <v>59786</v>
      </c>
      <c r="D8">
        <v>21</v>
      </c>
      <c r="E8">
        <v>3600.01</v>
      </c>
      <c r="F8">
        <v>85450612</v>
      </c>
      <c r="G8">
        <v>29</v>
      </c>
      <c r="H8">
        <v>3600.01</v>
      </c>
      <c r="I8">
        <v>355001852</v>
      </c>
      <c r="J8">
        <v>29</v>
      </c>
      <c r="K8">
        <v>3600.01</v>
      </c>
      <c r="L8">
        <v>105946005</v>
      </c>
      <c r="M8">
        <f t="shared" si="0"/>
        <v>0.29843789378315694</v>
      </c>
      <c r="N8" t="b">
        <f t="shared" si="1"/>
        <v>0</v>
      </c>
    </row>
    <row r="9" spans="1:23" x14ac:dyDescent="0.2">
      <c r="A9" t="s">
        <v>15</v>
      </c>
      <c r="B9" s="11">
        <v>400</v>
      </c>
      <c r="C9" s="11">
        <v>59681</v>
      </c>
      <c r="D9">
        <v>20</v>
      </c>
      <c r="E9">
        <v>3600.01</v>
      </c>
      <c r="F9">
        <v>99219659</v>
      </c>
      <c r="G9">
        <v>31</v>
      </c>
      <c r="H9">
        <v>3600.01</v>
      </c>
      <c r="I9">
        <v>337500706</v>
      </c>
      <c r="J9">
        <v>31</v>
      </c>
      <c r="K9">
        <v>3600.01</v>
      </c>
      <c r="L9">
        <v>127340268</v>
      </c>
      <c r="M9">
        <f t="shared" si="0"/>
        <v>0.37730370851431644</v>
      </c>
      <c r="N9" t="b">
        <f t="shared" si="1"/>
        <v>0</v>
      </c>
    </row>
    <row r="10" spans="1:23" x14ac:dyDescent="0.2">
      <c r="A10" t="s">
        <v>16</v>
      </c>
      <c r="B10" s="11">
        <v>400</v>
      </c>
      <c r="C10" s="11">
        <v>59765</v>
      </c>
      <c r="D10">
        <v>20</v>
      </c>
      <c r="E10">
        <v>3600.01</v>
      </c>
      <c r="F10">
        <v>90906807</v>
      </c>
      <c r="G10">
        <v>33</v>
      </c>
      <c r="H10">
        <v>3600.01</v>
      </c>
      <c r="I10">
        <v>364355893</v>
      </c>
      <c r="J10">
        <v>33</v>
      </c>
      <c r="K10">
        <v>3600.01</v>
      </c>
      <c r="L10">
        <v>124903646</v>
      </c>
      <c r="M10">
        <f t="shared" si="0"/>
        <v>0.34280671288607373</v>
      </c>
      <c r="N10" t="b">
        <f t="shared" si="1"/>
        <v>0</v>
      </c>
    </row>
    <row r="11" spans="1:23" x14ac:dyDescent="0.2">
      <c r="A11" t="s">
        <v>17</v>
      </c>
      <c r="B11" s="11">
        <v>800</v>
      </c>
      <c r="C11" s="11">
        <v>207505</v>
      </c>
      <c r="D11">
        <v>17</v>
      </c>
      <c r="E11">
        <v>3600.01</v>
      </c>
      <c r="F11">
        <v>162919724</v>
      </c>
      <c r="G11">
        <v>23</v>
      </c>
      <c r="H11">
        <v>3600.01</v>
      </c>
      <c r="I11">
        <v>167976155</v>
      </c>
      <c r="J11">
        <v>23</v>
      </c>
      <c r="K11">
        <v>3600.01</v>
      </c>
      <c r="L11">
        <v>61477523</v>
      </c>
      <c r="M11">
        <f t="shared" si="0"/>
        <v>0.36598958346200983</v>
      </c>
      <c r="N11" t="b">
        <f t="shared" si="1"/>
        <v>0</v>
      </c>
    </row>
    <row r="12" spans="1:23" x14ac:dyDescent="0.2">
      <c r="A12" t="s">
        <v>18</v>
      </c>
      <c r="B12" s="11">
        <v>800</v>
      </c>
      <c r="C12" s="11">
        <v>208166</v>
      </c>
      <c r="D12">
        <v>17</v>
      </c>
      <c r="E12">
        <v>3600.01</v>
      </c>
      <c r="F12">
        <v>146088941</v>
      </c>
      <c r="G12">
        <v>24</v>
      </c>
      <c r="H12">
        <v>3600.01</v>
      </c>
      <c r="I12">
        <v>163388120</v>
      </c>
      <c r="J12">
        <v>24</v>
      </c>
      <c r="K12">
        <v>3600.01</v>
      </c>
      <c r="L12">
        <v>71793629</v>
      </c>
      <c r="M12">
        <f t="shared" si="0"/>
        <v>0.43940544147273375</v>
      </c>
      <c r="N12" t="b">
        <f t="shared" si="1"/>
        <v>0</v>
      </c>
    </row>
    <row r="13" spans="1:23" x14ac:dyDescent="0.2">
      <c r="A13" t="s">
        <v>19</v>
      </c>
      <c r="B13" s="11">
        <v>800</v>
      </c>
      <c r="C13" s="11">
        <v>207333</v>
      </c>
      <c r="D13">
        <v>17</v>
      </c>
      <c r="E13">
        <v>3600.01</v>
      </c>
      <c r="F13">
        <v>183703886</v>
      </c>
      <c r="G13">
        <v>25</v>
      </c>
      <c r="H13">
        <v>3600.01</v>
      </c>
      <c r="I13">
        <v>190556271</v>
      </c>
      <c r="J13">
        <v>25</v>
      </c>
      <c r="K13">
        <v>3600.01</v>
      </c>
      <c r="L13">
        <v>67493662</v>
      </c>
      <c r="M13">
        <f t="shared" si="0"/>
        <v>0.35419281478277881</v>
      </c>
      <c r="N13" t="b">
        <f t="shared" si="1"/>
        <v>0</v>
      </c>
    </row>
    <row r="14" spans="1:23" x14ac:dyDescent="0.2">
      <c r="A14" t="s">
        <v>20</v>
      </c>
      <c r="B14" s="11">
        <v>800</v>
      </c>
      <c r="C14" s="11">
        <v>207643</v>
      </c>
      <c r="D14">
        <v>18</v>
      </c>
      <c r="E14">
        <v>3600.01</v>
      </c>
      <c r="F14">
        <v>171568869</v>
      </c>
      <c r="G14">
        <v>26</v>
      </c>
      <c r="H14">
        <v>3600.01</v>
      </c>
      <c r="I14">
        <v>182529607</v>
      </c>
      <c r="J14">
        <v>26</v>
      </c>
      <c r="K14">
        <v>3600.01</v>
      </c>
      <c r="L14">
        <v>66166410</v>
      </c>
      <c r="M14">
        <f t="shared" si="0"/>
        <v>0.3624968633170837</v>
      </c>
      <c r="N14" t="b">
        <f t="shared" si="1"/>
        <v>0</v>
      </c>
    </row>
    <row r="15" spans="1:23" x14ac:dyDescent="0.2">
      <c r="A15" t="s">
        <v>91</v>
      </c>
      <c r="B15" s="11">
        <v>1000</v>
      </c>
      <c r="C15" s="11">
        <v>450079</v>
      </c>
      <c r="D15">
        <v>31</v>
      </c>
      <c r="E15">
        <v>3600.01</v>
      </c>
      <c r="F15">
        <v>25301813</v>
      </c>
      <c r="G15">
        <v>68</v>
      </c>
      <c r="H15">
        <v>3600.01</v>
      </c>
      <c r="I15">
        <v>35766617</v>
      </c>
      <c r="J15">
        <v>68</v>
      </c>
      <c r="K15">
        <v>3600.01</v>
      </c>
      <c r="L15">
        <v>17159926</v>
      </c>
      <c r="M15">
        <f t="shared" si="0"/>
        <v>0.47977492531653188</v>
      </c>
      <c r="N15" t="b">
        <f t="shared" si="1"/>
        <v>0</v>
      </c>
    </row>
    <row r="16" spans="1:23" x14ac:dyDescent="0.2">
      <c r="A16" t="s">
        <v>1</v>
      </c>
      <c r="B16" s="11">
        <v>125</v>
      </c>
      <c r="C16" s="11">
        <v>6963</v>
      </c>
      <c r="D16">
        <v>31</v>
      </c>
      <c r="E16">
        <v>3600.01</v>
      </c>
      <c r="F16">
        <v>18282578</v>
      </c>
      <c r="G16">
        <v>39</v>
      </c>
      <c r="H16">
        <v>3600.01</v>
      </c>
      <c r="I16">
        <v>580780482</v>
      </c>
      <c r="J16">
        <v>41</v>
      </c>
      <c r="K16">
        <v>3600.01</v>
      </c>
      <c r="L16">
        <v>339887004</v>
      </c>
      <c r="M16">
        <f t="shared" si="0"/>
        <v>0.58522456338331286</v>
      </c>
      <c r="N16" t="b">
        <f t="shared" si="1"/>
        <v>0</v>
      </c>
    </row>
    <row r="17" spans="1:14" x14ac:dyDescent="0.2">
      <c r="A17" t="s">
        <v>2</v>
      </c>
      <c r="B17" s="11">
        <v>2000</v>
      </c>
      <c r="C17" s="11">
        <v>999836</v>
      </c>
      <c r="D17">
        <v>14</v>
      </c>
      <c r="E17">
        <v>3600.01</v>
      </c>
      <c r="F17">
        <v>317543539</v>
      </c>
      <c r="G17">
        <v>17</v>
      </c>
      <c r="H17">
        <v>3600.01</v>
      </c>
      <c r="I17">
        <v>30515180</v>
      </c>
      <c r="J17">
        <v>16</v>
      </c>
      <c r="K17">
        <v>3600.01</v>
      </c>
      <c r="L17">
        <v>17831057</v>
      </c>
      <c r="M17">
        <f t="shared" si="0"/>
        <v>0.58433399376965822</v>
      </c>
      <c r="N17" t="b">
        <f t="shared" si="1"/>
        <v>0</v>
      </c>
    </row>
    <row r="18" spans="1:14" x14ac:dyDescent="0.2">
      <c r="A18" t="s">
        <v>3</v>
      </c>
      <c r="B18" s="11">
        <v>2000</v>
      </c>
      <c r="C18" s="11">
        <v>1799532</v>
      </c>
      <c r="D18">
        <v>30</v>
      </c>
      <c r="E18">
        <v>3600.01</v>
      </c>
      <c r="F18">
        <v>22940688</v>
      </c>
      <c r="G18">
        <v>80</v>
      </c>
      <c r="H18">
        <v>3600.01</v>
      </c>
      <c r="I18">
        <v>18720542</v>
      </c>
      <c r="J18">
        <v>80</v>
      </c>
      <c r="K18">
        <v>3600.01</v>
      </c>
      <c r="L18">
        <v>5213508</v>
      </c>
      <c r="M18">
        <f t="shared" si="0"/>
        <v>0.27849129581825144</v>
      </c>
      <c r="N18" t="b">
        <f t="shared" si="1"/>
        <v>0</v>
      </c>
    </row>
    <row r="19" spans="1:14" x14ac:dyDescent="0.2">
      <c r="A19" t="s">
        <v>4</v>
      </c>
      <c r="B19" s="11">
        <v>250</v>
      </c>
      <c r="C19" s="11">
        <v>27984</v>
      </c>
      <c r="D19">
        <v>29</v>
      </c>
      <c r="E19">
        <v>3600.01</v>
      </c>
      <c r="F19">
        <v>24003727</v>
      </c>
      <c r="G19">
        <v>44</v>
      </c>
      <c r="H19">
        <v>3600.01</v>
      </c>
      <c r="I19">
        <v>231860895</v>
      </c>
      <c r="J19">
        <v>48</v>
      </c>
      <c r="K19">
        <v>3600.01</v>
      </c>
      <c r="L19">
        <v>113604988</v>
      </c>
      <c r="M19">
        <f t="shared" si="0"/>
        <v>0.48997045405177098</v>
      </c>
      <c r="N19" t="b">
        <f t="shared" si="1"/>
        <v>0</v>
      </c>
    </row>
    <row r="20" spans="1:14" x14ac:dyDescent="0.2">
      <c r="A20" t="s">
        <v>75</v>
      </c>
      <c r="B20" s="11">
        <v>4000</v>
      </c>
      <c r="C20" s="11">
        <v>4000268</v>
      </c>
      <c r="D20">
        <v>14</v>
      </c>
      <c r="E20">
        <v>3600.01</v>
      </c>
      <c r="F20">
        <v>363823747</v>
      </c>
      <c r="G20">
        <v>18</v>
      </c>
      <c r="H20">
        <v>3600.01</v>
      </c>
      <c r="I20">
        <v>35998601</v>
      </c>
      <c r="J20">
        <v>18</v>
      </c>
      <c r="K20">
        <v>3600.01</v>
      </c>
      <c r="L20">
        <v>13203313</v>
      </c>
      <c r="M20">
        <f t="shared" si="0"/>
        <v>0.3667729476487156</v>
      </c>
      <c r="N20" t="b">
        <f t="shared" si="1"/>
        <v>0</v>
      </c>
    </row>
    <row r="21" spans="1:14" x14ac:dyDescent="0.2">
      <c r="A21" t="s">
        <v>92</v>
      </c>
      <c r="B21" s="11">
        <v>500</v>
      </c>
      <c r="C21" s="11">
        <v>112332</v>
      </c>
      <c r="D21">
        <v>28</v>
      </c>
      <c r="E21">
        <v>3600.01</v>
      </c>
      <c r="F21">
        <v>30883966</v>
      </c>
      <c r="G21">
        <v>57</v>
      </c>
      <c r="H21">
        <v>3600.01</v>
      </c>
      <c r="I21">
        <v>117831075</v>
      </c>
      <c r="J21">
        <v>60</v>
      </c>
      <c r="K21">
        <v>3600.01</v>
      </c>
      <c r="L21">
        <v>49863360</v>
      </c>
      <c r="M21">
        <f t="shared" si="0"/>
        <v>0.42317665352709377</v>
      </c>
      <c r="N21" t="b">
        <f t="shared" si="1"/>
        <v>0</v>
      </c>
    </row>
    <row r="22" spans="1:14" x14ac:dyDescent="0.2">
      <c r="A22" t="s">
        <v>21</v>
      </c>
      <c r="B22" s="11">
        <v>200</v>
      </c>
      <c r="C22" s="11">
        <v>1534</v>
      </c>
      <c r="D22">
        <v>12</v>
      </c>
      <c r="E22">
        <v>0</v>
      </c>
      <c r="F22">
        <v>3757</v>
      </c>
      <c r="G22">
        <v>12</v>
      </c>
      <c r="H22">
        <v>0</v>
      </c>
      <c r="I22">
        <v>8070</v>
      </c>
      <c r="J22">
        <v>12</v>
      </c>
      <c r="K22">
        <v>0</v>
      </c>
      <c r="L22">
        <v>345</v>
      </c>
      <c r="M22" s="10">
        <f t="shared" si="0"/>
        <v>4.2750929368029739E-2</v>
      </c>
      <c r="N22" t="b">
        <f t="shared" si="1"/>
        <v>1</v>
      </c>
    </row>
    <row r="23" spans="1:14" x14ac:dyDescent="0.2">
      <c r="A23" t="s">
        <v>22</v>
      </c>
      <c r="B23" s="11">
        <v>200</v>
      </c>
      <c r="C23" s="11">
        <v>3235</v>
      </c>
      <c r="D23">
        <v>24</v>
      </c>
      <c r="E23">
        <v>0</v>
      </c>
      <c r="F23">
        <v>2221</v>
      </c>
      <c r="G23">
        <v>24</v>
      </c>
      <c r="H23">
        <v>0</v>
      </c>
      <c r="I23">
        <v>4539</v>
      </c>
      <c r="J23">
        <v>24</v>
      </c>
      <c r="K23">
        <v>0</v>
      </c>
      <c r="L23">
        <v>402</v>
      </c>
      <c r="M23" s="10">
        <f t="shared" si="0"/>
        <v>8.8565763384005292E-2</v>
      </c>
      <c r="N23" t="b">
        <f t="shared" si="1"/>
        <v>1</v>
      </c>
    </row>
    <row r="24" spans="1:14" x14ac:dyDescent="0.2">
      <c r="A24" t="s">
        <v>23</v>
      </c>
      <c r="B24" s="11">
        <v>200</v>
      </c>
      <c r="C24" s="11">
        <v>8473</v>
      </c>
      <c r="D24">
        <v>58</v>
      </c>
      <c r="E24">
        <v>0.02</v>
      </c>
      <c r="F24">
        <v>2565</v>
      </c>
      <c r="G24">
        <v>58</v>
      </c>
      <c r="H24">
        <v>0.02</v>
      </c>
      <c r="I24">
        <v>8990</v>
      </c>
      <c r="J24">
        <v>58</v>
      </c>
      <c r="K24" s="5">
        <v>0.01</v>
      </c>
      <c r="L24">
        <v>1825</v>
      </c>
      <c r="M24" s="10">
        <f t="shared" si="0"/>
        <v>0.20300333704115683</v>
      </c>
      <c r="N24" t="b">
        <f t="shared" si="1"/>
        <v>1</v>
      </c>
    </row>
    <row r="25" spans="1:14" x14ac:dyDescent="0.2">
      <c r="A25" t="s">
        <v>24</v>
      </c>
      <c r="B25" s="11">
        <v>500</v>
      </c>
      <c r="C25" s="11">
        <v>4459</v>
      </c>
      <c r="D25">
        <v>14</v>
      </c>
      <c r="E25">
        <v>7.0000000000000007E-2</v>
      </c>
      <c r="F25">
        <v>19844</v>
      </c>
      <c r="G25">
        <v>14</v>
      </c>
      <c r="H25">
        <v>0.06</v>
      </c>
      <c r="I25">
        <v>35815</v>
      </c>
      <c r="J25">
        <v>14</v>
      </c>
      <c r="K25" s="5">
        <v>0</v>
      </c>
      <c r="L25">
        <v>723</v>
      </c>
      <c r="M25" s="10">
        <f t="shared" si="0"/>
        <v>2.0187072455674998E-2</v>
      </c>
      <c r="N25" t="b">
        <f t="shared" si="1"/>
        <v>1</v>
      </c>
    </row>
    <row r="26" spans="1:14" x14ac:dyDescent="0.2">
      <c r="A26" t="s">
        <v>25</v>
      </c>
      <c r="B26" s="11">
        <v>500</v>
      </c>
      <c r="C26" s="11">
        <v>46627</v>
      </c>
      <c r="D26">
        <v>126</v>
      </c>
      <c r="E26">
        <v>0.3</v>
      </c>
      <c r="F26">
        <v>10372</v>
      </c>
      <c r="G26">
        <v>126</v>
      </c>
      <c r="H26">
        <v>0.3</v>
      </c>
      <c r="I26">
        <v>46696</v>
      </c>
      <c r="J26">
        <v>126</v>
      </c>
      <c r="K26" s="5">
        <v>0.12</v>
      </c>
      <c r="L26">
        <v>7383</v>
      </c>
      <c r="M26" s="10">
        <f t="shared" si="0"/>
        <v>0.15810776083604591</v>
      </c>
      <c r="N26" t="b">
        <f t="shared" si="1"/>
        <v>1</v>
      </c>
    </row>
    <row r="27" spans="1:14" x14ac:dyDescent="0.2">
      <c r="A27" t="s">
        <v>26</v>
      </c>
      <c r="B27" s="11">
        <v>500</v>
      </c>
      <c r="C27" s="11">
        <v>9139</v>
      </c>
      <c r="D27">
        <v>26</v>
      </c>
      <c r="E27">
        <v>0.05</v>
      </c>
      <c r="F27">
        <v>10462</v>
      </c>
      <c r="G27">
        <v>26</v>
      </c>
      <c r="H27">
        <v>0.09</v>
      </c>
      <c r="I27">
        <v>33859</v>
      </c>
      <c r="J27">
        <v>26</v>
      </c>
      <c r="K27" s="5">
        <v>0.01</v>
      </c>
      <c r="L27">
        <v>1023</v>
      </c>
      <c r="M27" s="10">
        <f t="shared" si="0"/>
        <v>3.0213532591039309E-2</v>
      </c>
      <c r="N27" t="b">
        <f t="shared" si="1"/>
        <v>1</v>
      </c>
    </row>
    <row r="28" spans="1:14" x14ac:dyDescent="0.2">
      <c r="A28" t="s">
        <v>27</v>
      </c>
      <c r="B28" s="11">
        <v>500</v>
      </c>
      <c r="C28" s="11">
        <v>23191</v>
      </c>
      <c r="D28">
        <v>64</v>
      </c>
      <c r="E28">
        <v>0.05</v>
      </c>
      <c r="F28">
        <v>6381</v>
      </c>
      <c r="G28">
        <v>64</v>
      </c>
      <c r="H28">
        <v>0.11</v>
      </c>
      <c r="I28">
        <v>31151</v>
      </c>
      <c r="J28">
        <v>64</v>
      </c>
      <c r="K28" s="5">
        <v>0.03</v>
      </c>
      <c r="L28">
        <v>2260</v>
      </c>
      <c r="M28" s="10">
        <f t="shared" si="0"/>
        <v>7.254983788642419E-2</v>
      </c>
      <c r="N28" t="b">
        <f t="shared" si="1"/>
        <v>1</v>
      </c>
    </row>
    <row r="29" spans="1:14" x14ac:dyDescent="0.2">
      <c r="A29" s="1" t="s">
        <v>95</v>
      </c>
      <c r="B29" s="11">
        <v>1000</v>
      </c>
      <c r="C29" s="11">
        <v>249826</v>
      </c>
      <c r="D29" s="1">
        <v>14</v>
      </c>
      <c r="E29">
        <v>3600.01</v>
      </c>
      <c r="F29">
        <v>98973830</v>
      </c>
      <c r="G29" s="1">
        <v>15</v>
      </c>
      <c r="H29">
        <v>3600.01</v>
      </c>
      <c r="I29">
        <v>34252376</v>
      </c>
      <c r="J29" s="1">
        <v>16</v>
      </c>
      <c r="K29">
        <v>3600.01</v>
      </c>
      <c r="L29">
        <v>23562819</v>
      </c>
      <c r="M29">
        <f t="shared" si="0"/>
        <v>0.68791779583407586</v>
      </c>
      <c r="N29" t="b">
        <f t="shared" si="1"/>
        <v>0</v>
      </c>
    </row>
    <row r="30" spans="1:14" x14ac:dyDescent="0.2">
      <c r="A30" s="1" t="s">
        <v>96</v>
      </c>
      <c r="B30" s="11">
        <v>500</v>
      </c>
      <c r="C30" s="11">
        <v>62624</v>
      </c>
      <c r="D30" s="1">
        <v>15</v>
      </c>
      <c r="E30">
        <v>3600.01</v>
      </c>
      <c r="F30">
        <v>94660470</v>
      </c>
      <c r="G30" s="1">
        <v>15</v>
      </c>
      <c r="H30">
        <v>3600.01</v>
      </c>
      <c r="I30">
        <v>161164817</v>
      </c>
      <c r="J30" s="1">
        <v>15</v>
      </c>
      <c r="K30">
        <v>3600.01</v>
      </c>
      <c r="L30">
        <v>173836002</v>
      </c>
      <c r="M30">
        <f t="shared" si="0"/>
        <v>1.0786225259077482</v>
      </c>
      <c r="N30" t="b">
        <f t="shared" si="1"/>
        <v>0</v>
      </c>
    </row>
    <row r="31" spans="1:14" x14ac:dyDescent="0.2">
      <c r="A31" t="s">
        <v>28</v>
      </c>
      <c r="B31" s="11">
        <v>200</v>
      </c>
      <c r="C31" s="11">
        <v>17910</v>
      </c>
      <c r="D31">
        <v>35</v>
      </c>
      <c r="E31">
        <v>3600.01</v>
      </c>
      <c r="F31">
        <v>18298975</v>
      </c>
      <c r="G31">
        <v>44</v>
      </c>
      <c r="H31">
        <v>3600.01</v>
      </c>
      <c r="I31">
        <v>212960304</v>
      </c>
      <c r="J31">
        <v>49</v>
      </c>
      <c r="K31">
        <v>3600.01</v>
      </c>
      <c r="L31">
        <v>96137339</v>
      </c>
      <c r="M31">
        <f t="shared" si="0"/>
        <v>0.45143314126749179</v>
      </c>
      <c r="N31" t="b">
        <f t="shared" si="1"/>
        <v>0</v>
      </c>
    </row>
    <row r="32" spans="1:14" x14ac:dyDescent="0.2">
      <c r="A32" t="s">
        <v>29</v>
      </c>
      <c r="B32" s="11">
        <v>200</v>
      </c>
      <c r="C32" s="11">
        <v>17910</v>
      </c>
      <c r="D32">
        <v>30</v>
      </c>
      <c r="E32">
        <v>3600.01</v>
      </c>
      <c r="F32">
        <v>26934738</v>
      </c>
      <c r="G32">
        <v>55</v>
      </c>
      <c r="H32">
        <v>3600.01</v>
      </c>
      <c r="I32">
        <v>458398748</v>
      </c>
      <c r="J32">
        <v>55</v>
      </c>
      <c r="K32">
        <v>3600.01</v>
      </c>
      <c r="L32">
        <v>149925082</v>
      </c>
      <c r="M32">
        <f t="shared" si="0"/>
        <v>0.32706259049381176</v>
      </c>
      <c r="N32" t="b">
        <f t="shared" si="1"/>
        <v>0</v>
      </c>
    </row>
    <row r="33" spans="1:14" x14ac:dyDescent="0.2">
      <c r="A33" t="s">
        <v>30</v>
      </c>
      <c r="B33" s="11">
        <v>400</v>
      </c>
      <c r="C33" s="11">
        <v>71820</v>
      </c>
      <c r="D33">
        <v>30</v>
      </c>
      <c r="E33">
        <v>3600.01</v>
      </c>
      <c r="F33">
        <v>31510238</v>
      </c>
      <c r="G33">
        <v>55</v>
      </c>
      <c r="H33">
        <v>3600.01</v>
      </c>
      <c r="I33">
        <v>90346261</v>
      </c>
      <c r="J33">
        <v>56</v>
      </c>
      <c r="K33">
        <v>3600.01</v>
      </c>
      <c r="L33">
        <v>14471558</v>
      </c>
      <c r="M33">
        <f t="shared" si="0"/>
        <v>0.16017882577343184</v>
      </c>
      <c r="N33" t="b">
        <f t="shared" si="1"/>
        <v>0</v>
      </c>
    </row>
    <row r="34" spans="1:14" x14ac:dyDescent="0.2">
      <c r="A34" t="s">
        <v>31</v>
      </c>
      <c r="B34" s="11">
        <v>400</v>
      </c>
      <c r="C34" s="11">
        <v>71820</v>
      </c>
      <c r="D34">
        <v>35</v>
      </c>
      <c r="E34">
        <v>3600.01</v>
      </c>
      <c r="F34">
        <v>21023548</v>
      </c>
      <c r="G34">
        <v>65</v>
      </c>
      <c r="H34">
        <v>3600.01</v>
      </c>
      <c r="I34">
        <v>190559668</v>
      </c>
      <c r="J34">
        <v>66</v>
      </c>
      <c r="K34">
        <v>3600.01</v>
      </c>
      <c r="L34">
        <v>9841289</v>
      </c>
      <c r="M34">
        <f t="shared" si="0"/>
        <v>5.1644133846832689E-2</v>
      </c>
      <c r="N34" t="b">
        <f t="shared" si="1"/>
        <v>0</v>
      </c>
    </row>
    <row r="35" spans="1:14" x14ac:dyDescent="0.2">
      <c r="A35" t="s">
        <v>32</v>
      </c>
      <c r="B35" s="11">
        <v>400</v>
      </c>
      <c r="C35" s="11">
        <v>71820</v>
      </c>
      <c r="D35">
        <v>31</v>
      </c>
      <c r="E35">
        <v>3600.01</v>
      </c>
      <c r="F35">
        <v>23083899</v>
      </c>
      <c r="G35">
        <v>75</v>
      </c>
      <c r="H35">
        <v>3600.01</v>
      </c>
      <c r="I35">
        <v>137973465</v>
      </c>
      <c r="J35">
        <v>75</v>
      </c>
      <c r="K35">
        <v>3600.01</v>
      </c>
      <c r="L35">
        <v>10047483</v>
      </c>
      <c r="M35">
        <f t="shared" ref="M35:M66" si="2">L35/I35*100%</f>
        <v>7.2821850201413726E-2</v>
      </c>
      <c r="N35" t="b">
        <f t="shared" ref="N35:N66" si="3">OR(E35&lt;3600, H35&lt;3600, K35&lt;3600)</f>
        <v>0</v>
      </c>
    </row>
    <row r="36" spans="1:14" x14ac:dyDescent="0.2">
      <c r="A36" t="s">
        <v>33</v>
      </c>
      <c r="B36" s="11">
        <v>1024</v>
      </c>
      <c r="C36" s="11">
        <v>518656</v>
      </c>
      <c r="D36">
        <v>228</v>
      </c>
      <c r="E36">
        <v>3600.22</v>
      </c>
      <c r="F36">
        <v>91716</v>
      </c>
      <c r="G36">
        <v>512</v>
      </c>
      <c r="H36">
        <v>3600.01</v>
      </c>
      <c r="I36">
        <v>5409986</v>
      </c>
      <c r="J36">
        <v>512</v>
      </c>
      <c r="K36">
        <v>3600.01</v>
      </c>
      <c r="L36">
        <v>7228180</v>
      </c>
      <c r="M36">
        <f t="shared" si="2"/>
        <v>1.3360810915222332</v>
      </c>
      <c r="N36" t="b">
        <f t="shared" si="3"/>
        <v>0</v>
      </c>
    </row>
    <row r="37" spans="1:14" x14ac:dyDescent="0.2">
      <c r="A37" t="s">
        <v>34</v>
      </c>
      <c r="B37" s="11">
        <v>1024</v>
      </c>
      <c r="C37" s="11">
        <v>434176</v>
      </c>
      <c r="D37">
        <v>22</v>
      </c>
      <c r="E37">
        <v>3600.01</v>
      </c>
      <c r="F37">
        <v>44073767</v>
      </c>
      <c r="G37">
        <v>40</v>
      </c>
      <c r="H37">
        <v>3600.01</v>
      </c>
      <c r="I37">
        <v>44442872</v>
      </c>
      <c r="J37">
        <v>40</v>
      </c>
      <c r="K37">
        <v>3600.01</v>
      </c>
      <c r="L37">
        <v>29346184</v>
      </c>
      <c r="M37">
        <f t="shared" si="2"/>
        <v>0.66031250185631563</v>
      </c>
      <c r="N37" t="b">
        <f t="shared" si="3"/>
        <v>0</v>
      </c>
    </row>
    <row r="38" spans="1:14" x14ac:dyDescent="0.2">
      <c r="A38" t="s">
        <v>35</v>
      </c>
      <c r="B38" s="11">
        <v>64</v>
      </c>
      <c r="C38" s="11">
        <v>1824</v>
      </c>
      <c r="D38">
        <v>32</v>
      </c>
      <c r="E38" s="5">
        <v>0.03</v>
      </c>
      <c r="F38">
        <v>1182</v>
      </c>
      <c r="G38">
        <v>32</v>
      </c>
      <c r="H38">
        <v>705.25</v>
      </c>
      <c r="I38">
        <v>310576331</v>
      </c>
      <c r="J38">
        <v>32</v>
      </c>
      <c r="K38">
        <v>10.55</v>
      </c>
      <c r="L38">
        <v>2963698</v>
      </c>
      <c r="M38" s="10">
        <f t="shared" si="2"/>
        <v>9.5425752196164615E-3</v>
      </c>
      <c r="N38" t="b">
        <f t="shared" si="3"/>
        <v>1</v>
      </c>
    </row>
    <row r="39" spans="1:14" x14ac:dyDescent="0.2">
      <c r="A39" t="s">
        <v>36</v>
      </c>
      <c r="B39" s="11">
        <v>64</v>
      </c>
      <c r="C39" s="11">
        <v>704</v>
      </c>
      <c r="D39">
        <v>6</v>
      </c>
      <c r="E39" s="5">
        <v>0</v>
      </c>
      <c r="F39">
        <v>4569</v>
      </c>
      <c r="G39">
        <v>6</v>
      </c>
      <c r="H39">
        <v>0.04</v>
      </c>
      <c r="I39">
        <v>58258</v>
      </c>
      <c r="J39">
        <v>6</v>
      </c>
      <c r="K39">
        <v>0.04</v>
      </c>
      <c r="L39">
        <v>23197</v>
      </c>
      <c r="M39" s="10">
        <f t="shared" si="2"/>
        <v>0.39817707439321637</v>
      </c>
      <c r="N39" t="b">
        <f t="shared" si="3"/>
        <v>1</v>
      </c>
    </row>
    <row r="40" spans="1:14" x14ac:dyDescent="0.2">
      <c r="A40" t="s">
        <v>37</v>
      </c>
      <c r="B40" s="11">
        <v>256</v>
      </c>
      <c r="C40" s="11">
        <v>31616</v>
      </c>
      <c r="D40">
        <v>128</v>
      </c>
      <c r="E40" s="5">
        <v>73.48</v>
      </c>
      <c r="F40">
        <v>23389</v>
      </c>
      <c r="G40">
        <v>128</v>
      </c>
      <c r="H40">
        <v>3600.01</v>
      </c>
      <c r="I40">
        <v>119378085</v>
      </c>
      <c r="J40">
        <v>128</v>
      </c>
      <c r="K40">
        <v>3600.01</v>
      </c>
      <c r="L40">
        <v>133759989</v>
      </c>
      <c r="M40" s="10">
        <f t="shared" si="2"/>
        <v>1.1204735693322605</v>
      </c>
      <c r="N40" t="b">
        <f t="shared" si="3"/>
        <v>1</v>
      </c>
    </row>
    <row r="41" spans="1:14" x14ac:dyDescent="0.2">
      <c r="A41" t="s">
        <v>38</v>
      </c>
      <c r="B41" s="11">
        <v>256</v>
      </c>
      <c r="C41" s="11">
        <v>20864</v>
      </c>
      <c r="D41">
        <v>16</v>
      </c>
      <c r="E41" s="5">
        <v>187.86</v>
      </c>
      <c r="F41">
        <v>8101239</v>
      </c>
      <c r="G41">
        <v>16</v>
      </c>
      <c r="H41">
        <v>3600.01</v>
      </c>
      <c r="I41">
        <v>753853474</v>
      </c>
      <c r="J41">
        <v>16</v>
      </c>
      <c r="K41">
        <v>3600.01</v>
      </c>
      <c r="L41">
        <v>347806429</v>
      </c>
      <c r="M41" s="10">
        <f t="shared" si="2"/>
        <v>0.46137139509952035</v>
      </c>
      <c r="N41" t="b">
        <f t="shared" si="3"/>
        <v>1</v>
      </c>
    </row>
    <row r="42" spans="1:14" x14ac:dyDescent="0.2">
      <c r="A42" t="s">
        <v>39</v>
      </c>
      <c r="B42" s="11">
        <v>120</v>
      </c>
      <c r="C42" s="11">
        <v>5460</v>
      </c>
      <c r="D42">
        <v>10</v>
      </c>
      <c r="E42">
        <v>3600.01</v>
      </c>
      <c r="F42">
        <v>523877307</v>
      </c>
      <c r="G42">
        <v>10</v>
      </c>
      <c r="H42">
        <v>3600.01</v>
      </c>
      <c r="I42">
        <v>1343069266</v>
      </c>
      <c r="J42">
        <v>10</v>
      </c>
      <c r="K42">
        <v>3600.01</v>
      </c>
      <c r="L42">
        <v>647707464</v>
      </c>
      <c r="M42">
        <f t="shared" si="2"/>
        <v>0.48225916592450713</v>
      </c>
      <c r="N42" t="b">
        <f t="shared" si="3"/>
        <v>0</v>
      </c>
    </row>
    <row r="43" spans="1:14" x14ac:dyDescent="0.2">
      <c r="A43" t="s">
        <v>40</v>
      </c>
      <c r="B43" s="11">
        <v>496</v>
      </c>
      <c r="C43" s="11">
        <v>107880</v>
      </c>
      <c r="D43">
        <v>10</v>
      </c>
      <c r="E43">
        <v>3600.01</v>
      </c>
      <c r="F43">
        <v>552853078</v>
      </c>
      <c r="G43">
        <v>21</v>
      </c>
      <c r="H43">
        <v>3600.01</v>
      </c>
      <c r="I43">
        <v>190229062</v>
      </c>
      <c r="J43">
        <v>20</v>
      </c>
      <c r="K43">
        <v>3600.01</v>
      </c>
      <c r="L43">
        <v>104126660</v>
      </c>
      <c r="M43">
        <f t="shared" si="2"/>
        <v>0.54737514292111689</v>
      </c>
      <c r="N43" t="b">
        <f t="shared" si="3"/>
        <v>0</v>
      </c>
    </row>
    <row r="44" spans="1:14" x14ac:dyDescent="0.2">
      <c r="A44" t="s">
        <v>41</v>
      </c>
      <c r="B44" s="11">
        <v>28</v>
      </c>
      <c r="C44" s="11">
        <v>210</v>
      </c>
      <c r="D44">
        <v>5</v>
      </c>
      <c r="E44">
        <v>0</v>
      </c>
      <c r="F44">
        <v>1465</v>
      </c>
      <c r="G44">
        <v>5</v>
      </c>
      <c r="H44">
        <v>0.01</v>
      </c>
      <c r="I44">
        <v>11857</v>
      </c>
      <c r="J44">
        <v>5</v>
      </c>
      <c r="K44">
        <v>0</v>
      </c>
      <c r="L44">
        <v>6916</v>
      </c>
      <c r="M44" s="10">
        <f t="shared" si="2"/>
        <v>0.58328413595344519</v>
      </c>
      <c r="N44" t="b">
        <f t="shared" si="3"/>
        <v>1</v>
      </c>
    </row>
    <row r="45" spans="1:14" x14ac:dyDescent="0.2">
      <c r="A45" t="s">
        <v>42</v>
      </c>
      <c r="B45" s="11">
        <v>70</v>
      </c>
      <c r="C45" s="11">
        <v>1855</v>
      </c>
      <c r="D45">
        <v>14</v>
      </c>
      <c r="E45" s="5">
        <v>0.43</v>
      </c>
      <c r="F45">
        <v>43441</v>
      </c>
      <c r="G45">
        <v>14</v>
      </c>
      <c r="H45">
        <v>122.54</v>
      </c>
      <c r="I45">
        <v>108627984</v>
      </c>
      <c r="J45">
        <v>14</v>
      </c>
      <c r="K45">
        <v>54.3</v>
      </c>
      <c r="L45">
        <v>17124673</v>
      </c>
      <c r="M45" s="10">
        <f t="shared" si="2"/>
        <v>0.15764513313622758</v>
      </c>
      <c r="N45" t="b">
        <f t="shared" si="3"/>
        <v>1</v>
      </c>
    </row>
    <row r="46" spans="1:14" x14ac:dyDescent="0.2">
      <c r="A46" t="s">
        <v>43</v>
      </c>
      <c r="B46" s="11">
        <v>171</v>
      </c>
      <c r="C46" s="11">
        <v>9435</v>
      </c>
      <c r="D46">
        <v>15</v>
      </c>
      <c r="E46" s="5">
        <v>3442.72</v>
      </c>
      <c r="F46">
        <v>156769519</v>
      </c>
      <c r="G46">
        <v>15</v>
      </c>
      <c r="H46">
        <v>3600.01</v>
      </c>
      <c r="I46">
        <v>1460375865</v>
      </c>
      <c r="J46">
        <v>15</v>
      </c>
      <c r="K46">
        <v>3600.01</v>
      </c>
      <c r="L46">
        <v>367595746</v>
      </c>
      <c r="M46" s="10">
        <f t="shared" si="2"/>
        <v>0.25171310674872049</v>
      </c>
      <c r="N46" t="b">
        <f t="shared" si="3"/>
        <v>1</v>
      </c>
    </row>
    <row r="47" spans="1:14" x14ac:dyDescent="0.2">
      <c r="A47" t="s">
        <v>44</v>
      </c>
      <c r="B47" s="11">
        <v>776</v>
      </c>
      <c r="C47" s="11">
        <v>225990</v>
      </c>
      <c r="D47">
        <v>15</v>
      </c>
      <c r="E47">
        <v>3600.01</v>
      </c>
      <c r="F47">
        <v>157505582</v>
      </c>
      <c r="G47">
        <v>27</v>
      </c>
      <c r="H47">
        <v>3600.01</v>
      </c>
      <c r="I47">
        <v>112835609</v>
      </c>
      <c r="J47">
        <v>30</v>
      </c>
      <c r="K47">
        <v>3600.01</v>
      </c>
      <c r="L47">
        <v>31287816</v>
      </c>
      <c r="M47">
        <f t="shared" si="2"/>
        <v>0.27728672071952037</v>
      </c>
      <c r="N47" t="b">
        <f t="shared" si="3"/>
        <v>0</v>
      </c>
    </row>
    <row r="48" spans="1:14" x14ac:dyDescent="0.2">
      <c r="A48" s="1" t="s">
        <v>97</v>
      </c>
      <c r="B48" s="11">
        <v>3361</v>
      </c>
      <c r="C48" s="11">
        <v>4619898</v>
      </c>
      <c r="D48" s="1">
        <v>15</v>
      </c>
      <c r="E48">
        <v>3600.01</v>
      </c>
      <c r="F48">
        <v>45923904</v>
      </c>
      <c r="G48" s="1">
        <v>59</v>
      </c>
      <c r="H48">
        <v>3600.01</v>
      </c>
      <c r="I48">
        <v>2491462</v>
      </c>
      <c r="J48" s="1">
        <v>61</v>
      </c>
      <c r="K48">
        <v>3600.01</v>
      </c>
      <c r="L48">
        <v>280950</v>
      </c>
      <c r="M48">
        <f t="shared" si="2"/>
        <v>0.11276511542218987</v>
      </c>
      <c r="N48" t="b">
        <f t="shared" si="3"/>
        <v>0</v>
      </c>
    </row>
    <row r="49" spans="1:14" x14ac:dyDescent="0.2">
      <c r="A49" t="s">
        <v>6</v>
      </c>
      <c r="B49" s="11">
        <v>378</v>
      </c>
      <c r="C49" s="11">
        <v>70551</v>
      </c>
      <c r="D49">
        <v>46</v>
      </c>
      <c r="E49">
        <v>3600.01</v>
      </c>
      <c r="F49">
        <v>30359896</v>
      </c>
      <c r="G49">
        <v>236</v>
      </c>
      <c r="H49">
        <v>3600.01</v>
      </c>
      <c r="I49">
        <v>7711735</v>
      </c>
      <c r="J49">
        <v>235</v>
      </c>
      <c r="K49">
        <v>3600.01</v>
      </c>
      <c r="L49">
        <v>4349075</v>
      </c>
      <c r="M49">
        <f t="shared" si="2"/>
        <v>0.56395545230742494</v>
      </c>
      <c r="N49" t="b">
        <f t="shared" si="3"/>
        <v>0</v>
      </c>
    </row>
    <row r="50" spans="1:14" x14ac:dyDescent="0.2">
      <c r="A50" t="s">
        <v>7</v>
      </c>
      <c r="B50" s="11">
        <v>1035</v>
      </c>
      <c r="C50" s="11">
        <v>533115</v>
      </c>
      <c r="D50">
        <v>64</v>
      </c>
      <c r="E50">
        <v>3600.01</v>
      </c>
      <c r="F50">
        <v>41472777</v>
      </c>
      <c r="G50">
        <v>661</v>
      </c>
      <c r="H50">
        <v>3600.01</v>
      </c>
      <c r="I50">
        <v>427174</v>
      </c>
      <c r="J50">
        <v>661</v>
      </c>
      <c r="K50">
        <v>3600.02</v>
      </c>
      <c r="L50">
        <v>255055</v>
      </c>
      <c r="M50">
        <f t="shared" si="2"/>
        <v>0.59707519652413299</v>
      </c>
      <c r="N50" t="b">
        <f t="shared" si="3"/>
        <v>0</v>
      </c>
    </row>
    <row r="51" spans="1:14" x14ac:dyDescent="0.2">
      <c r="A51" t="s">
        <v>76</v>
      </c>
      <c r="B51" s="11">
        <v>3321</v>
      </c>
      <c r="C51" s="11">
        <v>5506380</v>
      </c>
      <c r="D51">
        <v>100</v>
      </c>
      <c r="E51">
        <v>3600.01</v>
      </c>
      <c r="F51">
        <v>29776704</v>
      </c>
      <c r="G51">
        <v>2162</v>
      </c>
      <c r="H51">
        <v>3600.21</v>
      </c>
      <c r="I51">
        <v>18192</v>
      </c>
      <c r="J51">
        <v>2161</v>
      </c>
      <c r="K51">
        <v>3600.09</v>
      </c>
      <c r="L51">
        <v>16985</v>
      </c>
      <c r="M51">
        <f t="shared" si="2"/>
        <v>0.93365215479331576</v>
      </c>
      <c r="N51" t="b">
        <f t="shared" si="3"/>
        <v>0</v>
      </c>
    </row>
    <row r="52" spans="1:14" x14ac:dyDescent="0.2">
      <c r="A52" t="s">
        <v>8</v>
      </c>
      <c r="B52" s="11">
        <v>45</v>
      </c>
      <c r="C52" s="11">
        <v>918</v>
      </c>
      <c r="D52">
        <v>26</v>
      </c>
      <c r="E52">
        <v>13.55</v>
      </c>
      <c r="F52">
        <v>331829</v>
      </c>
      <c r="G52">
        <v>26</v>
      </c>
      <c r="H52">
        <v>256.99</v>
      </c>
      <c r="I52">
        <v>74773734</v>
      </c>
      <c r="J52">
        <v>26</v>
      </c>
      <c r="K52" s="5">
        <v>1.01</v>
      </c>
      <c r="L52">
        <v>179429</v>
      </c>
      <c r="M52" s="10">
        <f t="shared" si="2"/>
        <v>2.3996260505059169E-3</v>
      </c>
      <c r="N52" t="b">
        <f t="shared" si="3"/>
        <v>1</v>
      </c>
    </row>
    <row r="53" spans="1:14" x14ac:dyDescent="0.2">
      <c r="A53" t="s">
        <v>45</v>
      </c>
      <c r="B53" s="11">
        <v>1000</v>
      </c>
      <c r="C53" s="11">
        <v>122253</v>
      </c>
      <c r="D53">
        <v>13</v>
      </c>
      <c r="E53">
        <v>3600.01</v>
      </c>
      <c r="F53">
        <v>470084017</v>
      </c>
      <c r="G53">
        <v>12</v>
      </c>
      <c r="H53">
        <v>3600.01</v>
      </c>
      <c r="I53">
        <v>458939372</v>
      </c>
      <c r="J53">
        <v>13</v>
      </c>
      <c r="K53">
        <v>3600.01</v>
      </c>
      <c r="L53">
        <v>100566543</v>
      </c>
      <c r="M53">
        <f t="shared" si="2"/>
        <v>0.21912816623630191</v>
      </c>
      <c r="N53" t="b">
        <f t="shared" si="3"/>
        <v>0</v>
      </c>
    </row>
    <row r="54" spans="1:14" x14ac:dyDescent="0.2">
      <c r="A54" t="s">
        <v>46</v>
      </c>
      <c r="B54" s="11">
        <v>1000</v>
      </c>
      <c r="C54" s="11">
        <v>244799</v>
      </c>
      <c r="D54">
        <v>26</v>
      </c>
      <c r="E54">
        <v>3600.01</v>
      </c>
      <c r="F54">
        <v>61763704</v>
      </c>
      <c r="G54">
        <v>46</v>
      </c>
      <c r="H54">
        <v>3600.01</v>
      </c>
      <c r="I54">
        <v>59720812</v>
      </c>
      <c r="J54">
        <v>53</v>
      </c>
      <c r="K54">
        <v>3600.01</v>
      </c>
      <c r="L54">
        <v>29332672</v>
      </c>
      <c r="M54">
        <f t="shared" si="2"/>
        <v>0.49116331506008326</v>
      </c>
      <c r="N54" t="b">
        <f t="shared" si="3"/>
        <v>0</v>
      </c>
    </row>
    <row r="55" spans="1:14" x14ac:dyDescent="0.2">
      <c r="A55" t="s">
        <v>47</v>
      </c>
      <c r="B55" s="11">
        <v>1000</v>
      </c>
      <c r="C55" s="11">
        <v>371746</v>
      </c>
      <c r="D55">
        <v>25</v>
      </c>
      <c r="E55">
        <v>3600.01</v>
      </c>
      <c r="F55">
        <v>56284702</v>
      </c>
      <c r="G55">
        <v>68</v>
      </c>
      <c r="H55">
        <v>3600.01</v>
      </c>
      <c r="I55">
        <v>24565653</v>
      </c>
      <c r="J55">
        <v>77</v>
      </c>
      <c r="K55">
        <v>3600.01</v>
      </c>
      <c r="L55">
        <v>17502133</v>
      </c>
      <c r="M55">
        <f t="shared" si="2"/>
        <v>0.71246357668570826</v>
      </c>
      <c r="N55" t="b">
        <f t="shared" si="3"/>
        <v>0</v>
      </c>
    </row>
    <row r="56" spans="1:14" x14ac:dyDescent="0.2">
      <c r="A56" t="s">
        <v>48</v>
      </c>
      <c r="B56" s="11">
        <v>1500</v>
      </c>
      <c r="C56" s="11">
        <v>284923</v>
      </c>
      <c r="D56">
        <v>12</v>
      </c>
      <c r="E56">
        <v>3600.01</v>
      </c>
      <c r="F56">
        <v>496225352</v>
      </c>
      <c r="G56">
        <v>13</v>
      </c>
      <c r="H56">
        <v>3600.01</v>
      </c>
      <c r="I56">
        <v>237355778</v>
      </c>
      <c r="J56">
        <v>13</v>
      </c>
      <c r="K56">
        <v>3600.01</v>
      </c>
      <c r="L56">
        <v>66114057</v>
      </c>
      <c r="M56">
        <f t="shared" si="2"/>
        <v>0.27854412290734293</v>
      </c>
      <c r="N56" t="b">
        <f t="shared" si="3"/>
        <v>0</v>
      </c>
    </row>
    <row r="57" spans="1:14" x14ac:dyDescent="0.2">
      <c r="A57" t="s">
        <v>49</v>
      </c>
      <c r="B57" s="11">
        <v>1500</v>
      </c>
      <c r="C57" s="11">
        <v>568960</v>
      </c>
      <c r="D57">
        <v>28</v>
      </c>
      <c r="E57">
        <v>3600.01</v>
      </c>
      <c r="F57">
        <v>50743586</v>
      </c>
      <c r="G57">
        <v>65</v>
      </c>
      <c r="H57">
        <v>3600.01</v>
      </c>
      <c r="I57">
        <v>53367469</v>
      </c>
      <c r="J57">
        <v>70</v>
      </c>
      <c r="K57">
        <v>3600.01</v>
      </c>
      <c r="L57">
        <v>14241020</v>
      </c>
      <c r="M57">
        <f t="shared" si="2"/>
        <v>0.26684833039393341</v>
      </c>
      <c r="N57" t="b">
        <f t="shared" si="3"/>
        <v>0</v>
      </c>
    </row>
    <row r="58" spans="1:14" x14ac:dyDescent="0.2">
      <c r="A58" t="s">
        <v>50</v>
      </c>
      <c r="B58" s="11">
        <v>1500</v>
      </c>
      <c r="C58" s="11">
        <v>847244</v>
      </c>
      <c r="D58">
        <v>29</v>
      </c>
      <c r="E58">
        <v>3600.01</v>
      </c>
      <c r="F58">
        <v>38425814</v>
      </c>
      <c r="G58">
        <v>94</v>
      </c>
      <c r="H58">
        <v>3600.01</v>
      </c>
      <c r="I58">
        <v>14123273</v>
      </c>
      <c r="J58">
        <v>109</v>
      </c>
      <c r="K58">
        <v>3600.01</v>
      </c>
      <c r="L58">
        <v>1774452</v>
      </c>
      <c r="M58">
        <f t="shared" si="2"/>
        <v>0.12564028182419187</v>
      </c>
      <c r="N58" t="b">
        <f t="shared" si="3"/>
        <v>0</v>
      </c>
    </row>
    <row r="59" spans="1:14" x14ac:dyDescent="0.2">
      <c r="A59" t="s">
        <v>51</v>
      </c>
      <c r="B59" s="11">
        <v>300</v>
      </c>
      <c r="C59" s="11">
        <v>10933</v>
      </c>
      <c r="D59">
        <v>10</v>
      </c>
      <c r="E59" s="5">
        <v>5.51</v>
      </c>
      <c r="F59">
        <v>1428704</v>
      </c>
      <c r="G59">
        <v>10</v>
      </c>
      <c r="H59">
        <v>44.85</v>
      </c>
      <c r="I59">
        <v>29476779</v>
      </c>
      <c r="J59">
        <v>10</v>
      </c>
      <c r="K59">
        <v>22.79</v>
      </c>
      <c r="L59">
        <v>3447325</v>
      </c>
      <c r="M59" s="10">
        <f t="shared" si="2"/>
        <v>0.11695053248524881</v>
      </c>
      <c r="N59" t="b">
        <f t="shared" si="3"/>
        <v>1</v>
      </c>
    </row>
    <row r="60" spans="1:14" x14ac:dyDescent="0.2">
      <c r="A60" t="s">
        <v>52</v>
      </c>
      <c r="B60" s="11">
        <v>300</v>
      </c>
      <c r="C60" s="11">
        <v>21928</v>
      </c>
      <c r="D60">
        <v>24</v>
      </c>
      <c r="E60">
        <v>3600.01</v>
      </c>
      <c r="F60">
        <v>94881184</v>
      </c>
      <c r="G60">
        <v>27</v>
      </c>
      <c r="H60">
        <v>3600.01</v>
      </c>
      <c r="I60">
        <v>757505632</v>
      </c>
      <c r="J60">
        <v>30</v>
      </c>
      <c r="K60">
        <v>3600.01</v>
      </c>
      <c r="L60">
        <v>205751043</v>
      </c>
      <c r="M60">
        <f t="shared" si="2"/>
        <v>0.27161651914952362</v>
      </c>
      <c r="N60" t="b">
        <f t="shared" si="3"/>
        <v>0</v>
      </c>
    </row>
    <row r="61" spans="1:14" x14ac:dyDescent="0.2">
      <c r="A61" t="s">
        <v>53</v>
      </c>
      <c r="B61" s="11">
        <v>300</v>
      </c>
      <c r="C61" s="11">
        <v>33390</v>
      </c>
      <c r="D61">
        <v>25</v>
      </c>
      <c r="E61">
        <v>3600.01</v>
      </c>
      <c r="F61">
        <v>55119139</v>
      </c>
      <c r="G61">
        <v>37</v>
      </c>
      <c r="H61">
        <v>3600.01</v>
      </c>
      <c r="I61">
        <v>338101504</v>
      </c>
      <c r="J61">
        <v>43</v>
      </c>
      <c r="K61">
        <v>3600.01</v>
      </c>
      <c r="L61">
        <v>113269919</v>
      </c>
      <c r="M61">
        <f t="shared" si="2"/>
        <v>0.33501749521942381</v>
      </c>
      <c r="N61" t="b">
        <f t="shared" si="3"/>
        <v>0</v>
      </c>
    </row>
    <row r="62" spans="1:14" x14ac:dyDescent="0.2">
      <c r="A62" t="s">
        <v>54</v>
      </c>
      <c r="B62" s="11">
        <v>500</v>
      </c>
      <c r="C62" s="11">
        <v>31569</v>
      </c>
      <c r="D62">
        <v>12</v>
      </c>
      <c r="E62" s="5">
        <v>143.47999999999999</v>
      </c>
      <c r="F62">
        <v>26425229</v>
      </c>
      <c r="G62">
        <v>12</v>
      </c>
      <c r="H62">
        <v>1785.94</v>
      </c>
      <c r="I62">
        <v>541199388</v>
      </c>
      <c r="J62">
        <v>12</v>
      </c>
      <c r="K62">
        <v>750.25</v>
      </c>
      <c r="L62">
        <v>54381068</v>
      </c>
      <c r="M62" s="10">
        <f t="shared" si="2"/>
        <v>0.10048250091517102</v>
      </c>
      <c r="N62" t="b">
        <f t="shared" si="3"/>
        <v>1</v>
      </c>
    </row>
    <row r="63" spans="1:14" x14ac:dyDescent="0.2">
      <c r="A63" t="s">
        <v>55</v>
      </c>
      <c r="B63" s="11">
        <v>500</v>
      </c>
      <c r="C63" s="11">
        <v>62946</v>
      </c>
      <c r="D63">
        <v>25</v>
      </c>
      <c r="E63">
        <v>3600.01</v>
      </c>
      <c r="F63">
        <v>57967577</v>
      </c>
      <c r="G63">
        <v>36</v>
      </c>
      <c r="H63">
        <v>3600.01</v>
      </c>
      <c r="I63">
        <v>192353195</v>
      </c>
      <c r="J63">
        <v>41</v>
      </c>
      <c r="K63">
        <v>3600.01</v>
      </c>
      <c r="L63">
        <v>78805399</v>
      </c>
      <c r="M63">
        <f t="shared" si="2"/>
        <v>0.40969113614151303</v>
      </c>
      <c r="N63" t="b">
        <f t="shared" si="3"/>
        <v>0</v>
      </c>
    </row>
    <row r="64" spans="1:14" x14ac:dyDescent="0.2">
      <c r="A64" t="s">
        <v>56</v>
      </c>
      <c r="B64" s="11">
        <v>500</v>
      </c>
      <c r="C64" s="11">
        <v>93800</v>
      </c>
      <c r="D64">
        <v>27</v>
      </c>
      <c r="E64">
        <v>3600.01</v>
      </c>
      <c r="F64">
        <v>31996124</v>
      </c>
      <c r="G64">
        <v>50</v>
      </c>
      <c r="H64">
        <v>3600.01</v>
      </c>
      <c r="I64">
        <v>144450076</v>
      </c>
      <c r="J64">
        <v>60</v>
      </c>
      <c r="K64">
        <v>3600.01</v>
      </c>
      <c r="L64">
        <v>48860587</v>
      </c>
      <c r="M64">
        <f t="shared" si="2"/>
        <v>0.33825241462662853</v>
      </c>
      <c r="N64" t="b">
        <f t="shared" si="3"/>
        <v>0</v>
      </c>
    </row>
    <row r="65" spans="1:14" x14ac:dyDescent="0.2">
      <c r="A65" t="s">
        <v>57</v>
      </c>
      <c r="B65" s="11">
        <v>700</v>
      </c>
      <c r="C65" s="11">
        <v>60999</v>
      </c>
      <c r="D65">
        <v>13</v>
      </c>
      <c r="E65" s="5">
        <v>926.55</v>
      </c>
      <c r="F65">
        <v>134143326</v>
      </c>
      <c r="G65">
        <v>12</v>
      </c>
      <c r="H65">
        <v>3600.01</v>
      </c>
      <c r="I65">
        <v>725683758</v>
      </c>
      <c r="J65">
        <v>13</v>
      </c>
      <c r="K65">
        <v>3600.01</v>
      </c>
      <c r="L65">
        <v>148853164</v>
      </c>
      <c r="M65" s="10">
        <f t="shared" si="2"/>
        <v>0.20512125613813173</v>
      </c>
      <c r="N65" t="b">
        <f t="shared" si="3"/>
        <v>1</v>
      </c>
    </row>
    <row r="66" spans="1:14" x14ac:dyDescent="0.2">
      <c r="A66" t="s">
        <v>58</v>
      </c>
      <c r="B66" s="11">
        <v>700</v>
      </c>
      <c r="C66" s="11">
        <v>121728</v>
      </c>
      <c r="D66">
        <v>28</v>
      </c>
      <c r="E66">
        <v>3600.01</v>
      </c>
      <c r="F66">
        <v>43552749</v>
      </c>
      <c r="G66">
        <v>44</v>
      </c>
      <c r="H66">
        <v>3600.01</v>
      </c>
      <c r="I66">
        <v>173217054</v>
      </c>
      <c r="J66">
        <v>49</v>
      </c>
      <c r="K66">
        <v>3600.01</v>
      </c>
      <c r="L66">
        <v>44797556</v>
      </c>
      <c r="M66">
        <f t="shared" si="2"/>
        <v>0.25862093232459665</v>
      </c>
      <c r="N66" t="b">
        <f t="shared" si="3"/>
        <v>0</v>
      </c>
    </row>
    <row r="67" spans="1:14" x14ac:dyDescent="0.2">
      <c r="A67" t="s">
        <v>59</v>
      </c>
      <c r="B67" s="11">
        <v>700</v>
      </c>
      <c r="C67" s="11">
        <v>183010</v>
      </c>
      <c r="D67">
        <v>25</v>
      </c>
      <c r="E67">
        <v>3600.01</v>
      </c>
      <c r="F67">
        <v>48748567</v>
      </c>
      <c r="G67">
        <v>62</v>
      </c>
      <c r="H67">
        <v>3600.01</v>
      </c>
      <c r="I67">
        <v>116644524</v>
      </c>
      <c r="J67">
        <v>70</v>
      </c>
      <c r="K67">
        <v>3600.01</v>
      </c>
      <c r="L67">
        <v>32196254</v>
      </c>
      <c r="M67">
        <f t="shared" ref="M67:M82" si="4">L67/I67*100%</f>
        <v>0.27602027850017202</v>
      </c>
      <c r="N67" t="b">
        <f t="shared" ref="N67:N82" si="5">OR(E67&lt;3600, H67&lt;3600, K67&lt;3600)</f>
        <v>0</v>
      </c>
    </row>
    <row r="68" spans="1:14" x14ac:dyDescent="0.2">
      <c r="A68" t="s">
        <v>60</v>
      </c>
      <c r="B68" s="11">
        <v>1000</v>
      </c>
      <c r="C68" s="11">
        <v>250500</v>
      </c>
      <c r="D68">
        <v>14</v>
      </c>
      <c r="E68">
        <v>3600.01</v>
      </c>
      <c r="F68">
        <v>127933809</v>
      </c>
      <c r="G68">
        <v>16</v>
      </c>
      <c r="H68">
        <v>3600.01</v>
      </c>
      <c r="I68">
        <v>262565192</v>
      </c>
      <c r="J68">
        <v>17</v>
      </c>
      <c r="K68">
        <v>3600.01</v>
      </c>
      <c r="L68">
        <v>14114298</v>
      </c>
      <c r="M68">
        <f t="shared" si="4"/>
        <v>5.3755404105506874E-2</v>
      </c>
      <c r="N68" t="b">
        <f t="shared" si="5"/>
        <v>0</v>
      </c>
    </row>
    <row r="69" spans="1:14" x14ac:dyDescent="0.2">
      <c r="A69" t="s">
        <v>61</v>
      </c>
      <c r="B69" s="11">
        <v>200</v>
      </c>
      <c r="C69" s="11">
        <v>13930</v>
      </c>
      <c r="D69">
        <v>29</v>
      </c>
      <c r="E69">
        <v>3600.01</v>
      </c>
      <c r="F69">
        <v>15802340</v>
      </c>
      <c r="G69">
        <v>30</v>
      </c>
      <c r="H69">
        <v>3600.01</v>
      </c>
      <c r="I69">
        <v>203676777</v>
      </c>
      <c r="J69">
        <v>31</v>
      </c>
      <c r="K69">
        <v>3600.01</v>
      </c>
      <c r="L69">
        <v>196361626</v>
      </c>
      <c r="M69">
        <f t="shared" si="4"/>
        <v>0.9640845112155324</v>
      </c>
      <c r="N69" t="b">
        <f t="shared" si="5"/>
        <v>0</v>
      </c>
    </row>
    <row r="70" spans="1:14" x14ac:dyDescent="0.2">
      <c r="A70" t="s">
        <v>62</v>
      </c>
      <c r="B70" s="11">
        <v>200</v>
      </c>
      <c r="C70" s="11">
        <v>13930</v>
      </c>
      <c r="D70">
        <v>12</v>
      </c>
      <c r="E70">
        <v>3600.01</v>
      </c>
      <c r="F70">
        <v>207445921</v>
      </c>
      <c r="G70">
        <v>24</v>
      </c>
      <c r="H70">
        <v>3600.01</v>
      </c>
      <c r="I70">
        <v>289211556</v>
      </c>
      <c r="J70">
        <v>25</v>
      </c>
      <c r="K70">
        <v>3600.01</v>
      </c>
      <c r="L70">
        <v>91797577</v>
      </c>
      <c r="M70">
        <f t="shared" si="4"/>
        <v>0.31740632452459816</v>
      </c>
      <c r="N70" t="b">
        <f t="shared" si="5"/>
        <v>0</v>
      </c>
    </row>
    <row r="71" spans="1:14" x14ac:dyDescent="0.2">
      <c r="A71" t="s">
        <v>63</v>
      </c>
      <c r="B71" s="11">
        <v>200</v>
      </c>
      <c r="C71" s="11">
        <v>17910</v>
      </c>
      <c r="D71">
        <v>61</v>
      </c>
      <c r="E71">
        <v>3600.01</v>
      </c>
      <c r="F71">
        <v>2109267</v>
      </c>
      <c r="G71">
        <v>75</v>
      </c>
      <c r="H71">
        <v>3600.01</v>
      </c>
      <c r="I71">
        <v>32289591</v>
      </c>
      <c r="J71">
        <v>90</v>
      </c>
      <c r="K71">
        <v>3600.01</v>
      </c>
      <c r="L71">
        <v>187970212</v>
      </c>
      <c r="M71">
        <f t="shared" si="4"/>
        <v>5.8213872080324585</v>
      </c>
      <c r="N71" t="b">
        <f t="shared" si="5"/>
        <v>0</v>
      </c>
    </row>
    <row r="72" spans="1:14" x14ac:dyDescent="0.2">
      <c r="A72" t="s">
        <v>64</v>
      </c>
      <c r="B72" s="11">
        <v>200</v>
      </c>
      <c r="C72" s="11">
        <v>17910</v>
      </c>
      <c r="D72">
        <v>60</v>
      </c>
      <c r="E72">
        <v>3600.01</v>
      </c>
      <c r="F72">
        <v>2581204</v>
      </c>
      <c r="G72">
        <v>60</v>
      </c>
      <c r="H72">
        <v>3600.01</v>
      </c>
      <c r="I72">
        <v>524417209</v>
      </c>
      <c r="J72">
        <v>70</v>
      </c>
      <c r="K72">
        <v>3600.01</v>
      </c>
      <c r="L72">
        <v>152814891</v>
      </c>
      <c r="M72">
        <f t="shared" si="4"/>
        <v>0.29139945901355802</v>
      </c>
      <c r="N72" t="b">
        <f t="shared" si="5"/>
        <v>0</v>
      </c>
    </row>
    <row r="73" spans="1:14" x14ac:dyDescent="0.2">
      <c r="A73" t="s">
        <v>65</v>
      </c>
      <c r="B73" s="11">
        <v>200</v>
      </c>
      <c r="C73" s="11">
        <v>17910</v>
      </c>
      <c r="D73">
        <v>33</v>
      </c>
      <c r="E73">
        <v>3600.01</v>
      </c>
      <c r="F73">
        <v>20417527</v>
      </c>
      <c r="G73">
        <v>44</v>
      </c>
      <c r="H73">
        <v>3600.01</v>
      </c>
      <c r="I73">
        <v>266099981</v>
      </c>
      <c r="J73">
        <v>51</v>
      </c>
      <c r="K73">
        <v>3600.01</v>
      </c>
      <c r="L73">
        <v>191558207</v>
      </c>
      <c r="M73">
        <f t="shared" si="4"/>
        <v>0.71987305778875643</v>
      </c>
      <c r="N73" t="b">
        <f t="shared" si="5"/>
        <v>0</v>
      </c>
    </row>
    <row r="74" spans="1:14" x14ac:dyDescent="0.2">
      <c r="A74" t="s">
        <v>66</v>
      </c>
      <c r="B74" s="11">
        <v>400</v>
      </c>
      <c r="C74" s="11">
        <v>39900</v>
      </c>
      <c r="D74">
        <v>12</v>
      </c>
      <c r="E74">
        <v>3600.01</v>
      </c>
      <c r="F74">
        <v>262651436</v>
      </c>
      <c r="G74">
        <v>15</v>
      </c>
      <c r="H74">
        <v>3600.01</v>
      </c>
      <c r="I74">
        <v>672938347</v>
      </c>
      <c r="J74">
        <v>15</v>
      </c>
      <c r="K74">
        <v>3600.01</v>
      </c>
      <c r="L74">
        <v>97110676</v>
      </c>
      <c r="M74">
        <f t="shared" si="4"/>
        <v>0.14430842949123837</v>
      </c>
      <c r="N74" t="b">
        <f t="shared" si="5"/>
        <v>0</v>
      </c>
    </row>
    <row r="75" spans="1:14" x14ac:dyDescent="0.2">
      <c r="A75" t="s">
        <v>67</v>
      </c>
      <c r="B75" s="11">
        <v>400</v>
      </c>
      <c r="C75" s="11">
        <v>55860</v>
      </c>
      <c r="D75">
        <v>33</v>
      </c>
      <c r="E75">
        <v>3600.01</v>
      </c>
      <c r="F75">
        <v>6888434</v>
      </c>
      <c r="G75">
        <v>40</v>
      </c>
      <c r="H75">
        <v>3600.01</v>
      </c>
      <c r="I75">
        <v>169281399</v>
      </c>
      <c r="J75">
        <v>41</v>
      </c>
      <c r="K75">
        <v>3600.01</v>
      </c>
      <c r="L75">
        <v>19731948</v>
      </c>
      <c r="M75">
        <f t="shared" si="4"/>
        <v>0.11656300170345354</v>
      </c>
      <c r="N75" t="b">
        <f t="shared" si="5"/>
        <v>0</v>
      </c>
    </row>
    <row r="76" spans="1:14" x14ac:dyDescent="0.2">
      <c r="A76" t="s">
        <v>68</v>
      </c>
      <c r="B76" s="11">
        <v>400</v>
      </c>
      <c r="C76" s="11">
        <v>55860</v>
      </c>
      <c r="D76">
        <v>25</v>
      </c>
      <c r="E76">
        <v>3600.01</v>
      </c>
      <c r="F76">
        <v>17523720</v>
      </c>
      <c r="G76">
        <v>30</v>
      </c>
      <c r="H76">
        <v>3600.01</v>
      </c>
      <c r="I76">
        <v>77176486</v>
      </c>
      <c r="J76">
        <v>31</v>
      </c>
      <c r="K76">
        <v>3600.01</v>
      </c>
      <c r="L76">
        <v>136194625</v>
      </c>
      <c r="M76">
        <f t="shared" si="4"/>
        <v>1.7647165873812913</v>
      </c>
      <c r="N76" t="b">
        <f t="shared" si="5"/>
        <v>0</v>
      </c>
    </row>
    <row r="77" spans="1:14" x14ac:dyDescent="0.2">
      <c r="A77" t="s">
        <v>69</v>
      </c>
      <c r="B77" s="11">
        <v>400</v>
      </c>
      <c r="C77" s="11">
        <v>55860</v>
      </c>
      <c r="D77">
        <v>22</v>
      </c>
      <c r="E77">
        <v>3600.01</v>
      </c>
      <c r="F77">
        <v>33399111</v>
      </c>
      <c r="G77">
        <v>22</v>
      </c>
      <c r="H77">
        <v>3600.01</v>
      </c>
      <c r="I77">
        <v>70621149</v>
      </c>
      <c r="J77">
        <v>26</v>
      </c>
      <c r="K77">
        <v>3600.01</v>
      </c>
      <c r="L77">
        <v>37029158</v>
      </c>
      <c r="M77">
        <f t="shared" si="4"/>
        <v>0.52433525260258795</v>
      </c>
      <c r="N77" t="b">
        <f t="shared" si="5"/>
        <v>0</v>
      </c>
    </row>
    <row r="78" spans="1:14" x14ac:dyDescent="0.2">
      <c r="A78" t="s">
        <v>70</v>
      </c>
      <c r="B78" s="11">
        <v>400</v>
      </c>
      <c r="C78" s="11">
        <v>71820</v>
      </c>
      <c r="D78">
        <v>53</v>
      </c>
      <c r="E78">
        <v>3600.01</v>
      </c>
      <c r="F78">
        <v>13715651</v>
      </c>
      <c r="G78">
        <v>100</v>
      </c>
      <c r="H78">
        <v>3600.01</v>
      </c>
      <c r="I78">
        <v>262370551</v>
      </c>
      <c r="J78">
        <v>101</v>
      </c>
      <c r="K78">
        <v>3600.01</v>
      </c>
      <c r="L78">
        <v>7737562</v>
      </c>
      <c r="M78">
        <f t="shared" si="4"/>
        <v>2.9490969815434812E-2</v>
      </c>
      <c r="N78" t="b">
        <f t="shared" si="5"/>
        <v>0</v>
      </c>
    </row>
    <row r="79" spans="1:14" x14ac:dyDescent="0.2">
      <c r="A79" t="s">
        <v>71</v>
      </c>
      <c r="B79" s="11">
        <v>200</v>
      </c>
      <c r="C79" s="11">
        <v>13868</v>
      </c>
      <c r="D79">
        <v>20</v>
      </c>
      <c r="E79">
        <v>3600.01</v>
      </c>
      <c r="F79">
        <v>128132484</v>
      </c>
      <c r="G79">
        <v>21</v>
      </c>
      <c r="H79">
        <v>3600.01</v>
      </c>
      <c r="I79">
        <v>1207355626</v>
      </c>
      <c r="J79">
        <v>22</v>
      </c>
      <c r="K79">
        <v>3600.01</v>
      </c>
      <c r="L79">
        <v>359917059</v>
      </c>
      <c r="M79">
        <f t="shared" si="4"/>
        <v>0.29810360033887812</v>
      </c>
      <c r="N79" t="b">
        <f t="shared" si="5"/>
        <v>0</v>
      </c>
    </row>
    <row r="80" spans="1:14" x14ac:dyDescent="0.2">
      <c r="A80" t="s">
        <v>72</v>
      </c>
      <c r="B80" s="11">
        <v>200</v>
      </c>
      <c r="C80" s="11">
        <v>17863</v>
      </c>
      <c r="D80">
        <v>28</v>
      </c>
      <c r="E80">
        <v>3600.01</v>
      </c>
      <c r="F80">
        <v>30738739</v>
      </c>
      <c r="G80">
        <v>43</v>
      </c>
      <c r="H80">
        <v>3600.01</v>
      </c>
      <c r="I80">
        <v>317769548</v>
      </c>
      <c r="J80">
        <v>48</v>
      </c>
      <c r="K80">
        <v>3600.01</v>
      </c>
      <c r="L80">
        <v>174854169</v>
      </c>
      <c r="M80">
        <f t="shared" si="4"/>
        <v>0.55025464239889976</v>
      </c>
      <c r="N80" t="b">
        <f t="shared" si="5"/>
        <v>0</v>
      </c>
    </row>
    <row r="81" spans="1:27" x14ac:dyDescent="0.2">
      <c r="A81" t="s">
        <v>73</v>
      </c>
      <c r="B81" s="11">
        <v>400</v>
      </c>
      <c r="C81" s="11">
        <v>39984</v>
      </c>
      <c r="D81">
        <v>14</v>
      </c>
      <c r="E81">
        <v>3600.01</v>
      </c>
      <c r="F81">
        <v>386105072</v>
      </c>
      <c r="G81">
        <v>14</v>
      </c>
      <c r="H81">
        <v>3600.01</v>
      </c>
      <c r="I81">
        <v>685450418</v>
      </c>
      <c r="J81">
        <v>15</v>
      </c>
      <c r="K81">
        <v>3600.01</v>
      </c>
      <c r="L81">
        <v>193147250</v>
      </c>
      <c r="M81">
        <f t="shared" si="4"/>
        <v>0.2817815044355258</v>
      </c>
      <c r="N81" t="b">
        <f t="shared" si="5"/>
        <v>0</v>
      </c>
    </row>
    <row r="82" spans="1:27" x14ac:dyDescent="0.2">
      <c r="A82" t="s">
        <v>74</v>
      </c>
      <c r="B82" s="11">
        <v>400</v>
      </c>
      <c r="C82" s="11">
        <v>55869</v>
      </c>
      <c r="D82">
        <v>20</v>
      </c>
      <c r="E82">
        <v>3600.01</v>
      </c>
      <c r="F82">
        <v>112166915</v>
      </c>
      <c r="G82">
        <v>22</v>
      </c>
      <c r="H82">
        <v>3600.01</v>
      </c>
      <c r="I82">
        <v>371552486</v>
      </c>
      <c r="J82">
        <v>23</v>
      </c>
      <c r="K82">
        <v>3600.01</v>
      </c>
      <c r="L82">
        <v>130537592</v>
      </c>
      <c r="M82">
        <f t="shared" si="4"/>
        <v>0.35133015366232806</v>
      </c>
      <c r="N82" t="b">
        <f t="shared" si="5"/>
        <v>0</v>
      </c>
    </row>
    <row r="83" spans="1:27" x14ac:dyDescent="0.2">
      <c r="A83" s="16" t="s">
        <v>94</v>
      </c>
      <c r="B83" s="16"/>
      <c r="C83" s="16"/>
      <c r="D83" s="14">
        <f>COUNTIF(E3:E82,"&lt;3600")</f>
        <v>19</v>
      </c>
      <c r="E83" s="14"/>
      <c r="F83" s="14"/>
      <c r="G83" s="14">
        <f>COUNTIF(H3:H82,"&lt;3600")</f>
        <v>15</v>
      </c>
      <c r="H83" s="14"/>
      <c r="I83" s="14"/>
      <c r="J83" s="14">
        <f>COUNTIF(K3:K82,"&lt;3600")</f>
        <v>15</v>
      </c>
      <c r="K83" s="14"/>
      <c r="L83" s="14"/>
    </row>
    <row r="84" spans="1:27" x14ac:dyDescent="0.2">
      <c r="A84" s="16" t="s">
        <v>98</v>
      </c>
      <c r="B84" s="16"/>
      <c r="C84" s="16"/>
      <c r="D84" s="14">
        <f>AVERAGE(E3:E82)</f>
        <v>2806.6876250000023</v>
      </c>
      <c r="E84" s="14"/>
      <c r="F84" s="14"/>
      <c r="G84" s="14">
        <f>AVERAGE(H3:H82)</f>
        <v>2970.233250000002</v>
      </c>
      <c r="H84" s="14"/>
      <c r="I84" s="14"/>
      <c r="J84" s="14">
        <f>AVERAGE(K3:K82)</f>
        <v>2938.7231250000032</v>
      </c>
      <c r="K84" s="14"/>
      <c r="L84" s="14"/>
    </row>
    <row r="86" spans="1:27" x14ac:dyDescent="0.2">
      <c r="V86" s="5"/>
    </row>
    <row r="87" spans="1:27" x14ac:dyDescent="0.2">
      <c r="Q87" s="5"/>
      <c r="V87" s="3"/>
    </row>
    <row r="88" spans="1:27" x14ac:dyDescent="0.2">
      <c r="R88" s="11"/>
      <c r="S88" s="11"/>
      <c r="U88" s="5"/>
      <c r="Y88" s="3"/>
      <c r="AA88" s="10"/>
    </row>
    <row r="89" spans="1:27" x14ac:dyDescent="0.2">
      <c r="R89" s="11"/>
      <c r="S89" s="11"/>
      <c r="AA89" s="10"/>
    </row>
    <row r="90" spans="1:27" x14ac:dyDescent="0.2">
      <c r="K90" s="5"/>
      <c r="R90" s="11"/>
      <c r="S90" s="11"/>
      <c r="AA90" s="10"/>
    </row>
    <row r="91" spans="1:27" x14ac:dyDescent="0.2">
      <c r="E91" s="5"/>
      <c r="K91" s="3"/>
      <c r="R91" s="11"/>
      <c r="S91" s="11"/>
      <c r="Y91" s="5"/>
      <c r="AA91" s="10"/>
    </row>
    <row r="92" spans="1:27" x14ac:dyDescent="0.2">
      <c r="R92" s="11"/>
      <c r="S92" s="11"/>
      <c r="Y92" s="5"/>
      <c r="AA92" s="10"/>
    </row>
    <row r="93" spans="1:27" x14ac:dyDescent="0.2">
      <c r="R93" s="11"/>
      <c r="S93" s="11"/>
      <c r="Y93" s="5"/>
      <c r="AA93" s="10"/>
    </row>
    <row r="94" spans="1:27" x14ac:dyDescent="0.2">
      <c r="K94" s="5"/>
      <c r="R94" s="11"/>
      <c r="S94" s="11"/>
      <c r="Y94" s="5"/>
      <c r="AA94" s="10"/>
    </row>
    <row r="95" spans="1:27" x14ac:dyDescent="0.2">
      <c r="K95" s="5"/>
      <c r="R95" s="11"/>
      <c r="S95" s="11"/>
      <c r="Y95" s="5"/>
      <c r="AA95" s="10"/>
    </row>
    <row r="96" spans="1:27" x14ac:dyDescent="0.2">
      <c r="K96" s="5"/>
      <c r="R96" s="11"/>
      <c r="S96" s="11"/>
      <c r="U96" s="5"/>
      <c r="AA96" s="10"/>
    </row>
    <row r="97" spans="5:27" x14ac:dyDescent="0.2">
      <c r="K97" s="5"/>
      <c r="R97" s="11"/>
      <c r="S97" s="11"/>
      <c r="U97" s="5"/>
      <c r="AA97" s="10"/>
    </row>
    <row r="98" spans="5:27" x14ac:dyDescent="0.2">
      <c r="K98" s="5"/>
      <c r="R98" s="11"/>
      <c r="S98" s="11"/>
      <c r="U98" s="5"/>
      <c r="AA98" s="10"/>
    </row>
    <row r="99" spans="5:27" x14ac:dyDescent="0.2">
      <c r="E99" s="5"/>
      <c r="R99" s="11"/>
      <c r="S99" s="11"/>
      <c r="U99" s="5"/>
      <c r="AA99" s="10"/>
    </row>
    <row r="100" spans="5:27" x14ac:dyDescent="0.2">
      <c r="E100" s="5"/>
      <c r="R100" s="11"/>
      <c r="S100" s="11"/>
      <c r="AA100" s="10"/>
    </row>
    <row r="101" spans="5:27" x14ac:dyDescent="0.2">
      <c r="E101" s="5"/>
      <c r="R101" s="11"/>
      <c r="S101" s="11"/>
      <c r="U101" s="5"/>
      <c r="AA101" s="10"/>
    </row>
    <row r="102" spans="5:27" x14ac:dyDescent="0.2">
      <c r="E102" s="5"/>
      <c r="R102" s="11"/>
      <c r="S102" s="11"/>
      <c r="U102" s="5"/>
      <c r="AA102" s="10"/>
    </row>
    <row r="103" spans="5:27" x14ac:dyDescent="0.2">
      <c r="R103" s="11"/>
      <c r="S103" s="11"/>
      <c r="Y103" s="5"/>
      <c r="AA103" s="10"/>
    </row>
    <row r="104" spans="5:27" x14ac:dyDescent="0.2">
      <c r="E104" s="5"/>
      <c r="R104" s="11"/>
      <c r="S104" s="11"/>
      <c r="U104" s="5"/>
      <c r="AA104" s="10"/>
    </row>
    <row r="105" spans="5:27" x14ac:dyDescent="0.2">
      <c r="E105" s="5"/>
      <c r="R105" s="11"/>
      <c r="S105" s="11"/>
      <c r="U105" s="5"/>
      <c r="AA105" s="10"/>
    </row>
    <row r="106" spans="5:27" x14ac:dyDescent="0.2">
      <c r="E106" s="5"/>
      <c r="R106" s="11"/>
      <c r="S106" s="11"/>
      <c r="U106" s="5"/>
      <c r="AA106" s="10"/>
    </row>
    <row r="107" spans="5:27" x14ac:dyDescent="0.2">
      <c r="E107" s="5"/>
    </row>
    <row r="108" spans="5:27" x14ac:dyDescent="0.2">
      <c r="E108" s="5"/>
    </row>
    <row r="160" spans="1:6" x14ac:dyDescent="0.2">
      <c r="A160" s="14"/>
      <c r="B160" s="14"/>
      <c r="C160" s="14"/>
      <c r="D160" s="14"/>
      <c r="E160" s="14"/>
      <c r="F160" s="14"/>
    </row>
  </sheetData>
  <sortState ref="A3:N82">
    <sortCondition ref="A3:A82"/>
  </sortState>
  <mergeCells count="14">
    <mergeCell ref="R1:T1"/>
    <mergeCell ref="A160:F160"/>
    <mergeCell ref="G1:I1"/>
    <mergeCell ref="J1:L1"/>
    <mergeCell ref="D1:F1"/>
    <mergeCell ref="A1:C1"/>
    <mergeCell ref="D83:F83"/>
    <mergeCell ref="D84:F84"/>
    <mergeCell ref="G83:I83"/>
    <mergeCell ref="G84:I84"/>
    <mergeCell ref="J83:L83"/>
    <mergeCell ref="J84:L84"/>
    <mergeCell ref="A83:C83"/>
    <mergeCell ref="A84:C8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1A24-CB95-48F2-A970-2C2D713EEA76}">
  <dimension ref="A1:AA160"/>
  <sheetViews>
    <sheetView topLeftCell="A70" zoomScaleNormal="100" workbookViewId="0">
      <selection activeCell="A84" sqref="A84:C84"/>
    </sheetView>
  </sheetViews>
  <sheetFormatPr defaultRowHeight="14.25" x14ac:dyDescent="0.2"/>
  <cols>
    <col min="1" max="1" width="14.375" customWidth="1"/>
    <col min="2" max="2" width="8.875" customWidth="1"/>
    <col min="3" max="3" width="10" customWidth="1"/>
    <col min="5" max="5" width="11.25" customWidth="1"/>
    <col min="6" max="6" width="12.75" customWidth="1"/>
    <col min="7" max="7" width="9" customWidth="1"/>
    <col min="9" max="9" width="14" customWidth="1"/>
    <col min="10" max="10" width="9" customWidth="1"/>
    <col min="11" max="11" width="13.75" customWidth="1"/>
    <col min="12" max="12" width="13.125" customWidth="1"/>
    <col min="13" max="13" width="13.625" customWidth="1"/>
    <col min="15" max="15" width="16.125" customWidth="1"/>
    <col min="16" max="16" width="13" customWidth="1"/>
    <col min="20" max="20" width="15" customWidth="1"/>
    <col min="21" max="21" width="16.375" customWidth="1"/>
    <col min="22" max="22" width="11.125" customWidth="1"/>
    <col min="23" max="23" width="16.5" customWidth="1"/>
    <col min="24" max="24" width="12.5" customWidth="1"/>
  </cols>
  <sheetData>
    <row r="1" spans="1:21" x14ac:dyDescent="0.2">
      <c r="A1" s="11" t="s">
        <v>83</v>
      </c>
      <c r="B1" s="7"/>
      <c r="C1" s="7"/>
      <c r="D1" s="1" t="s">
        <v>88</v>
      </c>
      <c r="E1" s="1"/>
      <c r="F1" s="1"/>
      <c r="G1" s="14" t="s">
        <v>90</v>
      </c>
      <c r="H1" s="14"/>
      <c r="I1" s="14"/>
      <c r="J1" s="14" t="s">
        <v>89</v>
      </c>
      <c r="K1" s="14"/>
      <c r="L1" s="14"/>
      <c r="M1" s="14"/>
      <c r="N1" s="14"/>
      <c r="O1" s="14"/>
      <c r="P1" s="14"/>
      <c r="R1" s="14"/>
      <c r="S1" s="14"/>
      <c r="T1" s="14"/>
      <c r="U1" s="14"/>
    </row>
    <row r="2" spans="1:21" ht="16.5" x14ac:dyDescent="0.2">
      <c r="A2" s="11"/>
      <c r="B2" s="11" t="s">
        <v>101</v>
      </c>
      <c r="C2" s="11" t="s">
        <v>102</v>
      </c>
      <c r="D2" s="6" t="s">
        <v>85</v>
      </c>
      <c r="E2" s="6" t="s">
        <v>86</v>
      </c>
      <c r="F2" s="6" t="s">
        <v>87</v>
      </c>
      <c r="G2" s="2" t="s">
        <v>84</v>
      </c>
      <c r="H2" s="2" t="s">
        <v>86</v>
      </c>
      <c r="I2" s="2" t="s">
        <v>87</v>
      </c>
      <c r="J2" s="2" t="s">
        <v>84</v>
      </c>
      <c r="K2" s="2" t="s">
        <v>86</v>
      </c>
      <c r="L2" s="2" t="s">
        <v>87</v>
      </c>
      <c r="M2" s="2" t="s">
        <v>93</v>
      </c>
      <c r="N2" s="2" t="s">
        <v>99</v>
      </c>
      <c r="O2" s="2"/>
      <c r="P2" s="2"/>
      <c r="R2" s="2"/>
      <c r="S2" s="2"/>
      <c r="T2" s="2"/>
      <c r="U2" s="2"/>
    </row>
    <row r="3" spans="1:21" x14ac:dyDescent="0.2">
      <c r="A3" t="s">
        <v>9</v>
      </c>
      <c r="B3" s="11">
        <v>200</v>
      </c>
      <c r="C3" s="11">
        <v>14834</v>
      </c>
      <c r="D3">
        <v>22</v>
      </c>
      <c r="E3">
        <v>3600.01</v>
      </c>
      <c r="F3">
        <v>43774739</v>
      </c>
      <c r="G3">
        <v>25</v>
      </c>
      <c r="H3">
        <v>3600.01</v>
      </c>
      <c r="I3">
        <v>645061880</v>
      </c>
      <c r="J3">
        <v>29</v>
      </c>
      <c r="K3">
        <v>3600.01</v>
      </c>
      <c r="L3">
        <v>312168176</v>
      </c>
      <c r="M3" t="b">
        <f t="shared" ref="M3:M34" si="0">OR(E3&lt;3600,H3&lt;3600,K3&lt;3600)</f>
        <v>0</v>
      </c>
    </row>
    <row r="4" spans="1:21" x14ac:dyDescent="0.2">
      <c r="A4" t="s">
        <v>10</v>
      </c>
      <c r="B4" s="11">
        <v>200</v>
      </c>
      <c r="C4" s="11">
        <v>9876</v>
      </c>
      <c r="D4">
        <v>15</v>
      </c>
      <c r="E4">
        <v>3600.01</v>
      </c>
      <c r="F4">
        <v>189316069</v>
      </c>
      <c r="G4">
        <v>15</v>
      </c>
      <c r="H4">
        <v>3600.01</v>
      </c>
      <c r="I4">
        <v>1682056011</v>
      </c>
      <c r="J4">
        <v>15</v>
      </c>
      <c r="K4">
        <v>3600.01</v>
      </c>
      <c r="L4">
        <v>422787110</v>
      </c>
      <c r="M4" t="b">
        <f t="shared" si="0"/>
        <v>0</v>
      </c>
    </row>
    <row r="5" spans="1:21" x14ac:dyDescent="0.2">
      <c r="A5" t="s">
        <v>11</v>
      </c>
      <c r="B5" s="11">
        <v>200</v>
      </c>
      <c r="C5" s="11">
        <v>12048</v>
      </c>
      <c r="D5">
        <v>17</v>
      </c>
      <c r="E5">
        <v>3600.01</v>
      </c>
      <c r="F5">
        <v>74186377</v>
      </c>
      <c r="G5">
        <v>18</v>
      </c>
      <c r="H5">
        <v>3600.01</v>
      </c>
      <c r="I5">
        <v>1072477634</v>
      </c>
      <c r="J5">
        <v>19</v>
      </c>
      <c r="K5">
        <v>3600.01</v>
      </c>
      <c r="L5">
        <v>356065252</v>
      </c>
      <c r="M5" t="b">
        <f t="shared" si="0"/>
        <v>0</v>
      </c>
    </row>
    <row r="6" spans="1:21" x14ac:dyDescent="0.2">
      <c r="A6" t="s">
        <v>12</v>
      </c>
      <c r="B6" s="11">
        <v>200</v>
      </c>
      <c r="C6" s="11">
        <v>13089</v>
      </c>
      <c r="D6">
        <v>20</v>
      </c>
      <c r="E6">
        <v>3600.01</v>
      </c>
      <c r="F6">
        <v>54100770</v>
      </c>
      <c r="G6">
        <v>20</v>
      </c>
      <c r="H6">
        <v>3600.01</v>
      </c>
      <c r="I6">
        <v>809646654</v>
      </c>
      <c r="J6">
        <v>22</v>
      </c>
      <c r="K6">
        <v>3600.01</v>
      </c>
      <c r="L6">
        <v>302877639</v>
      </c>
      <c r="M6" t="b">
        <f t="shared" si="0"/>
        <v>0</v>
      </c>
    </row>
    <row r="7" spans="1:21" x14ac:dyDescent="0.2">
      <c r="A7" t="s">
        <v>13</v>
      </c>
      <c r="B7" s="11">
        <v>400</v>
      </c>
      <c r="C7" s="11">
        <v>59723</v>
      </c>
      <c r="D7">
        <v>21</v>
      </c>
      <c r="E7">
        <v>3600.01</v>
      </c>
      <c r="F7">
        <v>41497220</v>
      </c>
      <c r="G7">
        <v>27</v>
      </c>
      <c r="H7">
        <v>3600.01</v>
      </c>
      <c r="I7">
        <v>162050379</v>
      </c>
      <c r="J7">
        <v>32</v>
      </c>
      <c r="K7">
        <v>3600.01</v>
      </c>
      <c r="L7">
        <v>116026992</v>
      </c>
      <c r="M7" t="b">
        <f t="shared" si="0"/>
        <v>0</v>
      </c>
    </row>
    <row r="8" spans="1:21" x14ac:dyDescent="0.2">
      <c r="A8" t="s">
        <v>14</v>
      </c>
      <c r="B8" s="11">
        <v>400</v>
      </c>
      <c r="C8" s="11">
        <v>59786</v>
      </c>
      <c r="D8">
        <v>22</v>
      </c>
      <c r="E8">
        <v>3600.01</v>
      </c>
      <c r="F8">
        <v>39584480</v>
      </c>
      <c r="G8">
        <v>29</v>
      </c>
      <c r="H8">
        <v>3600.01</v>
      </c>
      <c r="I8">
        <v>171043094</v>
      </c>
      <c r="J8">
        <v>33</v>
      </c>
      <c r="K8">
        <v>3600.01</v>
      </c>
      <c r="L8">
        <v>86768170</v>
      </c>
      <c r="M8" t="b">
        <f t="shared" si="0"/>
        <v>0</v>
      </c>
    </row>
    <row r="9" spans="1:21" x14ac:dyDescent="0.2">
      <c r="A9" t="s">
        <v>15</v>
      </c>
      <c r="B9" s="11">
        <v>400</v>
      </c>
      <c r="C9" s="11">
        <v>59681</v>
      </c>
      <c r="D9">
        <v>21</v>
      </c>
      <c r="E9">
        <v>3600.01</v>
      </c>
      <c r="F9">
        <v>41459589</v>
      </c>
      <c r="G9">
        <v>31</v>
      </c>
      <c r="H9">
        <v>3600.01</v>
      </c>
      <c r="I9">
        <v>235338532</v>
      </c>
      <c r="J9">
        <v>33</v>
      </c>
      <c r="K9">
        <v>3600.01</v>
      </c>
      <c r="L9">
        <v>123421852</v>
      </c>
      <c r="M9" t="b">
        <f t="shared" si="0"/>
        <v>0</v>
      </c>
    </row>
    <row r="10" spans="1:21" x14ac:dyDescent="0.2">
      <c r="A10" t="s">
        <v>16</v>
      </c>
      <c r="B10" s="11">
        <v>400</v>
      </c>
      <c r="C10" s="11">
        <v>59765</v>
      </c>
      <c r="D10">
        <v>21</v>
      </c>
      <c r="E10">
        <v>3600.01</v>
      </c>
      <c r="F10">
        <v>43166638</v>
      </c>
      <c r="G10">
        <v>33</v>
      </c>
      <c r="H10">
        <v>3600.01</v>
      </c>
      <c r="I10">
        <v>281928861</v>
      </c>
      <c r="J10">
        <v>33</v>
      </c>
      <c r="K10">
        <v>3600.01</v>
      </c>
      <c r="L10">
        <v>110958991</v>
      </c>
      <c r="M10" t="b">
        <f t="shared" si="0"/>
        <v>0</v>
      </c>
    </row>
    <row r="11" spans="1:21" x14ac:dyDescent="0.2">
      <c r="A11" t="s">
        <v>17</v>
      </c>
      <c r="B11" s="11">
        <v>800</v>
      </c>
      <c r="C11" s="11">
        <v>207505</v>
      </c>
      <c r="D11">
        <v>17</v>
      </c>
      <c r="E11">
        <v>3600.01</v>
      </c>
      <c r="F11">
        <v>93163468</v>
      </c>
      <c r="G11">
        <v>23</v>
      </c>
      <c r="H11">
        <v>3600.01</v>
      </c>
      <c r="I11">
        <v>111896206</v>
      </c>
      <c r="J11">
        <v>25</v>
      </c>
      <c r="K11">
        <v>3600.01</v>
      </c>
      <c r="L11">
        <v>67455508</v>
      </c>
      <c r="M11" t="b">
        <f t="shared" si="0"/>
        <v>0</v>
      </c>
    </row>
    <row r="12" spans="1:21" ht="16.5" customHeight="1" x14ac:dyDescent="0.2">
      <c r="A12" t="s">
        <v>18</v>
      </c>
      <c r="B12" s="11">
        <v>800</v>
      </c>
      <c r="C12" s="11">
        <v>208166</v>
      </c>
      <c r="D12">
        <v>17</v>
      </c>
      <c r="E12">
        <v>3600.01</v>
      </c>
      <c r="F12">
        <v>72171161</v>
      </c>
      <c r="G12">
        <v>24</v>
      </c>
      <c r="H12">
        <v>3600.01</v>
      </c>
      <c r="I12">
        <v>98673974</v>
      </c>
      <c r="J12">
        <v>25</v>
      </c>
      <c r="K12">
        <v>3600.01</v>
      </c>
      <c r="L12">
        <v>72987083</v>
      </c>
      <c r="M12" t="b">
        <f t="shared" si="0"/>
        <v>0</v>
      </c>
    </row>
    <row r="13" spans="1:21" x14ac:dyDescent="0.2">
      <c r="A13" t="s">
        <v>19</v>
      </c>
      <c r="B13" s="11">
        <v>800</v>
      </c>
      <c r="C13" s="11">
        <v>207333</v>
      </c>
      <c r="D13">
        <v>19</v>
      </c>
      <c r="E13">
        <v>3600.01</v>
      </c>
      <c r="F13">
        <v>81306340</v>
      </c>
      <c r="G13">
        <v>25</v>
      </c>
      <c r="H13">
        <v>3600.01</v>
      </c>
      <c r="I13">
        <v>97585291</v>
      </c>
      <c r="J13">
        <v>25</v>
      </c>
      <c r="K13">
        <v>3600.01</v>
      </c>
      <c r="L13">
        <v>68041985</v>
      </c>
      <c r="M13" t="b">
        <f t="shared" si="0"/>
        <v>0</v>
      </c>
      <c r="N13" s="10">
        <f>L13/I13</f>
        <v>0.6972565670783315</v>
      </c>
    </row>
    <row r="14" spans="1:21" x14ac:dyDescent="0.2">
      <c r="A14" t="s">
        <v>20</v>
      </c>
      <c r="B14" s="11">
        <v>800</v>
      </c>
      <c r="C14" s="11">
        <v>207643</v>
      </c>
      <c r="D14">
        <v>18</v>
      </c>
      <c r="E14">
        <v>3600.01</v>
      </c>
      <c r="F14">
        <v>64932398</v>
      </c>
      <c r="G14">
        <v>26</v>
      </c>
      <c r="H14">
        <v>3600.01</v>
      </c>
      <c r="I14">
        <v>117342210</v>
      </c>
      <c r="J14">
        <v>26</v>
      </c>
      <c r="K14">
        <v>3600.01</v>
      </c>
      <c r="L14">
        <v>45767068</v>
      </c>
      <c r="M14" t="b">
        <f t="shared" si="0"/>
        <v>0</v>
      </c>
      <c r="N14" s="10"/>
    </row>
    <row r="15" spans="1:21" x14ac:dyDescent="0.2">
      <c r="A15" t="s">
        <v>0</v>
      </c>
      <c r="B15" s="11">
        <v>1000</v>
      </c>
      <c r="C15" s="11">
        <v>450079</v>
      </c>
      <c r="D15">
        <v>31</v>
      </c>
      <c r="E15">
        <v>3600.01</v>
      </c>
      <c r="F15">
        <v>7954616</v>
      </c>
      <c r="G15">
        <v>68</v>
      </c>
      <c r="H15">
        <v>3600.01</v>
      </c>
      <c r="I15">
        <v>14538323</v>
      </c>
      <c r="J15">
        <v>79</v>
      </c>
      <c r="K15">
        <v>3600.01</v>
      </c>
      <c r="L15">
        <v>24821649</v>
      </c>
      <c r="M15" t="b">
        <f t="shared" si="0"/>
        <v>0</v>
      </c>
      <c r="N15" s="10"/>
    </row>
    <row r="16" spans="1:21" x14ac:dyDescent="0.2">
      <c r="A16" t="s">
        <v>1</v>
      </c>
      <c r="B16" s="11">
        <v>125</v>
      </c>
      <c r="C16" s="11">
        <v>6963</v>
      </c>
      <c r="D16">
        <v>34</v>
      </c>
      <c r="E16">
        <v>3600.01</v>
      </c>
      <c r="F16">
        <v>5234547</v>
      </c>
      <c r="G16">
        <v>44</v>
      </c>
      <c r="H16">
        <v>3600.01</v>
      </c>
      <c r="I16">
        <v>156386948</v>
      </c>
      <c r="J16">
        <v>48</v>
      </c>
      <c r="K16">
        <v>3600.01</v>
      </c>
      <c r="L16">
        <v>255653782</v>
      </c>
      <c r="M16" t="b">
        <f t="shared" si="0"/>
        <v>0</v>
      </c>
      <c r="N16" s="10"/>
    </row>
    <row r="17" spans="1:14" x14ac:dyDescent="0.2">
      <c r="A17" t="s">
        <v>2</v>
      </c>
      <c r="B17" s="11">
        <v>2000</v>
      </c>
      <c r="C17" s="11">
        <v>999836</v>
      </c>
      <c r="D17">
        <v>15</v>
      </c>
      <c r="E17">
        <v>3600.01</v>
      </c>
      <c r="F17">
        <v>188228527</v>
      </c>
      <c r="G17">
        <v>17</v>
      </c>
      <c r="H17">
        <v>3600.01</v>
      </c>
      <c r="I17">
        <v>38104668</v>
      </c>
      <c r="J17">
        <v>18</v>
      </c>
      <c r="K17">
        <v>3600.01</v>
      </c>
      <c r="L17">
        <v>34530952</v>
      </c>
      <c r="M17" t="b">
        <f t="shared" si="0"/>
        <v>0</v>
      </c>
      <c r="N17" s="10"/>
    </row>
    <row r="18" spans="1:14" x14ac:dyDescent="0.2">
      <c r="A18" t="s">
        <v>3</v>
      </c>
      <c r="B18" s="11">
        <v>2000</v>
      </c>
      <c r="C18" s="11">
        <v>1799532</v>
      </c>
      <c r="D18">
        <v>31</v>
      </c>
      <c r="E18">
        <v>3600.01</v>
      </c>
      <c r="F18">
        <v>6858131</v>
      </c>
      <c r="G18">
        <v>80</v>
      </c>
      <c r="H18">
        <v>3600.01</v>
      </c>
      <c r="I18">
        <v>3458005</v>
      </c>
      <c r="J18">
        <v>88</v>
      </c>
      <c r="K18">
        <v>3600.01</v>
      </c>
      <c r="L18">
        <v>8182712</v>
      </c>
      <c r="M18" t="b">
        <f t="shared" si="0"/>
        <v>0</v>
      </c>
      <c r="N18" s="10"/>
    </row>
    <row r="19" spans="1:14" x14ac:dyDescent="0.2">
      <c r="A19" t="s">
        <v>4</v>
      </c>
      <c r="B19" s="11">
        <v>250</v>
      </c>
      <c r="C19" s="11">
        <v>27984</v>
      </c>
      <c r="D19">
        <v>30</v>
      </c>
      <c r="E19">
        <v>3600.01</v>
      </c>
      <c r="F19">
        <v>7714424</v>
      </c>
      <c r="G19">
        <v>47</v>
      </c>
      <c r="H19">
        <v>3600.01</v>
      </c>
      <c r="I19">
        <v>76044564</v>
      </c>
      <c r="J19">
        <v>58</v>
      </c>
      <c r="K19">
        <v>3600.01</v>
      </c>
      <c r="L19">
        <v>105911292</v>
      </c>
      <c r="M19" t="b">
        <f t="shared" si="0"/>
        <v>0</v>
      </c>
      <c r="N19" s="10"/>
    </row>
    <row r="20" spans="1:14" x14ac:dyDescent="0.2">
      <c r="A20" t="s">
        <v>75</v>
      </c>
      <c r="B20" s="11">
        <v>4000</v>
      </c>
      <c r="C20" s="11">
        <v>4000268</v>
      </c>
      <c r="D20">
        <v>14</v>
      </c>
      <c r="E20">
        <v>3600.01</v>
      </c>
      <c r="F20">
        <v>161338113</v>
      </c>
      <c r="G20">
        <v>18</v>
      </c>
      <c r="H20">
        <v>3600.01</v>
      </c>
      <c r="I20">
        <v>5282747</v>
      </c>
      <c r="J20">
        <v>20</v>
      </c>
      <c r="K20">
        <v>3600.01</v>
      </c>
      <c r="L20">
        <v>12209363</v>
      </c>
      <c r="M20" t="b">
        <f t="shared" si="0"/>
        <v>0</v>
      </c>
      <c r="N20" s="10"/>
    </row>
    <row r="21" spans="1:14" x14ac:dyDescent="0.2">
      <c r="A21" t="s">
        <v>5</v>
      </c>
      <c r="B21" s="11">
        <v>500</v>
      </c>
      <c r="C21" s="11">
        <v>112332</v>
      </c>
      <c r="D21">
        <v>31</v>
      </c>
      <c r="E21">
        <v>3600.01</v>
      </c>
      <c r="F21">
        <v>10983843</v>
      </c>
      <c r="G21">
        <v>57</v>
      </c>
      <c r="H21">
        <v>3600.01</v>
      </c>
      <c r="I21">
        <v>51283169</v>
      </c>
      <c r="J21">
        <v>69</v>
      </c>
      <c r="K21">
        <v>3600.01</v>
      </c>
      <c r="L21">
        <v>47401059</v>
      </c>
      <c r="M21" t="b">
        <f t="shared" si="0"/>
        <v>0</v>
      </c>
      <c r="N21" s="10"/>
    </row>
    <row r="22" spans="1:14" x14ac:dyDescent="0.2">
      <c r="A22" t="s">
        <v>21</v>
      </c>
      <c r="B22" s="11">
        <v>200</v>
      </c>
      <c r="C22" s="11">
        <v>1534</v>
      </c>
      <c r="D22">
        <v>12</v>
      </c>
      <c r="E22">
        <v>0.12</v>
      </c>
      <c r="F22">
        <v>90123</v>
      </c>
      <c r="G22">
        <v>12</v>
      </c>
      <c r="H22">
        <v>0.02</v>
      </c>
      <c r="I22">
        <v>16283</v>
      </c>
      <c r="J22">
        <v>12</v>
      </c>
      <c r="K22" s="5">
        <v>0</v>
      </c>
      <c r="L22">
        <v>841</v>
      </c>
      <c r="M22" t="b">
        <f t="shared" si="0"/>
        <v>1</v>
      </c>
      <c r="N22" s="10"/>
    </row>
    <row r="23" spans="1:14" x14ac:dyDescent="0.2">
      <c r="A23" t="s">
        <v>22</v>
      </c>
      <c r="B23" s="11">
        <v>200</v>
      </c>
      <c r="C23" s="11">
        <v>3235</v>
      </c>
      <c r="D23">
        <v>24</v>
      </c>
      <c r="E23">
        <v>0.04</v>
      </c>
      <c r="F23">
        <v>17829</v>
      </c>
      <c r="G23">
        <v>24</v>
      </c>
      <c r="H23">
        <v>0.01</v>
      </c>
      <c r="I23">
        <v>7845</v>
      </c>
      <c r="J23">
        <v>24</v>
      </c>
      <c r="K23" s="5">
        <v>0</v>
      </c>
      <c r="L23">
        <v>490</v>
      </c>
      <c r="M23" t="b">
        <f t="shared" si="0"/>
        <v>1</v>
      </c>
      <c r="N23" s="10"/>
    </row>
    <row r="24" spans="1:14" x14ac:dyDescent="0.2">
      <c r="A24" t="s">
        <v>23</v>
      </c>
      <c r="B24" s="11">
        <v>200</v>
      </c>
      <c r="C24" s="11">
        <v>8473</v>
      </c>
      <c r="D24">
        <v>58</v>
      </c>
      <c r="E24">
        <v>0.06</v>
      </c>
      <c r="F24">
        <v>6010</v>
      </c>
      <c r="G24">
        <v>58</v>
      </c>
      <c r="H24">
        <v>7.0000000000000007E-2</v>
      </c>
      <c r="I24">
        <v>44287</v>
      </c>
      <c r="J24">
        <v>58</v>
      </c>
      <c r="K24" s="5">
        <v>0.02</v>
      </c>
      <c r="L24">
        <v>2606</v>
      </c>
      <c r="M24" t="b">
        <f t="shared" si="0"/>
        <v>1</v>
      </c>
      <c r="N24" s="10"/>
    </row>
    <row r="25" spans="1:14" x14ac:dyDescent="0.2">
      <c r="A25" t="s">
        <v>24</v>
      </c>
      <c r="B25" s="11">
        <v>500</v>
      </c>
      <c r="C25" s="11">
        <v>4459</v>
      </c>
      <c r="D25">
        <v>14</v>
      </c>
      <c r="E25">
        <v>2.63</v>
      </c>
      <c r="F25">
        <v>1003177</v>
      </c>
      <c r="G25">
        <v>14</v>
      </c>
      <c r="H25">
        <v>0.09</v>
      </c>
      <c r="I25">
        <v>50296</v>
      </c>
      <c r="J25">
        <v>14</v>
      </c>
      <c r="K25" s="5">
        <v>0.01</v>
      </c>
      <c r="L25">
        <v>1396</v>
      </c>
      <c r="M25" t="b">
        <f t="shared" si="0"/>
        <v>1</v>
      </c>
      <c r="N25" s="10"/>
    </row>
    <row r="26" spans="1:14" x14ac:dyDescent="0.2">
      <c r="A26" t="s">
        <v>25</v>
      </c>
      <c r="B26" s="11">
        <v>500</v>
      </c>
      <c r="C26" s="11">
        <v>46627</v>
      </c>
      <c r="D26">
        <v>126</v>
      </c>
      <c r="E26">
        <v>0.51</v>
      </c>
      <c r="F26">
        <v>19549</v>
      </c>
      <c r="G26">
        <v>126</v>
      </c>
      <c r="H26">
        <v>1</v>
      </c>
      <c r="I26">
        <v>249791</v>
      </c>
      <c r="J26">
        <v>126</v>
      </c>
      <c r="K26" s="5">
        <v>0.16</v>
      </c>
      <c r="L26">
        <v>9578</v>
      </c>
      <c r="M26" t="b">
        <f t="shared" si="0"/>
        <v>1</v>
      </c>
      <c r="N26" s="10">
        <f t="shared" ref="N26:N32" si="1">L26/I26</f>
        <v>3.8344055630507107E-2</v>
      </c>
    </row>
    <row r="27" spans="1:14" x14ac:dyDescent="0.2">
      <c r="A27" t="s">
        <v>26</v>
      </c>
      <c r="B27" s="11">
        <v>500</v>
      </c>
      <c r="C27" s="11">
        <v>9139</v>
      </c>
      <c r="D27">
        <v>26</v>
      </c>
      <c r="E27">
        <v>0.63</v>
      </c>
      <c r="F27">
        <v>192141</v>
      </c>
      <c r="G27">
        <v>26</v>
      </c>
      <c r="H27">
        <v>0.19</v>
      </c>
      <c r="I27">
        <v>89770</v>
      </c>
      <c r="J27">
        <v>26</v>
      </c>
      <c r="K27" s="5">
        <v>0.02</v>
      </c>
      <c r="L27">
        <v>1935</v>
      </c>
      <c r="M27" t="b">
        <f t="shared" si="0"/>
        <v>1</v>
      </c>
      <c r="N27" s="10">
        <f t="shared" si="1"/>
        <v>2.1555085217778769E-2</v>
      </c>
    </row>
    <row r="28" spans="1:14" x14ac:dyDescent="0.2">
      <c r="A28" t="s">
        <v>27</v>
      </c>
      <c r="B28" s="11">
        <v>500</v>
      </c>
      <c r="C28" s="11">
        <v>23191</v>
      </c>
      <c r="D28">
        <v>64</v>
      </c>
      <c r="E28">
        <v>0.23</v>
      </c>
      <c r="F28">
        <v>31711</v>
      </c>
      <c r="G28">
        <v>64</v>
      </c>
      <c r="H28">
        <v>0.28999999999999998</v>
      </c>
      <c r="I28">
        <v>86616</v>
      </c>
      <c r="J28">
        <v>64</v>
      </c>
      <c r="K28" s="5">
        <v>0.05</v>
      </c>
      <c r="L28">
        <v>2522</v>
      </c>
      <c r="M28" t="b">
        <f t="shared" si="0"/>
        <v>1</v>
      </c>
      <c r="N28" s="10">
        <f t="shared" si="1"/>
        <v>2.9117022259166899E-2</v>
      </c>
    </row>
    <row r="29" spans="1:14" x14ac:dyDescent="0.2">
      <c r="A29" t="s">
        <v>95</v>
      </c>
      <c r="B29" s="11">
        <v>1000</v>
      </c>
      <c r="C29" s="11">
        <v>249826</v>
      </c>
      <c r="D29">
        <v>14</v>
      </c>
      <c r="E29">
        <v>3600.01</v>
      </c>
      <c r="F29">
        <v>58376681</v>
      </c>
      <c r="G29">
        <v>17</v>
      </c>
      <c r="H29">
        <v>3600.01</v>
      </c>
      <c r="I29">
        <v>24454394</v>
      </c>
      <c r="J29">
        <v>18</v>
      </c>
      <c r="K29">
        <v>3600.01</v>
      </c>
      <c r="L29">
        <v>20691308</v>
      </c>
      <c r="M29" t="b">
        <f t="shared" si="0"/>
        <v>0</v>
      </c>
      <c r="N29" s="10">
        <f t="shared" si="1"/>
        <v>0.84611820681387562</v>
      </c>
    </row>
    <row r="30" spans="1:14" x14ac:dyDescent="0.2">
      <c r="A30" s="1" t="s">
        <v>96</v>
      </c>
      <c r="B30" s="11">
        <v>500</v>
      </c>
      <c r="C30" s="11">
        <v>62624</v>
      </c>
      <c r="D30" s="1">
        <v>15</v>
      </c>
      <c r="E30">
        <v>3600.01</v>
      </c>
      <c r="F30" s="1">
        <v>52119598</v>
      </c>
      <c r="G30">
        <v>15</v>
      </c>
      <c r="H30">
        <v>3600.01</v>
      </c>
      <c r="I30">
        <v>120156052</v>
      </c>
      <c r="J30">
        <v>17</v>
      </c>
      <c r="K30">
        <v>3600.01</v>
      </c>
      <c r="L30">
        <v>115853143</v>
      </c>
      <c r="M30" t="b">
        <f t="shared" si="0"/>
        <v>0</v>
      </c>
      <c r="N30" s="10">
        <f t="shared" si="1"/>
        <v>0.96418899482483</v>
      </c>
    </row>
    <row r="31" spans="1:14" x14ac:dyDescent="0.2">
      <c r="A31" t="s">
        <v>28</v>
      </c>
      <c r="B31" s="11">
        <v>200</v>
      </c>
      <c r="C31" s="11">
        <v>17910</v>
      </c>
      <c r="D31">
        <v>32</v>
      </c>
      <c r="E31">
        <v>3600.01</v>
      </c>
      <c r="F31">
        <v>11441122</v>
      </c>
      <c r="G31">
        <v>48</v>
      </c>
      <c r="H31">
        <v>3600.01</v>
      </c>
      <c r="I31">
        <v>97153707</v>
      </c>
      <c r="J31">
        <v>62</v>
      </c>
      <c r="K31">
        <v>3600.01</v>
      </c>
      <c r="L31">
        <v>136631622</v>
      </c>
      <c r="M31" t="b">
        <f t="shared" si="0"/>
        <v>0</v>
      </c>
      <c r="N31" s="10">
        <f t="shared" si="1"/>
        <v>1.40634491692633</v>
      </c>
    </row>
    <row r="32" spans="1:14" x14ac:dyDescent="0.2">
      <c r="A32" t="s">
        <v>29</v>
      </c>
      <c r="B32" s="11">
        <v>200</v>
      </c>
      <c r="C32" s="11">
        <v>17910</v>
      </c>
      <c r="D32">
        <v>30</v>
      </c>
      <c r="E32">
        <v>3600.01</v>
      </c>
      <c r="F32">
        <v>15022129</v>
      </c>
      <c r="G32">
        <v>55</v>
      </c>
      <c r="H32">
        <v>3600.01</v>
      </c>
      <c r="I32">
        <v>141768164</v>
      </c>
      <c r="J32">
        <v>62</v>
      </c>
      <c r="K32">
        <v>3600.01</v>
      </c>
      <c r="L32">
        <v>119306858</v>
      </c>
      <c r="M32" t="b">
        <f t="shared" si="0"/>
        <v>0</v>
      </c>
      <c r="N32" s="10">
        <f t="shared" si="1"/>
        <v>0.84156311709023757</v>
      </c>
    </row>
    <row r="33" spans="1:14" x14ac:dyDescent="0.2">
      <c r="A33" t="s">
        <v>30</v>
      </c>
      <c r="B33" s="11">
        <v>400</v>
      </c>
      <c r="C33" s="11">
        <v>71820</v>
      </c>
      <c r="D33">
        <v>29</v>
      </c>
      <c r="E33">
        <v>3600.01</v>
      </c>
      <c r="F33">
        <v>13984817</v>
      </c>
      <c r="G33">
        <v>55</v>
      </c>
      <c r="H33">
        <v>3600.01</v>
      </c>
      <c r="I33">
        <v>79095383</v>
      </c>
      <c r="J33">
        <v>82</v>
      </c>
      <c r="K33">
        <v>3600.01</v>
      </c>
      <c r="L33">
        <v>74745726</v>
      </c>
      <c r="M33" t="b">
        <f t="shared" si="0"/>
        <v>0</v>
      </c>
      <c r="N33" s="10"/>
    </row>
    <row r="34" spans="1:14" x14ac:dyDescent="0.2">
      <c r="A34" t="s">
        <v>31</v>
      </c>
      <c r="B34" s="11">
        <v>400</v>
      </c>
      <c r="C34" s="11">
        <v>71820</v>
      </c>
      <c r="D34">
        <v>30</v>
      </c>
      <c r="E34">
        <v>3600.01</v>
      </c>
      <c r="F34">
        <v>11862194</v>
      </c>
      <c r="G34">
        <v>65</v>
      </c>
      <c r="H34">
        <v>3600.01</v>
      </c>
      <c r="I34">
        <v>106570704</v>
      </c>
      <c r="J34">
        <v>97</v>
      </c>
      <c r="K34">
        <v>3600.01</v>
      </c>
      <c r="L34">
        <v>9465359</v>
      </c>
      <c r="M34" t="b">
        <f t="shared" si="0"/>
        <v>0</v>
      </c>
      <c r="N34" s="10"/>
    </row>
    <row r="35" spans="1:14" x14ac:dyDescent="0.2">
      <c r="A35" t="s">
        <v>32</v>
      </c>
      <c r="B35" s="11">
        <v>400</v>
      </c>
      <c r="C35" s="11">
        <v>71820</v>
      </c>
      <c r="D35">
        <v>34</v>
      </c>
      <c r="E35">
        <v>3600.01</v>
      </c>
      <c r="F35">
        <v>10319427</v>
      </c>
      <c r="G35">
        <v>75</v>
      </c>
      <c r="H35">
        <v>3600.01</v>
      </c>
      <c r="I35">
        <v>94344375</v>
      </c>
      <c r="J35">
        <v>111</v>
      </c>
      <c r="K35">
        <v>3600.01</v>
      </c>
      <c r="L35">
        <v>8407619</v>
      </c>
      <c r="M35" t="b">
        <f t="shared" ref="M35:M66" si="2">OR(E35&lt;3600,H35&lt;3600,K35&lt;3600)</f>
        <v>0</v>
      </c>
      <c r="N35" s="10"/>
    </row>
    <row r="36" spans="1:14" x14ac:dyDescent="0.2">
      <c r="A36" t="s">
        <v>33</v>
      </c>
      <c r="B36" s="11">
        <v>1024</v>
      </c>
      <c r="C36" s="11">
        <v>518656</v>
      </c>
      <c r="D36">
        <v>42</v>
      </c>
      <c r="E36">
        <v>3600.01</v>
      </c>
      <c r="F36">
        <v>6574146</v>
      </c>
      <c r="G36">
        <v>512</v>
      </c>
      <c r="H36">
        <v>3600.01</v>
      </c>
      <c r="I36">
        <v>4949155</v>
      </c>
      <c r="J36">
        <v>512</v>
      </c>
      <c r="K36">
        <v>3600.01</v>
      </c>
      <c r="L36">
        <v>7069614</v>
      </c>
      <c r="M36" t="b">
        <f t="shared" si="2"/>
        <v>0</v>
      </c>
      <c r="N36" s="10"/>
    </row>
    <row r="37" spans="1:14" x14ac:dyDescent="0.2">
      <c r="A37" t="s">
        <v>34</v>
      </c>
      <c r="B37" s="11">
        <v>1024</v>
      </c>
      <c r="C37" s="11">
        <v>434176</v>
      </c>
      <c r="D37">
        <v>14</v>
      </c>
      <c r="E37">
        <v>3600.01</v>
      </c>
      <c r="F37">
        <v>145203943</v>
      </c>
      <c r="G37">
        <v>47</v>
      </c>
      <c r="H37">
        <v>3600.01</v>
      </c>
      <c r="I37">
        <v>35039971</v>
      </c>
      <c r="J37">
        <v>48</v>
      </c>
      <c r="K37">
        <v>3600.01</v>
      </c>
      <c r="L37">
        <v>6808865</v>
      </c>
      <c r="M37" t="b">
        <f t="shared" si="2"/>
        <v>0</v>
      </c>
      <c r="N37" s="10"/>
    </row>
    <row r="38" spans="1:14" x14ac:dyDescent="0.2">
      <c r="A38" t="s">
        <v>35</v>
      </c>
      <c r="B38" s="11">
        <v>64</v>
      </c>
      <c r="C38" s="11">
        <v>1824</v>
      </c>
      <c r="D38">
        <v>32</v>
      </c>
      <c r="E38" s="5">
        <v>18.45</v>
      </c>
      <c r="F38">
        <v>253714</v>
      </c>
      <c r="G38">
        <v>32</v>
      </c>
      <c r="H38">
        <v>3600.01</v>
      </c>
      <c r="I38">
        <v>929298635</v>
      </c>
      <c r="J38">
        <v>32</v>
      </c>
      <c r="K38">
        <v>3600.01</v>
      </c>
      <c r="L38">
        <v>598357118</v>
      </c>
      <c r="M38" t="b">
        <f t="shared" si="2"/>
        <v>1</v>
      </c>
      <c r="N38" s="10"/>
    </row>
    <row r="39" spans="1:14" x14ac:dyDescent="0.2">
      <c r="A39" t="s">
        <v>36</v>
      </c>
      <c r="B39" s="11">
        <v>64</v>
      </c>
      <c r="C39" s="11">
        <v>704</v>
      </c>
      <c r="D39">
        <v>8</v>
      </c>
      <c r="E39" s="5">
        <v>0.11</v>
      </c>
      <c r="F39">
        <v>31337</v>
      </c>
      <c r="G39">
        <v>8</v>
      </c>
      <c r="H39">
        <v>0.54</v>
      </c>
      <c r="I39">
        <v>718935</v>
      </c>
      <c r="J39">
        <v>8</v>
      </c>
      <c r="K39">
        <v>0.68</v>
      </c>
      <c r="L39">
        <v>319781</v>
      </c>
      <c r="M39" t="b">
        <f t="shared" si="2"/>
        <v>1</v>
      </c>
      <c r="N39" s="10"/>
    </row>
    <row r="40" spans="1:14" x14ac:dyDescent="0.2">
      <c r="A40" t="s">
        <v>37</v>
      </c>
      <c r="B40" s="11">
        <v>256</v>
      </c>
      <c r="C40" s="11">
        <v>31616</v>
      </c>
      <c r="D40">
        <v>42</v>
      </c>
      <c r="E40">
        <v>3600.01</v>
      </c>
      <c r="F40">
        <v>6301042</v>
      </c>
      <c r="G40">
        <v>128</v>
      </c>
      <c r="H40">
        <v>3600.01</v>
      </c>
      <c r="I40">
        <v>58660566</v>
      </c>
      <c r="J40">
        <v>128</v>
      </c>
      <c r="K40">
        <v>3600.01</v>
      </c>
      <c r="L40">
        <v>167056483</v>
      </c>
      <c r="M40" t="b">
        <f t="shared" si="2"/>
        <v>0</v>
      </c>
      <c r="N40" s="10">
        <f t="shared" ref="N40:N41" si="3">L40/I40</f>
        <v>2.847849831520548</v>
      </c>
    </row>
    <row r="41" spans="1:14" x14ac:dyDescent="0.2">
      <c r="A41" t="s">
        <v>38</v>
      </c>
      <c r="B41" s="11">
        <v>256</v>
      </c>
      <c r="C41" s="11">
        <v>20864</v>
      </c>
      <c r="D41">
        <v>14</v>
      </c>
      <c r="E41">
        <v>3600.01</v>
      </c>
      <c r="F41">
        <v>148277366</v>
      </c>
      <c r="G41">
        <v>18</v>
      </c>
      <c r="H41">
        <v>3600.01</v>
      </c>
      <c r="I41">
        <v>863032809</v>
      </c>
      <c r="J41">
        <v>20</v>
      </c>
      <c r="K41">
        <v>3600.01</v>
      </c>
      <c r="L41">
        <v>279924510</v>
      </c>
      <c r="M41" t="b">
        <f t="shared" si="2"/>
        <v>0</v>
      </c>
      <c r="N41" s="10">
        <f t="shared" si="3"/>
        <v>0.32434978958024757</v>
      </c>
    </row>
    <row r="42" spans="1:14" x14ac:dyDescent="0.2">
      <c r="A42" t="s">
        <v>39</v>
      </c>
      <c r="B42" s="11">
        <v>120</v>
      </c>
      <c r="C42" s="11">
        <v>5460</v>
      </c>
      <c r="D42">
        <v>12</v>
      </c>
      <c r="E42">
        <v>3600.01</v>
      </c>
      <c r="F42">
        <v>159853250</v>
      </c>
      <c r="G42">
        <v>15</v>
      </c>
      <c r="H42">
        <v>3600.01</v>
      </c>
      <c r="I42">
        <v>792792828</v>
      </c>
      <c r="J42">
        <v>16</v>
      </c>
      <c r="K42">
        <v>3600.01</v>
      </c>
      <c r="L42">
        <v>587752518</v>
      </c>
      <c r="M42" t="b">
        <f t="shared" si="2"/>
        <v>0</v>
      </c>
      <c r="N42" s="10"/>
    </row>
    <row r="43" spans="1:14" x14ac:dyDescent="0.2">
      <c r="A43" t="s">
        <v>40</v>
      </c>
      <c r="B43" s="11">
        <v>496</v>
      </c>
      <c r="C43" s="11">
        <v>107880</v>
      </c>
      <c r="D43">
        <v>12</v>
      </c>
      <c r="E43">
        <v>3600.01</v>
      </c>
      <c r="F43">
        <v>174251295</v>
      </c>
      <c r="G43">
        <v>31</v>
      </c>
      <c r="H43">
        <v>3600.01</v>
      </c>
      <c r="I43">
        <v>86093552</v>
      </c>
      <c r="J43">
        <v>32</v>
      </c>
      <c r="K43">
        <v>3600.01</v>
      </c>
      <c r="L43">
        <v>100630013</v>
      </c>
      <c r="M43" t="b">
        <f t="shared" si="2"/>
        <v>0</v>
      </c>
      <c r="N43" s="10"/>
    </row>
    <row r="44" spans="1:14" x14ac:dyDescent="0.2">
      <c r="A44" t="s">
        <v>41</v>
      </c>
      <c r="B44" s="11">
        <v>28</v>
      </c>
      <c r="C44" s="11">
        <v>210</v>
      </c>
      <c r="D44">
        <v>8</v>
      </c>
      <c r="E44">
        <v>7.0000000000000007E-2</v>
      </c>
      <c r="F44">
        <v>11209</v>
      </c>
      <c r="G44">
        <v>8</v>
      </c>
      <c r="H44">
        <v>0.05</v>
      </c>
      <c r="I44">
        <v>47967</v>
      </c>
      <c r="J44">
        <v>8</v>
      </c>
      <c r="K44" s="5">
        <v>0.02</v>
      </c>
      <c r="L44">
        <v>27630</v>
      </c>
      <c r="M44" t="b">
        <f t="shared" si="2"/>
        <v>1</v>
      </c>
      <c r="N44" s="10"/>
    </row>
    <row r="45" spans="1:14" x14ac:dyDescent="0.2">
      <c r="A45" t="s">
        <v>42</v>
      </c>
      <c r="B45" s="11">
        <v>70</v>
      </c>
      <c r="C45" s="11">
        <v>1855</v>
      </c>
      <c r="D45">
        <v>18</v>
      </c>
      <c r="E45" s="5">
        <v>891.25</v>
      </c>
      <c r="F45">
        <v>13720679</v>
      </c>
      <c r="G45">
        <v>18</v>
      </c>
      <c r="H45">
        <v>3600.01</v>
      </c>
      <c r="I45">
        <v>2404085611</v>
      </c>
      <c r="J45">
        <v>18</v>
      </c>
      <c r="K45">
        <v>3600.01</v>
      </c>
      <c r="L45">
        <v>762776066</v>
      </c>
      <c r="M45" t="b">
        <f t="shared" si="2"/>
        <v>1</v>
      </c>
      <c r="N45" s="10"/>
    </row>
    <row r="46" spans="1:14" x14ac:dyDescent="0.2">
      <c r="A46" t="s">
        <v>43</v>
      </c>
      <c r="B46" s="11">
        <v>171</v>
      </c>
      <c r="C46" s="11">
        <v>9435</v>
      </c>
      <c r="D46">
        <v>20</v>
      </c>
      <c r="E46">
        <v>3600.01</v>
      </c>
      <c r="F46">
        <v>52772351</v>
      </c>
      <c r="G46">
        <v>19</v>
      </c>
      <c r="H46">
        <v>3600.01</v>
      </c>
      <c r="I46">
        <v>1213315061</v>
      </c>
      <c r="J46">
        <v>20</v>
      </c>
      <c r="K46">
        <v>3600.01</v>
      </c>
      <c r="L46">
        <v>329619108</v>
      </c>
      <c r="M46" t="b">
        <f t="shared" si="2"/>
        <v>0</v>
      </c>
      <c r="N46" s="10">
        <f t="shared" ref="N46:N47" si="4">L46/I46</f>
        <v>0.27166819121847197</v>
      </c>
    </row>
    <row r="47" spans="1:14" x14ac:dyDescent="0.2">
      <c r="A47" t="s">
        <v>44</v>
      </c>
      <c r="B47" s="11">
        <v>776</v>
      </c>
      <c r="C47" s="11">
        <v>225990</v>
      </c>
      <c r="D47">
        <v>20</v>
      </c>
      <c r="E47">
        <v>3600.01</v>
      </c>
      <c r="F47">
        <v>56632086</v>
      </c>
      <c r="G47">
        <v>30</v>
      </c>
      <c r="H47">
        <v>3600.01</v>
      </c>
      <c r="I47">
        <v>98654273</v>
      </c>
      <c r="J47">
        <v>37</v>
      </c>
      <c r="K47">
        <v>3600.01</v>
      </c>
      <c r="L47">
        <v>48574437</v>
      </c>
      <c r="M47" t="b">
        <f t="shared" si="2"/>
        <v>0</v>
      </c>
      <c r="N47" s="10">
        <f t="shared" si="4"/>
        <v>0.49237033047722117</v>
      </c>
    </row>
    <row r="48" spans="1:14" x14ac:dyDescent="0.2">
      <c r="A48" t="s">
        <v>97</v>
      </c>
      <c r="B48" s="11">
        <v>3361</v>
      </c>
      <c r="C48" s="11">
        <v>4619898</v>
      </c>
      <c r="D48">
        <v>20</v>
      </c>
      <c r="E48">
        <v>3600.01</v>
      </c>
      <c r="F48">
        <v>26155497</v>
      </c>
      <c r="G48">
        <v>67</v>
      </c>
      <c r="H48">
        <v>3600.01</v>
      </c>
      <c r="I48">
        <v>1212827</v>
      </c>
      <c r="J48">
        <v>81</v>
      </c>
      <c r="K48">
        <v>3600.01</v>
      </c>
      <c r="L48">
        <v>1042782</v>
      </c>
      <c r="M48" t="b">
        <f t="shared" si="2"/>
        <v>0</v>
      </c>
      <c r="N48" s="10"/>
    </row>
    <row r="49" spans="1:14" x14ac:dyDescent="0.2">
      <c r="A49" t="s">
        <v>6</v>
      </c>
      <c r="B49" s="11">
        <v>378</v>
      </c>
      <c r="C49" s="11">
        <v>70551</v>
      </c>
      <c r="D49">
        <v>67</v>
      </c>
      <c r="E49">
        <v>3600.01</v>
      </c>
      <c r="F49">
        <v>3680316</v>
      </c>
      <c r="G49">
        <v>351</v>
      </c>
      <c r="H49">
        <v>3600.01</v>
      </c>
      <c r="I49">
        <v>207146187</v>
      </c>
      <c r="J49">
        <v>351</v>
      </c>
      <c r="K49">
        <v>3600.01</v>
      </c>
      <c r="L49">
        <v>97086728</v>
      </c>
      <c r="M49" t="b">
        <f t="shared" si="2"/>
        <v>0</v>
      </c>
      <c r="N49" s="10"/>
    </row>
    <row r="50" spans="1:14" x14ac:dyDescent="0.2">
      <c r="A50" t="s">
        <v>7</v>
      </c>
      <c r="B50" s="11">
        <v>1035</v>
      </c>
      <c r="C50" s="11">
        <v>533115</v>
      </c>
      <c r="D50">
        <v>145</v>
      </c>
      <c r="E50">
        <v>3600.01</v>
      </c>
      <c r="F50">
        <v>6091428</v>
      </c>
      <c r="G50">
        <v>990</v>
      </c>
      <c r="H50">
        <v>3600.01</v>
      </c>
      <c r="I50">
        <v>39871081</v>
      </c>
      <c r="J50">
        <v>990</v>
      </c>
      <c r="K50">
        <v>3600.01</v>
      </c>
      <c r="L50">
        <v>7430298</v>
      </c>
      <c r="M50" t="b">
        <f t="shared" si="2"/>
        <v>0</v>
      </c>
      <c r="N50" s="10"/>
    </row>
    <row r="51" spans="1:14" x14ac:dyDescent="0.2">
      <c r="A51" t="s">
        <v>76</v>
      </c>
      <c r="B51" s="11">
        <v>3321</v>
      </c>
      <c r="C51" s="11">
        <v>5506380</v>
      </c>
      <c r="D51">
        <v>121</v>
      </c>
      <c r="E51">
        <v>3600.01</v>
      </c>
      <c r="F51">
        <v>3629757</v>
      </c>
      <c r="G51">
        <v>3240</v>
      </c>
      <c r="H51">
        <v>3600.01</v>
      </c>
      <c r="I51">
        <v>1352</v>
      </c>
      <c r="J51">
        <v>3240</v>
      </c>
      <c r="K51">
        <v>3600.01</v>
      </c>
      <c r="L51">
        <v>83</v>
      </c>
      <c r="M51" t="b">
        <f t="shared" si="2"/>
        <v>0</v>
      </c>
      <c r="N51" s="10"/>
    </row>
    <row r="52" spans="1:14" x14ac:dyDescent="0.2">
      <c r="A52" t="s">
        <v>8</v>
      </c>
      <c r="B52" s="11">
        <v>45</v>
      </c>
      <c r="C52" s="11">
        <v>918</v>
      </c>
      <c r="D52">
        <v>36</v>
      </c>
      <c r="E52">
        <v>3.69</v>
      </c>
      <c r="F52">
        <v>27632</v>
      </c>
      <c r="G52">
        <v>36</v>
      </c>
      <c r="H52">
        <v>2.2200000000000002</v>
      </c>
      <c r="I52">
        <v>610143</v>
      </c>
      <c r="J52">
        <v>36</v>
      </c>
      <c r="K52" s="5">
        <v>0.02</v>
      </c>
      <c r="L52">
        <v>13031</v>
      </c>
      <c r="M52" t="b">
        <f t="shared" si="2"/>
        <v>1</v>
      </c>
      <c r="N52" s="10"/>
    </row>
    <row r="53" spans="1:14" x14ac:dyDescent="0.2">
      <c r="A53" t="s">
        <v>45</v>
      </c>
      <c r="B53" s="11">
        <v>1000</v>
      </c>
      <c r="C53" s="11">
        <v>122253</v>
      </c>
      <c r="D53">
        <v>13</v>
      </c>
      <c r="E53">
        <v>3600.01</v>
      </c>
      <c r="F53">
        <v>292325954</v>
      </c>
      <c r="G53">
        <v>14</v>
      </c>
      <c r="H53">
        <v>3600.01</v>
      </c>
      <c r="I53">
        <v>422196366</v>
      </c>
      <c r="J53">
        <v>14</v>
      </c>
      <c r="K53">
        <v>3600.01</v>
      </c>
      <c r="L53">
        <v>99641432</v>
      </c>
      <c r="M53" t="b">
        <f t="shared" si="2"/>
        <v>0</v>
      </c>
      <c r="N53" s="10"/>
    </row>
    <row r="54" spans="1:14" x14ac:dyDescent="0.2">
      <c r="A54" t="s">
        <v>46</v>
      </c>
      <c r="B54" s="11">
        <v>1000</v>
      </c>
      <c r="C54" s="11">
        <v>244799</v>
      </c>
      <c r="D54">
        <v>19</v>
      </c>
      <c r="E54">
        <v>3600.01</v>
      </c>
      <c r="F54">
        <v>98392336</v>
      </c>
      <c r="G54">
        <v>46</v>
      </c>
      <c r="H54">
        <v>3600.01</v>
      </c>
      <c r="I54">
        <v>33004677</v>
      </c>
      <c r="J54">
        <v>63</v>
      </c>
      <c r="K54">
        <v>3600.01</v>
      </c>
      <c r="L54">
        <v>25820862</v>
      </c>
      <c r="M54" t="b">
        <f t="shared" si="2"/>
        <v>0</v>
      </c>
      <c r="N54" s="10"/>
    </row>
    <row r="55" spans="1:14" x14ac:dyDescent="0.2">
      <c r="A55" t="s">
        <v>47</v>
      </c>
      <c r="B55" s="11">
        <v>1000</v>
      </c>
      <c r="C55" s="11">
        <v>371746</v>
      </c>
      <c r="D55">
        <v>23</v>
      </c>
      <c r="E55">
        <v>3600.01</v>
      </c>
      <c r="F55">
        <v>33071817</v>
      </c>
      <c r="G55">
        <v>68</v>
      </c>
      <c r="H55">
        <v>3600.01</v>
      </c>
      <c r="I55">
        <v>27730314</v>
      </c>
      <c r="J55">
        <v>94</v>
      </c>
      <c r="K55">
        <v>3600.01</v>
      </c>
      <c r="L55">
        <v>11215861</v>
      </c>
      <c r="M55" t="b">
        <f t="shared" si="2"/>
        <v>0</v>
      </c>
      <c r="N55" s="10"/>
    </row>
    <row r="56" spans="1:14" x14ac:dyDescent="0.2">
      <c r="A56" t="s">
        <v>48</v>
      </c>
      <c r="B56" s="11">
        <v>1500</v>
      </c>
      <c r="C56" s="11">
        <v>284923</v>
      </c>
      <c r="D56">
        <v>12</v>
      </c>
      <c r="E56">
        <v>3600.01</v>
      </c>
      <c r="F56">
        <v>316293865</v>
      </c>
      <c r="G56">
        <v>13</v>
      </c>
      <c r="H56">
        <v>3600.01</v>
      </c>
      <c r="I56">
        <v>175650372</v>
      </c>
      <c r="J56">
        <v>15</v>
      </c>
      <c r="K56">
        <v>3600.01</v>
      </c>
      <c r="L56">
        <v>52616186</v>
      </c>
      <c r="M56" t="b">
        <f t="shared" si="2"/>
        <v>0</v>
      </c>
      <c r="N56" s="10">
        <f>L56/I56</f>
        <v>0.29955066647965883</v>
      </c>
    </row>
    <row r="57" spans="1:14" x14ac:dyDescent="0.2">
      <c r="A57" t="s">
        <v>49</v>
      </c>
      <c r="B57" s="11">
        <v>1500</v>
      </c>
      <c r="C57" s="11">
        <v>568960</v>
      </c>
      <c r="D57">
        <v>24</v>
      </c>
      <c r="E57">
        <v>3600.01</v>
      </c>
      <c r="F57">
        <v>113993029</v>
      </c>
      <c r="G57">
        <v>65</v>
      </c>
      <c r="H57">
        <v>3600.01</v>
      </c>
      <c r="I57">
        <v>9201591</v>
      </c>
      <c r="J57">
        <v>88</v>
      </c>
      <c r="K57">
        <v>3600.01</v>
      </c>
      <c r="L57">
        <v>3822684</v>
      </c>
      <c r="M57" t="b">
        <f t="shared" si="2"/>
        <v>0</v>
      </c>
    </row>
    <row r="58" spans="1:14" x14ac:dyDescent="0.2">
      <c r="A58" t="s">
        <v>50</v>
      </c>
      <c r="B58" s="11">
        <v>1500</v>
      </c>
      <c r="C58" s="11">
        <v>847244</v>
      </c>
      <c r="D58">
        <v>23</v>
      </c>
      <c r="E58">
        <v>3600.01</v>
      </c>
      <c r="F58">
        <v>31878054</v>
      </c>
      <c r="G58">
        <v>94</v>
      </c>
      <c r="H58">
        <v>3600.01</v>
      </c>
      <c r="I58">
        <v>6023051</v>
      </c>
      <c r="J58">
        <v>121</v>
      </c>
      <c r="K58">
        <v>3600.01</v>
      </c>
      <c r="L58">
        <v>13210805</v>
      </c>
      <c r="M58" t="b">
        <f t="shared" si="2"/>
        <v>0</v>
      </c>
    </row>
    <row r="59" spans="1:14" x14ac:dyDescent="0.2">
      <c r="A59" t="s">
        <v>51</v>
      </c>
      <c r="B59" s="11">
        <v>300</v>
      </c>
      <c r="C59" s="11">
        <v>10933</v>
      </c>
      <c r="D59">
        <v>12</v>
      </c>
      <c r="E59" s="5">
        <v>622.36</v>
      </c>
      <c r="F59">
        <v>81407111</v>
      </c>
      <c r="G59">
        <v>12</v>
      </c>
      <c r="H59">
        <v>3600.01</v>
      </c>
      <c r="I59">
        <v>1819070399</v>
      </c>
      <c r="J59">
        <v>12</v>
      </c>
      <c r="K59">
        <v>2654.45</v>
      </c>
      <c r="L59">
        <v>291775936</v>
      </c>
      <c r="M59" t="b">
        <f t="shared" si="2"/>
        <v>1</v>
      </c>
    </row>
    <row r="60" spans="1:14" x14ac:dyDescent="0.2">
      <c r="A60" t="s">
        <v>52</v>
      </c>
      <c r="B60" s="11">
        <v>300</v>
      </c>
      <c r="C60" s="11">
        <v>21928</v>
      </c>
      <c r="D60">
        <v>23</v>
      </c>
      <c r="E60">
        <v>3600.01</v>
      </c>
      <c r="F60">
        <v>35539216</v>
      </c>
      <c r="G60">
        <v>27</v>
      </c>
      <c r="H60">
        <v>3600.01</v>
      </c>
      <c r="I60">
        <v>491766442</v>
      </c>
      <c r="J60">
        <v>36</v>
      </c>
      <c r="K60">
        <v>3600.01</v>
      </c>
      <c r="L60">
        <v>172168868</v>
      </c>
      <c r="M60" t="b">
        <f t="shared" si="2"/>
        <v>0</v>
      </c>
    </row>
    <row r="61" spans="1:14" x14ac:dyDescent="0.2">
      <c r="A61" t="s">
        <v>53</v>
      </c>
      <c r="B61" s="11">
        <v>300</v>
      </c>
      <c r="C61" s="11">
        <v>33390</v>
      </c>
      <c r="D61">
        <v>24</v>
      </c>
      <c r="E61">
        <v>3600.01</v>
      </c>
      <c r="F61">
        <v>21992386</v>
      </c>
      <c r="G61">
        <v>39</v>
      </c>
      <c r="H61">
        <v>3600.01</v>
      </c>
      <c r="I61">
        <v>174281290</v>
      </c>
      <c r="J61">
        <v>51</v>
      </c>
      <c r="K61">
        <v>3600.01</v>
      </c>
      <c r="L61">
        <v>103270404</v>
      </c>
      <c r="M61" t="b">
        <f t="shared" si="2"/>
        <v>0</v>
      </c>
    </row>
    <row r="62" spans="1:14" x14ac:dyDescent="0.2">
      <c r="A62" t="s">
        <v>54</v>
      </c>
      <c r="B62" s="11">
        <v>500</v>
      </c>
      <c r="C62" s="11">
        <v>31569</v>
      </c>
      <c r="D62">
        <v>13</v>
      </c>
      <c r="E62">
        <v>3600.01</v>
      </c>
      <c r="F62">
        <v>282742306</v>
      </c>
      <c r="G62">
        <v>13</v>
      </c>
      <c r="H62">
        <v>3600.01</v>
      </c>
      <c r="I62">
        <v>840655967</v>
      </c>
      <c r="J62">
        <v>14</v>
      </c>
      <c r="K62">
        <v>3600.01</v>
      </c>
      <c r="L62">
        <v>263462636</v>
      </c>
      <c r="M62" t="b">
        <f t="shared" si="2"/>
        <v>0</v>
      </c>
    </row>
    <row r="63" spans="1:14" x14ac:dyDescent="0.2">
      <c r="A63" t="s">
        <v>55</v>
      </c>
      <c r="B63" s="11">
        <v>500</v>
      </c>
      <c r="C63" s="11">
        <v>62946</v>
      </c>
      <c r="D63">
        <v>21</v>
      </c>
      <c r="E63">
        <v>3600.01</v>
      </c>
      <c r="F63">
        <v>38854650</v>
      </c>
      <c r="G63">
        <v>39</v>
      </c>
      <c r="H63">
        <v>3600.01</v>
      </c>
      <c r="I63">
        <v>112604500</v>
      </c>
      <c r="J63">
        <v>48</v>
      </c>
      <c r="K63">
        <v>3600.01</v>
      </c>
      <c r="L63">
        <v>72369003</v>
      </c>
      <c r="M63" t="b">
        <f t="shared" si="2"/>
        <v>0</v>
      </c>
    </row>
    <row r="64" spans="1:14" x14ac:dyDescent="0.2">
      <c r="A64" t="s">
        <v>56</v>
      </c>
      <c r="B64" s="11">
        <v>500</v>
      </c>
      <c r="C64" s="11">
        <v>93800</v>
      </c>
      <c r="D64">
        <v>24</v>
      </c>
      <c r="E64">
        <v>3600.01</v>
      </c>
      <c r="F64">
        <v>26330577</v>
      </c>
      <c r="G64">
        <v>50</v>
      </c>
      <c r="H64">
        <v>3600.01</v>
      </c>
      <c r="I64">
        <v>47627528</v>
      </c>
      <c r="J64">
        <v>70</v>
      </c>
      <c r="K64">
        <v>3600.01</v>
      </c>
      <c r="L64">
        <v>47445477</v>
      </c>
      <c r="M64" t="b">
        <f t="shared" si="2"/>
        <v>0</v>
      </c>
    </row>
    <row r="65" spans="1:13" x14ac:dyDescent="0.2">
      <c r="A65" t="s">
        <v>57</v>
      </c>
      <c r="B65" s="11">
        <v>700</v>
      </c>
      <c r="C65" s="11">
        <v>60999</v>
      </c>
      <c r="D65">
        <v>13</v>
      </c>
      <c r="E65">
        <v>3600.01</v>
      </c>
      <c r="F65">
        <v>267252404</v>
      </c>
      <c r="G65">
        <v>13</v>
      </c>
      <c r="H65">
        <v>3600.01</v>
      </c>
      <c r="I65">
        <v>515228513</v>
      </c>
      <c r="J65">
        <v>14</v>
      </c>
      <c r="K65">
        <v>3600.01</v>
      </c>
      <c r="L65">
        <v>148365050</v>
      </c>
      <c r="M65" t="b">
        <f t="shared" si="2"/>
        <v>0</v>
      </c>
    </row>
    <row r="66" spans="1:13" x14ac:dyDescent="0.2">
      <c r="A66" t="s">
        <v>58</v>
      </c>
      <c r="B66" s="11">
        <v>700</v>
      </c>
      <c r="C66" s="11">
        <v>121728</v>
      </c>
      <c r="D66">
        <v>20</v>
      </c>
      <c r="E66">
        <v>3600.01</v>
      </c>
      <c r="F66">
        <v>55338814</v>
      </c>
      <c r="G66">
        <v>44</v>
      </c>
      <c r="H66">
        <v>3600.01</v>
      </c>
      <c r="I66">
        <v>127993434</v>
      </c>
      <c r="J66">
        <v>59</v>
      </c>
      <c r="K66">
        <v>3600.01</v>
      </c>
      <c r="L66">
        <v>41514934</v>
      </c>
      <c r="M66" t="b">
        <f t="shared" si="2"/>
        <v>0</v>
      </c>
    </row>
    <row r="67" spans="1:13" x14ac:dyDescent="0.2">
      <c r="A67" t="s">
        <v>59</v>
      </c>
      <c r="B67" s="11">
        <v>700</v>
      </c>
      <c r="C67" s="11">
        <v>183010</v>
      </c>
      <c r="D67">
        <v>24</v>
      </c>
      <c r="E67">
        <v>3600.01</v>
      </c>
      <c r="F67">
        <v>23325768</v>
      </c>
      <c r="G67">
        <v>62</v>
      </c>
      <c r="H67">
        <v>3600.01</v>
      </c>
      <c r="I67">
        <v>66380151</v>
      </c>
      <c r="J67">
        <v>86</v>
      </c>
      <c r="K67">
        <v>3600.01</v>
      </c>
      <c r="L67">
        <v>25473839</v>
      </c>
      <c r="M67" t="b">
        <f t="shared" ref="M67:M82" si="5">OR(E67&lt;3600,H67&lt;3600,K67&lt;3600)</f>
        <v>0</v>
      </c>
    </row>
    <row r="68" spans="1:13" x14ac:dyDescent="0.2">
      <c r="A68" t="s">
        <v>60</v>
      </c>
      <c r="B68" s="11">
        <v>1000</v>
      </c>
      <c r="C68" s="11">
        <v>250500</v>
      </c>
      <c r="D68">
        <v>21</v>
      </c>
      <c r="E68">
        <v>3600.01</v>
      </c>
      <c r="F68">
        <v>17527300</v>
      </c>
      <c r="G68">
        <v>24</v>
      </c>
      <c r="H68">
        <v>3600.01</v>
      </c>
      <c r="I68">
        <v>243979055</v>
      </c>
      <c r="J68">
        <v>25</v>
      </c>
      <c r="K68">
        <v>3600.01</v>
      </c>
      <c r="L68">
        <v>24470789</v>
      </c>
      <c r="M68" t="b">
        <f t="shared" si="5"/>
        <v>0</v>
      </c>
    </row>
    <row r="69" spans="1:13" x14ac:dyDescent="0.2">
      <c r="A69" t="s">
        <v>61</v>
      </c>
      <c r="B69" s="11">
        <v>200</v>
      </c>
      <c r="C69" s="11">
        <v>13930</v>
      </c>
      <c r="D69">
        <v>38</v>
      </c>
      <c r="E69">
        <v>3600.01</v>
      </c>
      <c r="F69">
        <v>3663541</v>
      </c>
      <c r="G69">
        <v>38</v>
      </c>
      <c r="H69">
        <v>3600.01</v>
      </c>
      <c r="I69">
        <v>472402998</v>
      </c>
      <c r="J69">
        <v>46</v>
      </c>
      <c r="K69">
        <v>3600.01</v>
      </c>
      <c r="L69">
        <v>57231879</v>
      </c>
      <c r="M69" t="b">
        <f t="shared" si="5"/>
        <v>0</v>
      </c>
    </row>
    <row r="70" spans="1:13" x14ac:dyDescent="0.2">
      <c r="A70" t="s">
        <v>62</v>
      </c>
      <c r="B70" s="11">
        <v>200</v>
      </c>
      <c r="C70" s="11">
        <v>13930</v>
      </c>
      <c r="D70">
        <v>18</v>
      </c>
      <c r="E70">
        <v>3600.01</v>
      </c>
      <c r="F70">
        <v>25926490</v>
      </c>
      <c r="G70">
        <v>36</v>
      </c>
      <c r="H70">
        <v>3600.01</v>
      </c>
      <c r="I70">
        <v>320006443</v>
      </c>
      <c r="J70">
        <v>37</v>
      </c>
      <c r="K70">
        <v>3600.01</v>
      </c>
      <c r="L70">
        <v>61860976</v>
      </c>
      <c r="M70" t="b">
        <f t="shared" si="5"/>
        <v>0</v>
      </c>
    </row>
    <row r="71" spans="1:13" x14ac:dyDescent="0.2">
      <c r="A71" t="s">
        <v>63</v>
      </c>
      <c r="B71" s="11">
        <v>200</v>
      </c>
      <c r="C71" s="11">
        <v>17910</v>
      </c>
      <c r="D71">
        <v>30</v>
      </c>
      <c r="E71">
        <v>3600.01</v>
      </c>
      <c r="F71">
        <v>7975498</v>
      </c>
      <c r="G71">
        <v>70</v>
      </c>
      <c r="H71">
        <v>3600.01</v>
      </c>
      <c r="I71">
        <v>86091863</v>
      </c>
      <c r="J71">
        <v>125</v>
      </c>
      <c r="K71">
        <v>3600.01</v>
      </c>
      <c r="L71">
        <v>167667451</v>
      </c>
      <c r="M71" t="b">
        <f t="shared" si="5"/>
        <v>0</v>
      </c>
    </row>
    <row r="72" spans="1:13" x14ac:dyDescent="0.2">
      <c r="A72" t="s">
        <v>64</v>
      </c>
      <c r="B72" s="11">
        <v>200</v>
      </c>
      <c r="C72" s="11">
        <v>17910</v>
      </c>
      <c r="D72">
        <v>37</v>
      </c>
      <c r="E72">
        <v>3600.01</v>
      </c>
      <c r="F72">
        <v>8527204</v>
      </c>
      <c r="G72">
        <v>60</v>
      </c>
      <c r="H72">
        <v>3600.01</v>
      </c>
      <c r="I72">
        <v>164360137</v>
      </c>
      <c r="J72">
        <v>103</v>
      </c>
      <c r="K72">
        <v>3600.01</v>
      </c>
      <c r="L72">
        <v>109442611</v>
      </c>
      <c r="M72" t="b">
        <f t="shared" si="5"/>
        <v>0</v>
      </c>
    </row>
    <row r="73" spans="1:13" x14ac:dyDescent="0.2">
      <c r="A73" t="s">
        <v>65</v>
      </c>
      <c r="B73" s="11">
        <v>200</v>
      </c>
      <c r="C73" s="11">
        <v>17910</v>
      </c>
      <c r="D73">
        <v>32</v>
      </c>
      <c r="E73">
        <v>3600.01</v>
      </c>
      <c r="F73">
        <v>7397748</v>
      </c>
      <c r="G73">
        <v>47</v>
      </c>
      <c r="H73">
        <v>3600.01</v>
      </c>
      <c r="I73">
        <v>172553324</v>
      </c>
      <c r="J73">
        <v>72</v>
      </c>
      <c r="K73">
        <v>3600.01</v>
      </c>
      <c r="L73">
        <v>133257891</v>
      </c>
      <c r="M73" t="b">
        <f t="shared" si="5"/>
        <v>0</v>
      </c>
    </row>
    <row r="74" spans="1:13" x14ac:dyDescent="0.2">
      <c r="A74" t="s">
        <v>66</v>
      </c>
      <c r="B74" s="11">
        <v>400</v>
      </c>
      <c r="C74" s="11">
        <v>39900</v>
      </c>
      <c r="D74">
        <v>18</v>
      </c>
      <c r="E74">
        <v>3600.01</v>
      </c>
      <c r="F74">
        <v>31264766</v>
      </c>
      <c r="G74">
        <v>21</v>
      </c>
      <c r="H74">
        <v>3600.01</v>
      </c>
      <c r="I74">
        <v>179220638</v>
      </c>
      <c r="J74">
        <v>22</v>
      </c>
      <c r="K74">
        <v>3600.01</v>
      </c>
      <c r="L74">
        <v>70008415</v>
      </c>
      <c r="M74" t="b">
        <f t="shared" si="5"/>
        <v>0</v>
      </c>
    </row>
    <row r="75" spans="1:13" x14ac:dyDescent="0.2">
      <c r="A75" t="s">
        <v>67</v>
      </c>
      <c r="B75" s="11">
        <v>400</v>
      </c>
      <c r="C75" s="11">
        <v>55860</v>
      </c>
      <c r="D75">
        <v>46</v>
      </c>
      <c r="E75">
        <v>3600.01</v>
      </c>
      <c r="F75">
        <v>1485025</v>
      </c>
      <c r="G75">
        <v>46</v>
      </c>
      <c r="H75">
        <v>3600.01</v>
      </c>
      <c r="I75">
        <v>34363190</v>
      </c>
      <c r="J75">
        <v>61</v>
      </c>
      <c r="K75">
        <v>3600.01</v>
      </c>
      <c r="L75">
        <v>17122096</v>
      </c>
      <c r="M75" t="b">
        <f t="shared" si="5"/>
        <v>0</v>
      </c>
    </row>
    <row r="76" spans="1:13" x14ac:dyDescent="0.2">
      <c r="A76" t="s">
        <v>68</v>
      </c>
      <c r="B76" s="11">
        <v>400</v>
      </c>
      <c r="C76" s="11">
        <v>55860</v>
      </c>
      <c r="D76">
        <v>33</v>
      </c>
      <c r="E76">
        <v>3600.01</v>
      </c>
      <c r="F76">
        <v>4034760</v>
      </c>
      <c r="G76">
        <v>30</v>
      </c>
      <c r="H76">
        <v>3600.01</v>
      </c>
      <c r="I76">
        <v>114211537</v>
      </c>
      <c r="J76">
        <v>46</v>
      </c>
      <c r="K76">
        <v>3600.01</v>
      </c>
      <c r="L76">
        <v>58554698</v>
      </c>
      <c r="M76" t="b">
        <f t="shared" si="5"/>
        <v>0</v>
      </c>
    </row>
    <row r="77" spans="1:13" x14ac:dyDescent="0.2">
      <c r="A77" t="s">
        <v>69</v>
      </c>
      <c r="B77" s="11">
        <v>400</v>
      </c>
      <c r="C77" s="11">
        <v>55860</v>
      </c>
      <c r="D77">
        <v>29</v>
      </c>
      <c r="E77">
        <v>3600.01</v>
      </c>
      <c r="F77">
        <v>6480302</v>
      </c>
      <c r="G77">
        <v>26</v>
      </c>
      <c r="H77">
        <v>3600.01</v>
      </c>
      <c r="I77">
        <v>115995557</v>
      </c>
      <c r="J77">
        <v>38</v>
      </c>
      <c r="K77">
        <v>3600.01</v>
      </c>
      <c r="L77">
        <v>29634749</v>
      </c>
      <c r="M77" t="b">
        <f t="shared" si="5"/>
        <v>0</v>
      </c>
    </row>
    <row r="78" spans="1:13" x14ac:dyDescent="0.2">
      <c r="A78" t="s">
        <v>70</v>
      </c>
      <c r="B78" s="11">
        <v>400</v>
      </c>
      <c r="C78" s="11">
        <v>71820</v>
      </c>
      <c r="D78">
        <v>33</v>
      </c>
      <c r="E78">
        <v>3600.01</v>
      </c>
      <c r="F78">
        <v>10299972</v>
      </c>
      <c r="G78">
        <v>100</v>
      </c>
      <c r="H78">
        <v>3600.01</v>
      </c>
      <c r="I78">
        <v>167684227</v>
      </c>
      <c r="J78">
        <v>150</v>
      </c>
      <c r="K78">
        <v>3600.01</v>
      </c>
      <c r="L78">
        <v>10430098</v>
      </c>
      <c r="M78" t="b">
        <f t="shared" si="5"/>
        <v>0</v>
      </c>
    </row>
    <row r="79" spans="1:13" x14ac:dyDescent="0.2">
      <c r="A79" t="s">
        <v>71</v>
      </c>
      <c r="B79" s="11">
        <v>200</v>
      </c>
      <c r="C79" s="11">
        <v>13868</v>
      </c>
      <c r="D79">
        <v>19</v>
      </c>
      <c r="E79">
        <v>3600.01</v>
      </c>
      <c r="F79">
        <v>50903174</v>
      </c>
      <c r="G79">
        <v>24</v>
      </c>
      <c r="H79">
        <v>3600.01</v>
      </c>
      <c r="I79">
        <v>649586246</v>
      </c>
      <c r="J79">
        <v>25</v>
      </c>
      <c r="K79">
        <v>3600.01</v>
      </c>
      <c r="L79">
        <v>266296580</v>
      </c>
      <c r="M79" t="b">
        <f t="shared" si="5"/>
        <v>0</v>
      </c>
    </row>
    <row r="80" spans="1:13" x14ac:dyDescent="0.2">
      <c r="A80" t="s">
        <v>72</v>
      </c>
      <c r="B80" s="11">
        <v>200</v>
      </c>
      <c r="C80" s="11">
        <v>17863</v>
      </c>
      <c r="D80">
        <v>29</v>
      </c>
      <c r="E80">
        <v>3600.01</v>
      </c>
      <c r="F80">
        <v>10658265</v>
      </c>
      <c r="G80">
        <v>46</v>
      </c>
      <c r="H80">
        <v>3600.01</v>
      </c>
      <c r="I80">
        <v>151582935</v>
      </c>
      <c r="J80">
        <v>58</v>
      </c>
      <c r="K80">
        <v>3600.01</v>
      </c>
      <c r="L80">
        <v>159404482</v>
      </c>
      <c r="M80" t="b">
        <f t="shared" si="5"/>
        <v>0</v>
      </c>
    </row>
    <row r="81" spans="1:27" x14ac:dyDescent="0.2">
      <c r="A81" t="s">
        <v>73</v>
      </c>
      <c r="B81" s="11">
        <v>400</v>
      </c>
      <c r="C81" s="11">
        <v>39984</v>
      </c>
      <c r="D81">
        <v>15</v>
      </c>
      <c r="E81">
        <v>3600.01</v>
      </c>
      <c r="F81">
        <v>160055817</v>
      </c>
      <c r="G81">
        <v>17</v>
      </c>
      <c r="H81">
        <v>3600.01</v>
      </c>
      <c r="I81">
        <v>598245969</v>
      </c>
      <c r="J81">
        <v>17</v>
      </c>
      <c r="K81">
        <v>3600.01</v>
      </c>
      <c r="L81">
        <v>161836525</v>
      </c>
      <c r="M81" t="b">
        <f t="shared" si="5"/>
        <v>0</v>
      </c>
    </row>
    <row r="82" spans="1:27" x14ac:dyDescent="0.2">
      <c r="A82" t="s">
        <v>74</v>
      </c>
      <c r="B82" s="11">
        <v>400</v>
      </c>
      <c r="C82" s="11">
        <v>55869</v>
      </c>
      <c r="D82">
        <v>21</v>
      </c>
      <c r="E82">
        <v>3600.01</v>
      </c>
      <c r="F82">
        <v>42603733</v>
      </c>
      <c r="G82">
        <v>23</v>
      </c>
      <c r="H82">
        <v>3600.01</v>
      </c>
      <c r="I82">
        <v>265913165</v>
      </c>
      <c r="J82">
        <v>28</v>
      </c>
      <c r="K82">
        <v>3600.01</v>
      </c>
      <c r="L82">
        <v>102465002</v>
      </c>
      <c r="M82" t="b">
        <f t="shared" si="5"/>
        <v>0</v>
      </c>
    </row>
    <row r="83" spans="1:27" x14ac:dyDescent="0.2">
      <c r="A83" s="16" t="s">
        <v>94</v>
      </c>
      <c r="B83" s="16"/>
      <c r="C83" s="16"/>
      <c r="D83" s="14">
        <f>COUNTIF(E3:E82,"&lt;3600")</f>
        <v>13</v>
      </c>
      <c r="E83" s="14"/>
      <c r="F83" s="14"/>
      <c r="G83" s="14">
        <f>COUNTIF(H3:H82,"&lt;3600")</f>
        <v>10</v>
      </c>
      <c r="H83" s="14"/>
      <c r="I83" s="14"/>
      <c r="J83" s="14">
        <f>COUNTIF(K3:K82,"&lt;3600")</f>
        <v>11</v>
      </c>
      <c r="K83" s="14"/>
      <c r="L83" s="14"/>
    </row>
    <row r="84" spans="1:27" x14ac:dyDescent="0.2">
      <c r="A84" s="16" t="s">
        <v>98</v>
      </c>
      <c r="B84" s="16"/>
      <c r="C84" s="16"/>
      <c r="D84" s="14">
        <f>AVERAGE(E3:E82)</f>
        <v>3034.2602500000025</v>
      </c>
      <c r="E84" s="14"/>
      <c r="F84" s="14"/>
      <c r="G84" s="14">
        <f>AVERAGE(H3:H82)</f>
        <v>3150.0647500000032</v>
      </c>
      <c r="H84" s="14"/>
      <c r="I84" s="14"/>
      <c r="J84" s="14">
        <f>AVERAGE(K3:K82)</f>
        <v>3138.2015000000033</v>
      </c>
      <c r="K84" s="14"/>
      <c r="L84" s="14"/>
    </row>
    <row r="85" spans="1:27" x14ac:dyDescent="0.2">
      <c r="V85" s="5"/>
    </row>
    <row r="86" spans="1:27" x14ac:dyDescent="0.2">
      <c r="V86" s="5"/>
    </row>
    <row r="87" spans="1:27" x14ac:dyDescent="0.2">
      <c r="V87" s="5"/>
    </row>
    <row r="88" spans="1:27" x14ac:dyDescent="0.2">
      <c r="P88" s="11"/>
      <c r="Q88" s="11"/>
      <c r="W88" s="5"/>
    </row>
    <row r="89" spans="1:27" x14ac:dyDescent="0.2">
      <c r="P89" s="11"/>
      <c r="Q89" s="11"/>
      <c r="W89" s="5"/>
    </row>
    <row r="90" spans="1:27" x14ac:dyDescent="0.2">
      <c r="P90" s="11"/>
      <c r="Q90" s="11"/>
      <c r="W90" s="5"/>
      <c r="Y90" s="3"/>
      <c r="Z90" s="3"/>
    </row>
    <row r="91" spans="1:27" x14ac:dyDescent="0.2">
      <c r="P91" s="11"/>
      <c r="Q91" s="11"/>
      <c r="W91" s="5"/>
      <c r="Y91" s="3"/>
      <c r="Z91" s="3"/>
    </row>
    <row r="92" spans="1:27" x14ac:dyDescent="0.2">
      <c r="P92" s="11"/>
      <c r="Q92" s="11"/>
      <c r="W92" s="5"/>
      <c r="Y92" s="3"/>
      <c r="Z92" s="3"/>
    </row>
    <row r="93" spans="1:27" x14ac:dyDescent="0.2">
      <c r="P93" s="11"/>
      <c r="Q93" s="11"/>
      <c r="W93" s="5"/>
      <c r="Y93" s="3"/>
      <c r="Z93" s="3"/>
    </row>
    <row r="94" spans="1:27" x14ac:dyDescent="0.2">
      <c r="P94" s="11"/>
      <c r="Q94" s="11"/>
      <c r="W94" s="5"/>
      <c r="Y94" s="3"/>
      <c r="Z94" s="3"/>
    </row>
    <row r="95" spans="1:27" x14ac:dyDescent="0.2">
      <c r="P95" s="11"/>
      <c r="Q95" s="11"/>
      <c r="S95" s="5"/>
      <c r="Y95" s="3"/>
      <c r="Z95" s="3"/>
    </row>
    <row r="96" spans="1:27" x14ac:dyDescent="0.2">
      <c r="N96" s="1"/>
      <c r="P96" s="11"/>
      <c r="Q96" s="11"/>
      <c r="S96" s="5"/>
      <c r="Y96" s="12"/>
      <c r="Z96" s="12"/>
      <c r="AA96" s="1"/>
    </row>
    <row r="97" spans="14:27" x14ac:dyDescent="0.2">
      <c r="N97" s="1"/>
      <c r="P97" s="11"/>
      <c r="Q97" s="11"/>
      <c r="W97" s="5"/>
      <c r="Y97" s="12"/>
      <c r="Z97" s="12"/>
      <c r="AA97" s="1"/>
    </row>
    <row r="98" spans="14:27" x14ac:dyDescent="0.2">
      <c r="P98" s="11"/>
      <c r="Q98" s="11"/>
      <c r="S98" s="5"/>
      <c r="Y98" s="3"/>
      <c r="Z98" s="3"/>
    </row>
    <row r="99" spans="14:27" x14ac:dyDescent="0.2">
      <c r="P99" s="11"/>
      <c r="Q99" s="11"/>
      <c r="W99" s="5"/>
      <c r="Y99" s="3"/>
      <c r="Z99" s="3"/>
    </row>
    <row r="100" spans="14:27" x14ac:dyDescent="0.2">
      <c r="P100" s="11"/>
      <c r="Q100" s="11"/>
      <c r="S100" s="5"/>
      <c r="Y100" s="3"/>
      <c r="Z100" s="3"/>
    </row>
    <row r="101" spans="14:27" x14ac:dyDescent="0.2">
      <c r="P101" s="11"/>
      <c r="Q101" s="11"/>
      <c r="S101" s="5"/>
      <c r="X101" s="3"/>
      <c r="Y101" s="3"/>
      <c r="Z101" s="3"/>
    </row>
    <row r="102" spans="14:27" x14ac:dyDescent="0.2">
      <c r="P102" s="11"/>
      <c r="Q102" s="11"/>
      <c r="V102" s="5"/>
      <c r="X102" s="3"/>
      <c r="Y102" s="3"/>
      <c r="Z102" s="3"/>
    </row>
    <row r="103" spans="14:27" x14ac:dyDescent="0.2">
      <c r="P103" s="11"/>
      <c r="Q103" s="11"/>
      <c r="S103" s="5"/>
      <c r="X103" s="3"/>
      <c r="Y103" s="3"/>
      <c r="Z103" s="3"/>
    </row>
    <row r="104" spans="14:27" x14ac:dyDescent="0.2">
      <c r="P104" s="11"/>
      <c r="Q104" s="11"/>
      <c r="S104" s="5"/>
      <c r="X104" s="3"/>
      <c r="Y104" s="3"/>
      <c r="Z104" s="3"/>
    </row>
    <row r="105" spans="14:27" x14ac:dyDescent="0.2"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4:27" x14ac:dyDescent="0.2"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4:27" x14ac:dyDescent="0.2"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4:27" x14ac:dyDescent="0.2"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4:27" x14ac:dyDescent="0.2"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4:27" x14ac:dyDescent="0.2"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4:27" x14ac:dyDescent="0.2"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60" spans="1:6" x14ac:dyDescent="0.2">
      <c r="A160" s="1"/>
      <c r="B160" s="1"/>
      <c r="C160" s="1"/>
      <c r="D160" s="1"/>
      <c r="E160" s="1"/>
      <c r="F160" s="1"/>
    </row>
  </sheetData>
  <autoFilter ref="A2:N84" xr:uid="{8E6CE89D-B628-41EC-A797-2B6531049417}"/>
  <sortState ref="A3:M82">
    <sortCondition ref="A3:A82"/>
  </sortState>
  <mergeCells count="12">
    <mergeCell ref="J84:L84"/>
    <mergeCell ref="A84:C84"/>
    <mergeCell ref="D83:F83"/>
    <mergeCell ref="D84:F84"/>
    <mergeCell ref="G83:I83"/>
    <mergeCell ref="G84:I84"/>
    <mergeCell ref="M1:P1"/>
    <mergeCell ref="R1:U1"/>
    <mergeCell ref="G1:I1"/>
    <mergeCell ref="J1:L1"/>
    <mergeCell ref="A83:C83"/>
    <mergeCell ref="J83:L8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E5FB-CBD0-4F19-8379-6BD038643306}">
  <dimension ref="A1:Y160"/>
  <sheetViews>
    <sheetView topLeftCell="A77" zoomScale="115" zoomScaleNormal="115" workbookViewId="0">
      <selection activeCell="A84" sqref="A84:C84"/>
    </sheetView>
  </sheetViews>
  <sheetFormatPr defaultRowHeight="14.25" x14ac:dyDescent="0.2"/>
  <cols>
    <col min="1" max="1" width="15.875" customWidth="1"/>
    <col min="2" max="2" width="9.625" customWidth="1"/>
    <col min="3" max="3" width="13" customWidth="1"/>
    <col min="4" max="4" width="8" customWidth="1"/>
    <col min="5" max="5" width="8.625" customWidth="1"/>
    <col min="6" max="6" width="11.625" customWidth="1"/>
    <col min="7" max="7" width="9" customWidth="1"/>
    <col min="8" max="8" width="11.5" customWidth="1"/>
    <col min="9" max="9" width="16.375" customWidth="1"/>
    <col min="10" max="10" width="9" customWidth="1"/>
    <col min="11" max="11" width="11.75" customWidth="1"/>
    <col min="12" max="12" width="17.875" customWidth="1"/>
    <col min="14" max="14" width="12" customWidth="1"/>
    <col min="16" max="16" width="15.375" customWidth="1"/>
    <col min="18" max="18" width="13.875" customWidth="1"/>
    <col min="19" max="19" width="10.625" customWidth="1"/>
    <col min="21" max="21" width="18.875" customWidth="1"/>
    <col min="22" max="22" width="12.25" customWidth="1"/>
  </cols>
  <sheetData>
    <row r="1" spans="1:21" x14ac:dyDescent="0.2">
      <c r="A1" s="15" t="s">
        <v>83</v>
      </c>
      <c r="B1" s="7"/>
      <c r="C1" s="7"/>
      <c r="D1" s="14" t="s">
        <v>88</v>
      </c>
      <c r="E1" s="14"/>
      <c r="F1" s="14"/>
      <c r="G1" s="14" t="s">
        <v>90</v>
      </c>
      <c r="H1" s="14"/>
      <c r="I1" s="14"/>
      <c r="J1" s="14" t="s">
        <v>89</v>
      </c>
      <c r="K1" s="14"/>
      <c r="L1" s="14"/>
      <c r="M1" s="1"/>
      <c r="N1" s="1"/>
      <c r="O1" s="1"/>
      <c r="P1" s="1"/>
      <c r="R1" s="14"/>
      <c r="S1" s="14"/>
      <c r="T1" s="14"/>
      <c r="U1" s="14"/>
    </row>
    <row r="2" spans="1:21" ht="16.5" x14ac:dyDescent="0.2">
      <c r="A2" s="15"/>
      <c r="B2" s="11" t="s">
        <v>101</v>
      </c>
      <c r="C2" s="11" t="s">
        <v>102</v>
      </c>
      <c r="D2" s="2" t="s">
        <v>85</v>
      </c>
      <c r="E2" s="2" t="s">
        <v>86</v>
      </c>
      <c r="F2" s="2" t="s">
        <v>87</v>
      </c>
      <c r="G2" s="2" t="s">
        <v>84</v>
      </c>
      <c r="H2" s="2" t="s">
        <v>86</v>
      </c>
      <c r="I2" s="2" t="s">
        <v>87</v>
      </c>
      <c r="J2" s="2" t="s">
        <v>84</v>
      </c>
      <c r="K2" s="2" t="s">
        <v>86</v>
      </c>
      <c r="L2" s="2" t="s">
        <v>87</v>
      </c>
      <c r="M2" s="2" t="s">
        <v>99</v>
      </c>
      <c r="N2" s="4" t="s">
        <v>93</v>
      </c>
      <c r="O2" s="2"/>
      <c r="P2" s="2"/>
      <c r="R2" s="2"/>
      <c r="S2" s="2"/>
      <c r="T2" s="2"/>
      <c r="U2" s="2"/>
    </row>
    <row r="3" spans="1:21" x14ac:dyDescent="0.2">
      <c r="A3" t="s">
        <v>9</v>
      </c>
      <c r="B3" s="11">
        <v>200</v>
      </c>
      <c r="C3" s="11">
        <v>14834</v>
      </c>
      <c r="D3">
        <v>23</v>
      </c>
      <c r="E3">
        <v>3600.01</v>
      </c>
      <c r="F3">
        <v>25809250</v>
      </c>
      <c r="G3">
        <v>29</v>
      </c>
      <c r="H3">
        <v>3600.01</v>
      </c>
      <c r="I3">
        <v>452631273</v>
      </c>
      <c r="J3">
        <v>33</v>
      </c>
      <c r="K3">
        <v>3600.01</v>
      </c>
      <c r="L3">
        <v>215516116</v>
      </c>
      <c r="M3" s="10">
        <f t="shared" ref="M3:M34" si="0">L3/I3</f>
        <v>0.47614057811688149</v>
      </c>
      <c r="N3" t="b">
        <f t="shared" ref="N3:N34" si="1">OR(E3&lt;3600,H3&lt;3600,K3&lt;3600)</f>
        <v>0</v>
      </c>
    </row>
    <row r="4" spans="1:21" x14ac:dyDescent="0.2">
      <c r="A4" t="s">
        <v>10</v>
      </c>
      <c r="B4" s="11">
        <v>200</v>
      </c>
      <c r="C4" s="11">
        <v>9876</v>
      </c>
      <c r="D4">
        <v>16</v>
      </c>
      <c r="E4">
        <v>3600.01</v>
      </c>
      <c r="F4">
        <v>78038819</v>
      </c>
      <c r="G4">
        <v>17</v>
      </c>
      <c r="H4">
        <v>3600.01</v>
      </c>
      <c r="I4">
        <v>1318455458</v>
      </c>
      <c r="J4">
        <v>18</v>
      </c>
      <c r="K4">
        <v>3600.01</v>
      </c>
      <c r="L4">
        <v>444866753</v>
      </c>
      <c r="M4" s="10">
        <f t="shared" si="0"/>
        <v>0.33741507936478199</v>
      </c>
      <c r="N4" t="b">
        <f t="shared" si="1"/>
        <v>0</v>
      </c>
    </row>
    <row r="5" spans="1:21" x14ac:dyDescent="0.2">
      <c r="A5" t="s">
        <v>11</v>
      </c>
      <c r="B5" s="11">
        <v>200</v>
      </c>
      <c r="C5" s="11">
        <v>12048</v>
      </c>
      <c r="D5">
        <v>17</v>
      </c>
      <c r="E5">
        <v>3600.01</v>
      </c>
      <c r="F5">
        <v>55893733</v>
      </c>
      <c r="G5">
        <v>20</v>
      </c>
      <c r="H5">
        <v>3600.01</v>
      </c>
      <c r="I5">
        <v>817223661</v>
      </c>
      <c r="J5">
        <v>22</v>
      </c>
      <c r="K5">
        <v>3600.01</v>
      </c>
      <c r="L5">
        <v>380414879</v>
      </c>
      <c r="M5" s="10">
        <f t="shared" si="0"/>
        <v>0.46549665306374433</v>
      </c>
      <c r="N5" t="b">
        <f t="shared" si="1"/>
        <v>0</v>
      </c>
    </row>
    <row r="6" spans="1:21" x14ac:dyDescent="0.2">
      <c r="A6" t="s">
        <v>12</v>
      </c>
      <c r="B6" s="11">
        <v>200</v>
      </c>
      <c r="C6" s="11">
        <v>13089</v>
      </c>
      <c r="D6">
        <v>19</v>
      </c>
      <c r="E6">
        <v>3600.01</v>
      </c>
      <c r="F6">
        <v>29801750</v>
      </c>
      <c r="G6">
        <v>23</v>
      </c>
      <c r="H6">
        <v>3600.01</v>
      </c>
      <c r="I6">
        <v>571129949</v>
      </c>
      <c r="J6">
        <v>25</v>
      </c>
      <c r="K6">
        <v>3600.01</v>
      </c>
      <c r="L6">
        <v>320977631</v>
      </c>
      <c r="M6" s="10">
        <f t="shared" si="0"/>
        <v>0.56200455178721509</v>
      </c>
      <c r="N6" t="b">
        <f t="shared" si="1"/>
        <v>0</v>
      </c>
    </row>
    <row r="7" spans="1:21" x14ac:dyDescent="0.2">
      <c r="A7" t="s">
        <v>13</v>
      </c>
      <c r="B7" s="11">
        <v>400</v>
      </c>
      <c r="C7" s="11">
        <v>59723</v>
      </c>
      <c r="D7">
        <v>21</v>
      </c>
      <c r="E7">
        <v>3600.01</v>
      </c>
      <c r="F7">
        <v>28629479</v>
      </c>
      <c r="G7">
        <v>30</v>
      </c>
      <c r="H7">
        <v>3600.01</v>
      </c>
      <c r="I7">
        <v>133846633</v>
      </c>
      <c r="J7">
        <v>36</v>
      </c>
      <c r="K7">
        <v>3600.01</v>
      </c>
      <c r="L7">
        <v>104861034</v>
      </c>
      <c r="M7" s="10">
        <f t="shared" si="0"/>
        <v>0.7834417022653084</v>
      </c>
      <c r="N7" t="b">
        <f t="shared" si="1"/>
        <v>0</v>
      </c>
    </row>
    <row r="8" spans="1:21" x14ac:dyDescent="0.2">
      <c r="A8" t="s">
        <v>14</v>
      </c>
      <c r="B8" s="11">
        <v>400</v>
      </c>
      <c r="C8" s="11">
        <v>59786</v>
      </c>
      <c r="D8">
        <v>22</v>
      </c>
      <c r="E8">
        <v>3600.01</v>
      </c>
      <c r="F8">
        <v>21213425</v>
      </c>
      <c r="G8">
        <v>30</v>
      </c>
      <c r="H8">
        <v>3600.01</v>
      </c>
      <c r="I8">
        <v>111773785</v>
      </c>
      <c r="J8">
        <v>37</v>
      </c>
      <c r="K8">
        <v>3600.01</v>
      </c>
      <c r="L8">
        <v>96234245</v>
      </c>
      <c r="M8" s="10">
        <f t="shared" si="0"/>
        <v>0.86097330425018714</v>
      </c>
      <c r="N8" t="b">
        <f t="shared" si="1"/>
        <v>0</v>
      </c>
    </row>
    <row r="9" spans="1:21" x14ac:dyDescent="0.2">
      <c r="A9" t="s">
        <v>15</v>
      </c>
      <c r="B9" s="11">
        <v>400</v>
      </c>
      <c r="C9" s="11">
        <v>59681</v>
      </c>
      <c r="D9">
        <v>22</v>
      </c>
      <c r="E9">
        <v>3600.01</v>
      </c>
      <c r="F9">
        <v>27627559</v>
      </c>
      <c r="G9">
        <v>31</v>
      </c>
      <c r="H9">
        <v>3600.01</v>
      </c>
      <c r="I9">
        <v>108534296</v>
      </c>
      <c r="J9">
        <v>38</v>
      </c>
      <c r="K9">
        <v>3600.01</v>
      </c>
      <c r="L9">
        <v>121192035</v>
      </c>
      <c r="M9" s="10">
        <f t="shared" si="0"/>
        <v>1.1166243249046366</v>
      </c>
      <c r="N9" t="b">
        <f t="shared" si="1"/>
        <v>0</v>
      </c>
    </row>
    <row r="10" spans="1:21" x14ac:dyDescent="0.2">
      <c r="A10" t="s">
        <v>16</v>
      </c>
      <c r="B10" s="11">
        <v>400</v>
      </c>
      <c r="C10" s="11">
        <v>59765</v>
      </c>
      <c r="D10">
        <v>22</v>
      </c>
      <c r="E10">
        <v>3600.01</v>
      </c>
      <c r="F10">
        <v>21705878</v>
      </c>
      <c r="G10">
        <v>33</v>
      </c>
      <c r="H10">
        <v>3600.01</v>
      </c>
      <c r="I10">
        <v>203719610</v>
      </c>
      <c r="J10">
        <v>37</v>
      </c>
      <c r="K10">
        <v>3600.01</v>
      </c>
      <c r="L10">
        <v>91435400</v>
      </c>
      <c r="M10" s="10">
        <f t="shared" si="0"/>
        <v>0.44882964384233803</v>
      </c>
      <c r="N10" t="b">
        <f t="shared" si="1"/>
        <v>0</v>
      </c>
    </row>
    <row r="11" spans="1:21" x14ac:dyDescent="0.2">
      <c r="A11" t="s">
        <v>17</v>
      </c>
      <c r="B11" s="11">
        <v>800</v>
      </c>
      <c r="C11" s="11">
        <v>207505</v>
      </c>
      <c r="D11">
        <v>18</v>
      </c>
      <c r="E11">
        <v>3600.01</v>
      </c>
      <c r="F11">
        <v>43970521</v>
      </c>
      <c r="G11">
        <v>23</v>
      </c>
      <c r="H11">
        <v>3600.01</v>
      </c>
      <c r="I11">
        <v>51680014</v>
      </c>
      <c r="J11">
        <v>28</v>
      </c>
      <c r="K11">
        <v>3600.01</v>
      </c>
      <c r="L11">
        <v>60130668</v>
      </c>
      <c r="M11" s="10">
        <f t="shared" si="0"/>
        <v>1.1635188024523369</v>
      </c>
      <c r="N11" t="b">
        <f t="shared" si="1"/>
        <v>0</v>
      </c>
    </row>
    <row r="12" spans="1:21" x14ac:dyDescent="0.2">
      <c r="A12" t="s">
        <v>18</v>
      </c>
      <c r="B12" s="11">
        <v>800</v>
      </c>
      <c r="C12" s="11">
        <v>208166</v>
      </c>
      <c r="D12">
        <v>18</v>
      </c>
      <c r="E12">
        <v>3600.01</v>
      </c>
      <c r="F12">
        <v>43282901</v>
      </c>
      <c r="G12">
        <v>24</v>
      </c>
      <c r="H12">
        <v>3600.01</v>
      </c>
      <c r="I12">
        <v>56762699</v>
      </c>
      <c r="J12">
        <v>29</v>
      </c>
      <c r="K12">
        <v>3600.01</v>
      </c>
      <c r="L12">
        <v>71024324</v>
      </c>
      <c r="M12" s="10">
        <f t="shared" si="0"/>
        <v>1.2512499449682617</v>
      </c>
      <c r="N12" t="b">
        <f t="shared" si="1"/>
        <v>0</v>
      </c>
    </row>
    <row r="13" spans="1:21" x14ac:dyDescent="0.2">
      <c r="A13" t="s">
        <v>19</v>
      </c>
      <c r="B13" s="11">
        <v>800</v>
      </c>
      <c r="C13" s="11">
        <v>207333</v>
      </c>
      <c r="D13">
        <v>19</v>
      </c>
      <c r="E13">
        <v>3600.01</v>
      </c>
      <c r="F13">
        <v>36972192</v>
      </c>
      <c r="G13">
        <v>25</v>
      </c>
      <c r="H13">
        <v>3600.01</v>
      </c>
      <c r="I13">
        <v>64098463</v>
      </c>
      <c r="J13">
        <v>28</v>
      </c>
      <c r="K13">
        <v>3600.01</v>
      </c>
      <c r="L13">
        <v>67877902</v>
      </c>
      <c r="M13" s="10">
        <f t="shared" si="0"/>
        <v>1.0589630206889673</v>
      </c>
      <c r="N13" t="b">
        <f t="shared" si="1"/>
        <v>0</v>
      </c>
    </row>
    <row r="14" spans="1:21" x14ac:dyDescent="0.2">
      <c r="A14" t="s">
        <v>20</v>
      </c>
      <c r="B14" s="11">
        <v>800</v>
      </c>
      <c r="C14" s="11">
        <v>207643</v>
      </c>
      <c r="D14">
        <v>20</v>
      </c>
      <c r="E14">
        <v>3600.01</v>
      </c>
      <c r="F14">
        <v>35526051</v>
      </c>
      <c r="G14">
        <v>26</v>
      </c>
      <c r="H14">
        <v>3600.01</v>
      </c>
      <c r="I14">
        <v>83749292</v>
      </c>
      <c r="J14">
        <v>28</v>
      </c>
      <c r="K14">
        <v>3600.01</v>
      </c>
      <c r="L14">
        <v>58318531</v>
      </c>
      <c r="M14" s="10">
        <f t="shared" si="0"/>
        <v>0.6963465553834175</v>
      </c>
      <c r="N14" t="b">
        <f t="shared" si="1"/>
        <v>0</v>
      </c>
    </row>
    <row r="15" spans="1:21" x14ac:dyDescent="0.2">
      <c r="A15" t="s">
        <v>0</v>
      </c>
      <c r="B15" s="11">
        <v>1000</v>
      </c>
      <c r="C15" s="11">
        <v>450079</v>
      </c>
      <c r="D15">
        <v>35</v>
      </c>
      <c r="E15">
        <v>3600.01</v>
      </c>
      <c r="F15">
        <v>4695130</v>
      </c>
      <c r="G15">
        <v>68</v>
      </c>
      <c r="H15">
        <v>3600.01</v>
      </c>
      <c r="I15">
        <v>14792122</v>
      </c>
      <c r="J15">
        <v>95</v>
      </c>
      <c r="K15">
        <v>3600.01</v>
      </c>
      <c r="L15">
        <v>20858431</v>
      </c>
      <c r="M15" s="10">
        <f t="shared" si="0"/>
        <v>1.4101040405156204</v>
      </c>
      <c r="N15" t="b">
        <f t="shared" si="1"/>
        <v>0</v>
      </c>
    </row>
    <row r="16" spans="1:21" x14ac:dyDescent="0.2">
      <c r="A16" t="s">
        <v>1</v>
      </c>
      <c r="B16" s="11">
        <v>125</v>
      </c>
      <c r="C16" s="11">
        <v>6963</v>
      </c>
      <c r="D16">
        <v>34</v>
      </c>
      <c r="E16">
        <v>3600.01</v>
      </c>
      <c r="F16">
        <v>4820431</v>
      </c>
      <c r="G16">
        <v>50</v>
      </c>
      <c r="H16">
        <v>3600.01</v>
      </c>
      <c r="I16">
        <v>100173049</v>
      </c>
      <c r="J16">
        <v>57</v>
      </c>
      <c r="K16">
        <v>3600.01</v>
      </c>
      <c r="L16">
        <v>180509105</v>
      </c>
      <c r="M16" s="10">
        <f t="shared" si="0"/>
        <v>1.8019727541686388</v>
      </c>
      <c r="N16" t="b">
        <f t="shared" si="1"/>
        <v>0</v>
      </c>
    </row>
    <row r="17" spans="1:14" x14ac:dyDescent="0.2">
      <c r="A17" t="s">
        <v>2</v>
      </c>
      <c r="B17" s="11">
        <v>2000</v>
      </c>
      <c r="C17" s="11">
        <v>999836</v>
      </c>
      <c r="D17">
        <v>15</v>
      </c>
      <c r="E17">
        <v>3600.01</v>
      </c>
      <c r="F17">
        <v>103812922</v>
      </c>
      <c r="G17">
        <v>18</v>
      </c>
      <c r="H17">
        <v>3600.01</v>
      </c>
      <c r="I17">
        <v>28402020</v>
      </c>
      <c r="J17">
        <v>20</v>
      </c>
      <c r="K17">
        <v>3600.01</v>
      </c>
      <c r="L17">
        <v>31110292</v>
      </c>
      <c r="M17" s="10">
        <f t="shared" si="0"/>
        <v>1.0953549078551454</v>
      </c>
      <c r="N17" t="b">
        <f t="shared" si="1"/>
        <v>0</v>
      </c>
    </row>
    <row r="18" spans="1:14" x14ac:dyDescent="0.2">
      <c r="A18" t="s">
        <v>3</v>
      </c>
      <c r="B18" s="11">
        <v>2000</v>
      </c>
      <c r="C18" s="11">
        <v>1799532</v>
      </c>
      <c r="D18">
        <v>33</v>
      </c>
      <c r="E18">
        <v>3600.01</v>
      </c>
      <c r="F18">
        <v>3767698</v>
      </c>
      <c r="G18">
        <v>80</v>
      </c>
      <c r="H18">
        <v>3600.01</v>
      </c>
      <c r="I18">
        <v>1218875</v>
      </c>
      <c r="J18">
        <v>102</v>
      </c>
      <c r="K18">
        <v>3600.01</v>
      </c>
      <c r="L18">
        <v>4502740</v>
      </c>
      <c r="M18" s="10">
        <f t="shared" si="0"/>
        <v>3.6941770074864118</v>
      </c>
      <c r="N18" t="b">
        <f t="shared" si="1"/>
        <v>0</v>
      </c>
    </row>
    <row r="19" spans="1:14" x14ac:dyDescent="0.2">
      <c r="A19" t="s">
        <v>4</v>
      </c>
      <c r="B19" s="11">
        <v>250</v>
      </c>
      <c r="C19" s="11">
        <v>27984</v>
      </c>
      <c r="D19">
        <v>32</v>
      </c>
      <c r="E19">
        <v>3600.01</v>
      </c>
      <c r="F19">
        <v>5803240</v>
      </c>
      <c r="G19">
        <v>55</v>
      </c>
      <c r="H19">
        <v>3600.01</v>
      </c>
      <c r="I19">
        <v>36216901</v>
      </c>
      <c r="J19">
        <v>69</v>
      </c>
      <c r="K19">
        <v>3600.01</v>
      </c>
      <c r="L19">
        <v>126051439</v>
      </c>
      <c r="M19" s="10">
        <f t="shared" si="0"/>
        <v>3.4804589989629426</v>
      </c>
      <c r="N19" t="b">
        <f t="shared" si="1"/>
        <v>0</v>
      </c>
    </row>
    <row r="20" spans="1:14" x14ac:dyDescent="0.2">
      <c r="A20" t="s">
        <v>75</v>
      </c>
      <c r="B20" s="11">
        <v>4000</v>
      </c>
      <c r="C20" s="11">
        <v>4000268</v>
      </c>
      <c r="D20">
        <v>14</v>
      </c>
      <c r="E20">
        <v>3600.01</v>
      </c>
      <c r="F20">
        <v>108125550</v>
      </c>
      <c r="G20">
        <v>20</v>
      </c>
      <c r="H20">
        <v>3600.02</v>
      </c>
      <c r="I20">
        <v>8476486</v>
      </c>
      <c r="J20">
        <v>22</v>
      </c>
      <c r="K20">
        <v>3600.01</v>
      </c>
      <c r="L20">
        <v>6348052</v>
      </c>
      <c r="M20" s="10">
        <f t="shared" si="0"/>
        <v>0.74890137257349332</v>
      </c>
      <c r="N20" t="b">
        <f t="shared" si="1"/>
        <v>0</v>
      </c>
    </row>
    <row r="21" spans="1:14" x14ac:dyDescent="0.2">
      <c r="A21" t="s">
        <v>5</v>
      </c>
      <c r="B21" s="11">
        <v>500</v>
      </c>
      <c r="C21" s="11">
        <v>112332</v>
      </c>
      <c r="D21">
        <v>34</v>
      </c>
      <c r="E21">
        <v>3600.01</v>
      </c>
      <c r="F21">
        <v>5999717</v>
      </c>
      <c r="G21">
        <v>58</v>
      </c>
      <c r="H21">
        <v>3600.01</v>
      </c>
      <c r="I21">
        <v>25778171</v>
      </c>
      <c r="J21">
        <v>79</v>
      </c>
      <c r="K21">
        <v>3600.01</v>
      </c>
      <c r="L21">
        <v>46568992</v>
      </c>
      <c r="M21" s="10">
        <f t="shared" si="0"/>
        <v>1.806528166796628</v>
      </c>
      <c r="N21" t="b">
        <f t="shared" si="1"/>
        <v>0</v>
      </c>
    </row>
    <row r="22" spans="1:14" x14ac:dyDescent="0.2">
      <c r="A22" t="s">
        <v>21</v>
      </c>
      <c r="B22" s="11">
        <v>200</v>
      </c>
      <c r="C22" s="11">
        <v>1534</v>
      </c>
      <c r="D22">
        <v>12</v>
      </c>
      <c r="E22">
        <v>6.49</v>
      </c>
      <c r="F22">
        <v>5074105</v>
      </c>
      <c r="G22">
        <v>12</v>
      </c>
      <c r="H22">
        <v>0.08</v>
      </c>
      <c r="I22">
        <v>36864</v>
      </c>
      <c r="J22">
        <v>12</v>
      </c>
      <c r="K22" s="5">
        <v>0.01</v>
      </c>
      <c r="L22">
        <v>3324</v>
      </c>
      <c r="M22" s="10">
        <f t="shared" si="0"/>
        <v>9.0169270833333329E-2</v>
      </c>
      <c r="N22" t="b">
        <f t="shared" si="1"/>
        <v>1</v>
      </c>
    </row>
    <row r="23" spans="1:14" x14ac:dyDescent="0.2">
      <c r="A23" t="s">
        <v>22</v>
      </c>
      <c r="B23" s="11">
        <v>200</v>
      </c>
      <c r="C23" s="11">
        <v>3235</v>
      </c>
      <c r="D23">
        <v>24</v>
      </c>
      <c r="E23">
        <v>0.79</v>
      </c>
      <c r="F23">
        <v>385727</v>
      </c>
      <c r="G23">
        <v>24</v>
      </c>
      <c r="H23">
        <v>0.02</v>
      </c>
      <c r="I23">
        <v>24555</v>
      </c>
      <c r="J23">
        <v>24</v>
      </c>
      <c r="K23" s="5">
        <v>0</v>
      </c>
      <c r="L23">
        <v>1034</v>
      </c>
      <c r="M23" s="10">
        <f t="shared" si="0"/>
        <v>4.2109549989818772E-2</v>
      </c>
      <c r="N23" t="b">
        <f t="shared" si="1"/>
        <v>1</v>
      </c>
    </row>
    <row r="24" spans="1:14" x14ac:dyDescent="0.2">
      <c r="A24" t="s">
        <v>23</v>
      </c>
      <c r="B24" s="11">
        <v>200</v>
      </c>
      <c r="C24" s="11">
        <v>8473</v>
      </c>
      <c r="D24">
        <v>58</v>
      </c>
      <c r="E24">
        <v>0.54</v>
      </c>
      <c r="F24">
        <v>31892</v>
      </c>
      <c r="G24">
        <v>58</v>
      </c>
      <c r="H24">
        <v>0.54</v>
      </c>
      <c r="I24">
        <v>297958</v>
      </c>
      <c r="J24">
        <v>58</v>
      </c>
      <c r="K24" s="5">
        <v>0.05</v>
      </c>
      <c r="L24">
        <v>4320</v>
      </c>
      <c r="M24" s="10">
        <f t="shared" si="0"/>
        <v>1.4498687734512917E-2</v>
      </c>
      <c r="N24" t="b">
        <f t="shared" si="1"/>
        <v>1</v>
      </c>
    </row>
    <row r="25" spans="1:14" x14ac:dyDescent="0.2">
      <c r="A25" t="s">
        <v>24</v>
      </c>
      <c r="B25" s="11">
        <v>500</v>
      </c>
      <c r="C25" s="11">
        <v>4459</v>
      </c>
      <c r="D25">
        <v>14</v>
      </c>
      <c r="E25">
        <v>202.6</v>
      </c>
      <c r="F25">
        <v>124087559</v>
      </c>
      <c r="G25">
        <v>14</v>
      </c>
      <c r="H25">
        <v>0.28000000000000003</v>
      </c>
      <c r="I25">
        <v>99517</v>
      </c>
      <c r="J25">
        <v>14</v>
      </c>
      <c r="K25" s="5">
        <v>0.03</v>
      </c>
      <c r="L25">
        <v>5201</v>
      </c>
      <c r="M25" s="10">
        <f t="shared" si="0"/>
        <v>5.226242752494549E-2</v>
      </c>
      <c r="N25" t="b">
        <f t="shared" si="1"/>
        <v>1</v>
      </c>
    </row>
    <row r="26" spans="1:14" x14ac:dyDescent="0.2">
      <c r="A26" t="s">
        <v>25</v>
      </c>
      <c r="B26" s="11">
        <v>500</v>
      </c>
      <c r="C26" s="11">
        <v>46627</v>
      </c>
      <c r="D26">
        <v>126</v>
      </c>
      <c r="E26">
        <v>2.99</v>
      </c>
      <c r="F26">
        <v>88184</v>
      </c>
      <c r="G26">
        <v>126</v>
      </c>
      <c r="H26">
        <v>5.85</v>
      </c>
      <c r="I26">
        <v>1586216</v>
      </c>
      <c r="J26">
        <v>126</v>
      </c>
      <c r="K26" s="5">
        <v>0.27</v>
      </c>
      <c r="L26">
        <v>11322</v>
      </c>
      <c r="M26" s="10">
        <f t="shared" si="0"/>
        <v>7.1377416442653463E-3</v>
      </c>
      <c r="N26" t="b">
        <f t="shared" si="1"/>
        <v>1</v>
      </c>
    </row>
    <row r="27" spans="1:14" x14ac:dyDescent="0.2">
      <c r="A27" t="s">
        <v>26</v>
      </c>
      <c r="B27" s="11">
        <v>500</v>
      </c>
      <c r="C27" s="11">
        <v>9139</v>
      </c>
      <c r="D27">
        <v>26</v>
      </c>
      <c r="E27">
        <v>27.31</v>
      </c>
      <c r="F27">
        <v>10443398</v>
      </c>
      <c r="G27">
        <v>26</v>
      </c>
      <c r="H27">
        <v>0.55000000000000004</v>
      </c>
      <c r="I27">
        <v>333375</v>
      </c>
      <c r="J27">
        <v>26</v>
      </c>
      <c r="K27" s="5">
        <v>0.08</v>
      </c>
      <c r="L27">
        <v>5539</v>
      </c>
      <c r="M27" s="10">
        <f t="shared" si="0"/>
        <v>1.6614923134608175E-2</v>
      </c>
      <c r="N27" t="b">
        <f t="shared" si="1"/>
        <v>1</v>
      </c>
    </row>
    <row r="28" spans="1:14" x14ac:dyDescent="0.2">
      <c r="A28" t="s">
        <v>27</v>
      </c>
      <c r="B28" s="11">
        <v>500</v>
      </c>
      <c r="C28" s="11">
        <v>23191</v>
      </c>
      <c r="D28">
        <v>64</v>
      </c>
      <c r="E28">
        <v>2.27</v>
      </c>
      <c r="F28">
        <v>486119</v>
      </c>
      <c r="G28">
        <v>64</v>
      </c>
      <c r="H28">
        <v>1.07</v>
      </c>
      <c r="I28">
        <v>435989</v>
      </c>
      <c r="J28">
        <v>64</v>
      </c>
      <c r="K28" s="5">
        <v>0.08</v>
      </c>
      <c r="L28">
        <v>3755</v>
      </c>
      <c r="M28" s="10">
        <f t="shared" si="0"/>
        <v>8.6126026115337772E-3</v>
      </c>
      <c r="N28" t="b">
        <f t="shared" si="1"/>
        <v>1</v>
      </c>
    </row>
    <row r="29" spans="1:14" x14ac:dyDescent="0.2">
      <c r="A29" t="s">
        <v>95</v>
      </c>
      <c r="B29" s="11">
        <v>1000</v>
      </c>
      <c r="C29" s="11">
        <v>249826</v>
      </c>
      <c r="D29">
        <v>15</v>
      </c>
      <c r="E29">
        <v>3600</v>
      </c>
      <c r="F29">
        <v>42009629</v>
      </c>
      <c r="G29">
        <v>18</v>
      </c>
      <c r="H29">
        <v>3600</v>
      </c>
      <c r="I29">
        <v>14843311</v>
      </c>
      <c r="J29">
        <v>20</v>
      </c>
      <c r="K29">
        <v>3600.01</v>
      </c>
      <c r="L29">
        <v>19623441</v>
      </c>
      <c r="M29" s="10">
        <f t="shared" si="0"/>
        <v>1.322039334754894</v>
      </c>
      <c r="N29" t="b">
        <f t="shared" si="1"/>
        <v>0</v>
      </c>
    </row>
    <row r="30" spans="1:14" x14ac:dyDescent="0.2">
      <c r="A30" s="1" t="s">
        <v>96</v>
      </c>
      <c r="B30" s="11">
        <v>500</v>
      </c>
      <c r="C30" s="11">
        <v>62624</v>
      </c>
      <c r="D30" s="1">
        <v>15</v>
      </c>
      <c r="E30" s="1">
        <v>3600</v>
      </c>
      <c r="F30" s="1">
        <v>36634129</v>
      </c>
      <c r="G30">
        <v>16</v>
      </c>
      <c r="H30">
        <v>3600</v>
      </c>
      <c r="I30">
        <v>87154217</v>
      </c>
      <c r="J30">
        <v>19</v>
      </c>
      <c r="K30">
        <v>3600.01</v>
      </c>
      <c r="L30" s="13">
        <v>114242355</v>
      </c>
      <c r="M30" s="10">
        <f t="shared" si="0"/>
        <v>1.3108069687551664</v>
      </c>
      <c r="N30" t="b">
        <f t="shared" si="1"/>
        <v>0</v>
      </c>
    </row>
    <row r="31" spans="1:14" x14ac:dyDescent="0.2">
      <c r="A31" t="s">
        <v>28</v>
      </c>
      <c r="B31" s="11">
        <v>200</v>
      </c>
      <c r="C31" s="11">
        <v>17910</v>
      </c>
      <c r="D31">
        <v>37</v>
      </c>
      <c r="E31">
        <v>3600.01</v>
      </c>
      <c r="F31">
        <v>5347275</v>
      </c>
      <c r="G31">
        <v>57</v>
      </c>
      <c r="H31">
        <v>3600.01</v>
      </c>
      <c r="I31">
        <v>60689951</v>
      </c>
      <c r="J31">
        <v>73</v>
      </c>
      <c r="K31">
        <v>3600.01</v>
      </c>
      <c r="L31">
        <v>124346207</v>
      </c>
      <c r="M31" s="10">
        <f t="shared" si="0"/>
        <v>2.0488763782326993</v>
      </c>
      <c r="N31" t="b">
        <f t="shared" si="1"/>
        <v>0</v>
      </c>
    </row>
    <row r="32" spans="1:14" x14ac:dyDescent="0.2">
      <c r="A32" t="s">
        <v>29</v>
      </c>
      <c r="B32" s="11">
        <v>200</v>
      </c>
      <c r="C32" s="11">
        <v>17910</v>
      </c>
      <c r="D32">
        <v>32</v>
      </c>
      <c r="E32">
        <v>3600.01</v>
      </c>
      <c r="F32">
        <v>6831012</v>
      </c>
      <c r="G32">
        <v>55</v>
      </c>
      <c r="H32">
        <v>3600.01</v>
      </c>
      <c r="I32">
        <v>44618272</v>
      </c>
      <c r="J32">
        <v>70</v>
      </c>
      <c r="K32">
        <v>3600.01</v>
      </c>
      <c r="L32">
        <v>132586882</v>
      </c>
      <c r="M32" s="10">
        <f t="shared" si="0"/>
        <v>2.9715826287490472</v>
      </c>
      <c r="N32" t="b">
        <f t="shared" si="1"/>
        <v>0</v>
      </c>
    </row>
    <row r="33" spans="1:14" x14ac:dyDescent="0.2">
      <c r="A33" t="s">
        <v>30</v>
      </c>
      <c r="B33" s="11">
        <v>400</v>
      </c>
      <c r="C33" s="11">
        <v>71820</v>
      </c>
      <c r="D33">
        <v>31</v>
      </c>
      <c r="E33">
        <v>3600.01</v>
      </c>
      <c r="F33">
        <v>6549012</v>
      </c>
      <c r="G33">
        <v>60</v>
      </c>
      <c r="H33">
        <v>3600.01</v>
      </c>
      <c r="I33">
        <v>30799157</v>
      </c>
      <c r="J33">
        <v>106</v>
      </c>
      <c r="K33">
        <v>3600.01</v>
      </c>
      <c r="L33">
        <v>43158460</v>
      </c>
      <c r="M33" s="10">
        <f t="shared" si="0"/>
        <v>1.4012870547073739</v>
      </c>
      <c r="N33" t="b">
        <f t="shared" si="1"/>
        <v>0</v>
      </c>
    </row>
    <row r="34" spans="1:14" x14ac:dyDescent="0.2">
      <c r="A34" t="s">
        <v>31</v>
      </c>
      <c r="B34" s="11">
        <v>400</v>
      </c>
      <c r="C34" s="11">
        <v>71820</v>
      </c>
      <c r="D34">
        <v>30</v>
      </c>
      <c r="E34">
        <v>3600.01</v>
      </c>
      <c r="F34">
        <v>7837708</v>
      </c>
      <c r="G34">
        <v>65</v>
      </c>
      <c r="H34">
        <v>3600.01</v>
      </c>
      <c r="I34">
        <v>42996757</v>
      </c>
      <c r="J34">
        <v>124</v>
      </c>
      <c r="K34">
        <v>3600.01</v>
      </c>
      <c r="L34">
        <v>21732998</v>
      </c>
      <c r="M34" s="10">
        <f t="shared" si="0"/>
        <v>0.50545667897697488</v>
      </c>
      <c r="N34" t="b">
        <f t="shared" si="1"/>
        <v>0</v>
      </c>
    </row>
    <row r="35" spans="1:14" x14ac:dyDescent="0.2">
      <c r="A35" t="s">
        <v>32</v>
      </c>
      <c r="B35" s="11">
        <v>400</v>
      </c>
      <c r="C35" s="11">
        <v>71820</v>
      </c>
      <c r="D35">
        <v>32</v>
      </c>
      <c r="E35">
        <v>3600.01</v>
      </c>
      <c r="F35">
        <v>5388136</v>
      </c>
      <c r="G35">
        <v>75</v>
      </c>
      <c r="H35">
        <v>3600.01</v>
      </c>
      <c r="I35">
        <v>40964496</v>
      </c>
      <c r="J35">
        <v>134</v>
      </c>
      <c r="K35">
        <v>3600.01</v>
      </c>
      <c r="L35">
        <v>32682945</v>
      </c>
      <c r="M35" s="10">
        <f t="shared" ref="M35:M66" si="2">L35/I35</f>
        <v>0.79783588695928298</v>
      </c>
      <c r="N35" t="b">
        <f t="shared" ref="N35:N66" si="3">OR(E35&lt;3600,H35&lt;3600,K35&lt;3600)</f>
        <v>0</v>
      </c>
    </row>
    <row r="36" spans="1:14" x14ac:dyDescent="0.2">
      <c r="A36" t="s">
        <v>33</v>
      </c>
      <c r="B36" s="11">
        <v>1024</v>
      </c>
      <c r="C36" s="11">
        <v>518656</v>
      </c>
      <c r="D36">
        <v>32</v>
      </c>
      <c r="E36">
        <v>3600.01</v>
      </c>
      <c r="F36">
        <v>7532259</v>
      </c>
      <c r="G36">
        <v>512</v>
      </c>
      <c r="H36">
        <v>3600.01</v>
      </c>
      <c r="I36">
        <v>1582263</v>
      </c>
      <c r="J36">
        <v>512</v>
      </c>
      <c r="K36">
        <v>3600.01</v>
      </c>
      <c r="L36">
        <v>11938818</v>
      </c>
      <c r="M36" s="10">
        <f t="shared" si="2"/>
        <v>7.5454068002601336</v>
      </c>
      <c r="N36" t="b">
        <f t="shared" si="3"/>
        <v>0</v>
      </c>
    </row>
    <row r="37" spans="1:14" x14ac:dyDescent="0.2">
      <c r="A37" t="s">
        <v>34</v>
      </c>
      <c r="B37" s="11">
        <v>1024</v>
      </c>
      <c r="C37" s="11">
        <v>434176</v>
      </c>
      <c r="D37">
        <v>13</v>
      </c>
      <c r="E37">
        <v>3600.01</v>
      </c>
      <c r="F37">
        <v>112868775</v>
      </c>
      <c r="G37">
        <v>64</v>
      </c>
      <c r="H37">
        <v>3600.01</v>
      </c>
      <c r="I37">
        <v>98984540</v>
      </c>
      <c r="J37">
        <v>64</v>
      </c>
      <c r="K37">
        <v>3600.01</v>
      </c>
      <c r="L37">
        <v>24263323</v>
      </c>
      <c r="M37" s="10">
        <f t="shared" si="2"/>
        <v>0.2451223494093118</v>
      </c>
      <c r="N37" t="b">
        <f t="shared" si="3"/>
        <v>0</v>
      </c>
    </row>
    <row r="38" spans="1:14" x14ac:dyDescent="0.2">
      <c r="A38" t="s">
        <v>35</v>
      </c>
      <c r="B38" s="11">
        <v>64</v>
      </c>
      <c r="C38" s="11">
        <v>1824</v>
      </c>
      <c r="D38">
        <v>32</v>
      </c>
      <c r="E38">
        <v>3600.01</v>
      </c>
      <c r="F38">
        <v>6517269</v>
      </c>
      <c r="G38">
        <v>37</v>
      </c>
      <c r="H38">
        <v>3600.01</v>
      </c>
      <c r="I38">
        <v>442260370</v>
      </c>
      <c r="J38">
        <v>35</v>
      </c>
      <c r="K38">
        <v>3600.01</v>
      </c>
      <c r="L38">
        <v>373957279</v>
      </c>
      <c r="M38" s="10">
        <f t="shared" si="2"/>
        <v>0.84555909678273911</v>
      </c>
      <c r="N38" t="b">
        <f t="shared" si="3"/>
        <v>0</v>
      </c>
    </row>
    <row r="39" spans="1:14" x14ac:dyDescent="0.2">
      <c r="A39" t="s">
        <v>36</v>
      </c>
      <c r="B39" s="11">
        <v>64</v>
      </c>
      <c r="C39" s="11">
        <v>704</v>
      </c>
      <c r="D39">
        <v>10</v>
      </c>
      <c r="E39" s="5">
        <v>2.29</v>
      </c>
      <c r="F39">
        <v>374894</v>
      </c>
      <c r="G39">
        <v>10</v>
      </c>
      <c r="H39">
        <v>2.91</v>
      </c>
      <c r="I39">
        <v>5103105</v>
      </c>
      <c r="J39">
        <v>10</v>
      </c>
      <c r="K39">
        <v>5.67</v>
      </c>
      <c r="L39">
        <v>2488713</v>
      </c>
      <c r="M39" s="10">
        <f t="shared" si="2"/>
        <v>0.48768602644860337</v>
      </c>
      <c r="N39" t="b">
        <f t="shared" si="3"/>
        <v>1</v>
      </c>
    </row>
    <row r="40" spans="1:14" x14ac:dyDescent="0.2">
      <c r="A40" t="s">
        <v>37</v>
      </c>
      <c r="B40" s="11">
        <v>256</v>
      </c>
      <c r="C40" s="11">
        <v>31616</v>
      </c>
      <c r="D40">
        <v>32</v>
      </c>
      <c r="E40">
        <v>3600.01</v>
      </c>
      <c r="F40">
        <v>7034980</v>
      </c>
      <c r="G40">
        <v>128</v>
      </c>
      <c r="H40">
        <v>3600.01</v>
      </c>
      <c r="I40">
        <v>13960346</v>
      </c>
      <c r="J40">
        <v>128</v>
      </c>
      <c r="K40">
        <v>3600.01</v>
      </c>
      <c r="L40">
        <v>202017323</v>
      </c>
      <c r="M40" s="10">
        <f t="shared" si="2"/>
        <v>14.470796282556321</v>
      </c>
      <c r="N40" t="b">
        <f t="shared" si="3"/>
        <v>0</v>
      </c>
    </row>
    <row r="41" spans="1:14" x14ac:dyDescent="0.2">
      <c r="A41" t="s">
        <v>38</v>
      </c>
      <c r="B41" s="11">
        <v>256</v>
      </c>
      <c r="C41" s="11">
        <v>20864</v>
      </c>
      <c r="D41">
        <v>13</v>
      </c>
      <c r="E41">
        <v>3600.01</v>
      </c>
      <c r="F41">
        <v>110395427</v>
      </c>
      <c r="G41">
        <v>18</v>
      </c>
      <c r="H41">
        <v>3600.01</v>
      </c>
      <c r="I41">
        <v>725158589</v>
      </c>
      <c r="J41">
        <v>24</v>
      </c>
      <c r="K41">
        <v>3600.01</v>
      </c>
      <c r="L41">
        <v>246927747</v>
      </c>
      <c r="M41" s="10">
        <f t="shared" si="2"/>
        <v>0.34051551032514904</v>
      </c>
      <c r="N41" t="b">
        <f t="shared" si="3"/>
        <v>0</v>
      </c>
    </row>
    <row r="42" spans="1:14" x14ac:dyDescent="0.2">
      <c r="A42" t="s">
        <v>39</v>
      </c>
      <c r="B42" s="11">
        <v>120</v>
      </c>
      <c r="C42" s="11">
        <v>5460</v>
      </c>
      <c r="D42">
        <v>13</v>
      </c>
      <c r="E42">
        <v>3600.01</v>
      </c>
      <c r="F42">
        <v>107594269</v>
      </c>
      <c r="G42">
        <v>17</v>
      </c>
      <c r="H42">
        <v>3600.01</v>
      </c>
      <c r="I42">
        <v>555243153</v>
      </c>
      <c r="J42">
        <v>19</v>
      </c>
      <c r="K42">
        <v>3600.01</v>
      </c>
      <c r="L42">
        <v>473276908</v>
      </c>
      <c r="M42" s="10">
        <f t="shared" si="2"/>
        <v>0.85237774737584204</v>
      </c>
      <c r="N42" t="b">
        <f t="shared" si="3"/>
        <v>0</v>
      </c>
    </row>
    <row r="43" spans="1:14" x14ac:dyDescent="0.2">
      <c r="A43" t="s">
        <v>40</v>
      </c>
      <c r="B43" s="11">
        <v>496</v>
      </c>
      <c r="C43" s="11">
        <v>107880</v>
      </c>
      <c r="D43">
        <v>13</v>
      </c>
      <c r="E43">
        <v>3600.01</v>
      </c>
      <c r="F43">
        <v>92136534</v>
      </c>
      <c r="G43">
        <v>35</v>
      </c>
      <c r="H43">
        <v>3600.01</v>
      </c>
      <c r="I43">
        <v>44782954</v>
      </c>
      <c r="J43">
        <v>36</v>
      </c>
      <c r="K43">
        <v>3600.01</v>
      </c>
      <c r="L43">
        <v>111977631</v>
      </c>
      <c r="M43" s="10">
        <f t="shared" si="2"/>
        <v>2.5004520916596973</v>
      </c>
      <c r="N43" t="b">
        <f t="shared" si="3"/>
        <v>0</v>
      </c>
    </row>
    <row r="44" spans="1:14" x14ac:dyDescent="0.2">
      <c r="A44" t="s">
        <v>41</v>
      </c>
      <c r="B44" s="11">
        <v>28</v>
      </c>
      <c r="C44" s="11">
        <v>210</v>
      </c>
      <c r="D44">
        <v>9</v>
      </c>
      <c r="E44">
        <v>1.92</v>
      </c>
      <c r="F44">
        <v>163360</v>
      </c>
      <c r="G44">
        <v>9</v>
      </c>
      <c r="H44">
        <v>0.63</v>
      </c>
      <c r="I44">
        <v>346597</v>
      </c>
      <c r="J44">
        <v>9</v>
      </c>
      <c r="K44" s="5">
        <v>0.47</v>
      </c>
      <c r="L44">
        <v>183688</v>
      </c>
      <c r="M44" s="10">
        <f t="shared" si="2"/>
        <v>0.52997573550838584</v>
      </c>
      <c r="N44" t="b">
        <f t="shared" si="3"/>
        <v>1</v>
      </c>
    </row>
    <row r="45" spans="1:14" x14ac:dyDescent="0.2">
      <c r="A45" t="s">
        <v>42</v>
      </c>
      <c r="B45" s="11">
        <v>70</v>
      </c>
      <c r="C45" s="11">
        <v>1855</v>
      </c>
      <c r="D45">
        <v>19</v>
      </c>
      <c r="E45">
        <v>3600.01</v>
      </c>
      <c r="F45">
        <v>31461200</v>
      </c>
      <c r="G45">
        <v>22</v>
      </c>
      <c r="H45">
        <v>3600.01</v>
      </c>
      <c r="I45">
        <v>1545298580</v>
      </c>
      <c r="J45">
        <v>22</v>
      </c>
      <c r="K45">
        <v>3600.01</v>
      </c>
      <c r="L45">
        <v>622303721</v>
      </c>
      <c r="M45" s="10">
        <f t="shared" si="2"/>
        <v>0.40270775438103362</v>
      </c>
      <c r="N45" t="b">
        <f t="shared" si="3"/>
        <v>0</v>
      </c>
    </row>
    <row r="46" spans="1:14" x14ac:dyDescent="0.2">
      <c r="A46" t="s">
        <v>43</v>
      </c>
      <c r="B46" s="11">
        <v>171</v>
      </c>
      <c r="C46" s="11">
        <v>9435</v>
      </c>
      <c r="D46">
        <v>17</v>
      </c>
      <c r="E46">
        <v>3600.01</v>
      </c>
      <c r="F46">
        <v>79492242</v>
      </c>
      <c r="G46">
        <v>21</v>
      </c>
      <c r="H46">
        <v>3600.01</v>
      </c>
      <c r="I46">
        <v>907018180</v>
      </c>
      <c r="J46">
        <v>22</v>
      </c>
      <c r="K46">
        <v>3600.01</v>
      </c>
      <c r="L46">
        <v>343280144</v>
      </c>
      <c r="M46" s="10">
        <f t="shared" si="2"/>
        <v>0.37847107320384693</v>
      </c>
      <c r="N46" t="b">
        <f t="shared" si="3"/>
        <v>0</v>
      </c>
    </row>
    <row r="47" spans="1:14" x14ac:dyDescent="0.2">
      <c r="A47" t="s">
        <v>44</v>
      </c>
      <c r="B47" s="11">
        <v>776</v>
      </c>
      <c r="C47" s="11">
        <v>225990</v>
      </c>
      <c r="D47">
        <v>17</v>
      </c>
      <c r="E47">
        <v>3600.01</v>
      </c>
      <c r="F47">
        <v>81099315</v>
      </c>
      <c r="G47">
        <v>39</v>
      </c>
      <c r="H47">
        <v>3600.01</v>
      </c>
      <c r="I47">
        <v>86043378</v>
      </c>
      <c r="J47">
        <v>45</v>
      </c>
      <c r="K47">
        <v>3600.01</v>
      </c>
      <c r="L47">
        <v>48255044</v>
      </c>
      <c r="M47" s="10">
        <f t="shared" si="2"/>
        <v>0.56082228663779332</v>
      </c>
      <c r="N47" t="b">
        <f t="shared" si="3"/>
        <v>0</v>
      </c>
    </row>
    <row r="48" spans="1:14" x14ac:dyDescent="0.2">
      <c r="A48" t="s">
        <v>97</v>
      </c>
      <c r="B48" s="11">
        <v>3361</v>
      </c>
      <c r="C48" s="11">
        <v>4619898</v>
      </c>
      <c r="D48">
        <v>14</v>
      </c>
      <c r="E48">
        <v>3600</v>
      </c>
      <c r="F48">
        <v>35609032</v>
      </c>
      <c r="G48">
        <v>65</v>
      </c>
      <c r="H48">
        <v>3600.03</v>
      </c>
      <c r="I48">
        <v>797570</v>
      </c>
      <c r="J48">
        <v>88</v>
      </c>
      <c r="K48">
        <v>3600.01</v>
      </c>
      <c r="L48">
        <v>1550343</v>
      </c>
      <c r="M48" s="10">
        <f t="shared" si="2"/>
        <v>1.9438331431723861</v>
      </c>
      <c r="N48" t="b">
        <f t="shared" si="3"/>
        <v>0</v>
      </c>
    </row>
    <row r="49" spans="1:14" x14ac:dyDescent="0.2">
      <c r="A49" t="s">
        <v>6</v>
      </c>
      <c r="B49" s="11">
        <v>378</v>
      </c>
      <c r="C49" s="11">
        <v>70551</v>
      </c>
      <c r="D49">
        <v>54</v>
      </c>
      <c r="E49">
        <v>3600.01</v>
      </c>
      <c r="F49">
        <v>2665936</v>
      </c>
      <c r="G49">
        <v>351</v>
      </c>
      <c r="H49">
        <v>3600.01</v>
      </c>
      <c r="I49">
        <v>118535236</v>
      </c>
      <c r="J49">
        <v>351</v>
      </c>
      <c r="K49">
        <v>3600.01</v>
      </c>
      <c r="L49">
        <v>123282934</v>
      </c>
      <c r="M49" s="10">
        <f t="shared" si="2"/>
        <v>1.0400530522417823</v>
      </c>
      <c r="N49" t="b">
        <f t="shared" si="3"/>
        <v>0</v>
      </c>
    </row>
    <row r="50" spans="1:14" x14ac:dyDescent="0.2">
      <c r="A50" t="s">
        <v>7</v>
      </c>
      <c r="B50" s="11">
        <v>1035</v>
      </c>
      <c r="C50" s="11">
        <v>533115</v>
      </c>
      <c r="D50">
        <v>77</v>
      </c>
      <c r="E50">
        <v>3600.01</v>
      </c>
      <c r="F50">
        <v>1775410</v>
      </c>
      <c r="G50">
        <v>990</v>
      </c>
      <c r="H50">
        <v>3600.02</v>
      </c>
      <c r="I50">
        <v>22840239</v>
      </c>
      <c r="J50">
        <v>990</v>
      </c>
      <c r="K50">
        <v>3600.01</v>
      </c>
      <c r="L50">
        <v>22422311</v>
      </c>
      <c r="M50" s="10">
        <f t="shared" si="2"/>
        <v>0.98170211791566631</v>
      </c>
      <c r="N50" t="b">
        <f t="shared" si="3"/>
        <v>0</v>
      </c>
    </row>
    <row r="51" spans="1:14" x14ac:dyDescent="0.2">
      <c r="A51" t="s">
        <v>76</v>
      </c>
      <c r="B51" s="11">
        <v>3321</v>
      </c>
      <c r="C51" s="11">
        <v>5506380</v>
      </c>
      <c r="D51">
        <v>108</v>
      </c>
      <c r="E51">
        <v>3600.01</v>
      </c>
      <c r="F51">
        <v>2620914</v>
      </c>
      <c r="G51">
        <v>3240</v>
      </c>
      <c r="H51">
        <v>8968.23</v>
      </c>
      <c r="I51">
        <v>1762</v>
      </c>
      <c r="J51">
        <v>3240</v>
      </c>
      <c r="K51">
        <v>9390.2199999999993</v>
      </c>
      <c r="L51">
        <v>83</v>
      </c>
      <c r="M51" s="10">
        <f t="shared" si="2"/>
        <v>4.7105561861520998E-2</v>
      </c>
      <c r="N51" t="b">
        <f t="shared" si="3"/>
        <v>0</v>
      </c>
    </row>
    <row r="52" spans="1:14" x14ac:dyDescent="0.2">
      <c r="A52" t="s">
        <v>8</v>
      </c>
      <c r="B52" s="11">
        <v>45</v>
      </c>
      <c r="C52" s="11">
        <v>918</v>
      </c>
      <c r="D52">
        <v>36</v>
      </c>
      <c r="E52">
        <v>3600.01</v>
      </c>
      <c r="F52">
        <v>2705586</v>
      </c>
      <c r="G52">
        <v>36</v>
      </c>
      <c r="H52">
        <v>1214.03</v>
      </c>
      <c r="I52">
        <v>55729412</v>
      </c>
      <c r="J52">
        <v>36</v>
      </c>
      <c r="K52">
        <v>4.57</v>
      </c>
      <c r="L52">
        <v>878911</v>
      </c>
      <c r="M52" s="10">
        <f t="shared" si="2"/>
        <v>1.5771043843060824E-2</v>
      </c>
      <c r="N52" t="b">
        <f t="shared" si="3"/>
        <v>1</v>
      </c>
    </row>
    <row r="53" spans="1:14" x14ac:dyDescent="0.2">
      <c r="A53" t="s">
        <v>45</v>
      </c>
      <c r="B53" s="11">
        <v>1000</v>
      </c>
      <c r="C53" s="11">
        <v>122253</v>
      </c>
      <c r="D53">
        <v>12</v>
      </c>
      <c r="E53">
        <v>3600.01</v>
      </c>
      <c r="F53">
        <v>725955735</v>
      </c>
      <c r="G53">
        <v>15</v>
      </c>
      <c r="H53">
        <v>3600.01</v>
      </c>
      <c r="I53">
        <v>349942961</v>
      </c>
      <c r="J53">
        <v>17</v>
      </c>
      <c r="K53">
        <v>3600.01</v>
      </c>
      <c r="L53">
        <v>102718667</v>
      </c>
      <c r="M53" s="10">
        <f t="shared" si="2"/>
        <v>0.29352974183698466</v>
      </c>
      <c r="N53" t="b">
        <f t="shared" si="3"/>
        <v>0</v>
      </c>
    </row>
    <row r="54" spans="1:14" x14ac:dyDescent="0.2">
      <c r="A54" t="s">
        <v>46</v>
      </c>
      <c r="B54" s="11">
        <v>1000</v>
      </c>
      <c r="C54" s="11">
        <v>244799</v>
      </c>
      <c r="D54">
        <v>11</v>
      </c>
      <c r="E54">
        <v>3600.01</v>
      </c>
      <c r="F54">
        <v>545724723</v>
      </c>
      <c r="G54">
        <v>50</v>
      </c>
      <c r="H54">
        <v>3600.01</v>
      </c>
      <c r="I54">
        <v>23721429</v>
      </c>
      <c r="J54">
        <v>73</v>
      </c>
      <c r="K54">
        <v>3600.01</v>
      </c>
      <c r="L54">
        <v>28070835</v>
      </c>
      <c r="M54" s="10">
        <f t="shared" si="2"/>
        <v>1.1833534564886459</v>
      </c>
      <c r="N54" t="b">
        <f t="shared" si="3"/>
        <v>0</v>
      </c>
    </row>
    <row r="55" spans="1:14" x14ac:dyDescent="0.2">
      <c r="A55" t="s">
        <v>47</v>
      </c>
      <c r="B55" s="11">
        <v>1000</v>
      </c>
      <c r="C55" s="11">
        <v>371746</v>
      </c>
      <c r="D55">
        <v>23</v>
      </c>
      <c r="E55">
        <v>3600.01</v>
      </c>
      <c r="F55">
        <v>17053003</v>
      </c>
      <c r="G55">
        <v>68</v>
      </c>
      <c r="H55">
        <v>3600.01</v>
      </c>
      <c r="I55">
        <v>12352464</v>
      </c>
      <c r="J55">
        <v>107</v>
      </c>
      <c r="K55">
        <v>3600.01</v>
      </c>
      <c r="L55">
        <v>23975372</v>
      </c>
      <c r="M55" s="10">
        <f t="shared" si="2"/>
        <v>1.9409384232975704</v>
      </c>
      <c r="N55" t="b">
        <f t="shared" si="3"/>
        <v>0</v>
      </c>
    </row>
    <row r="56" spans="1:14" x14ac:dyDescent="0.2">
      <c r="A56" t="s">
        <v>48</v>
      </c>
      <c r="B56" s="11">
        <v>1500</v>
      </c>
      <c r="C56" s="11">
        <v>284923</v>
      </c>
      <c r="D56">
        <v>11</v>
      </c>
      <c r="E56">
        <v>3600.01</v>
      </c>
      <c r="F56">
        <v>779214838</v>
      </c>
      <c r="G56">
        <v>14</v>
      </c>
      <c r="H56">
        <v>3600.01</v>
      </c>
      <c r="I56">
        <v>136179278</v>
      </c>
      <c r="J56">
        <v>18</v>
      </c>
      <c r="K56">
        <v>3600.01</v>
      </c>
      <c r="L56">
        <v>47849459</v>
      </c>
      <c r="M56" s="10">
        <f t="shared" si="2"/>
        <v>0.35137107277070451</v>
      </c>
      <c r="N56" t="b">
        <f t="shared" si="3"/>
        <v>0</v>
      </c>
    </row>
    <row r="57" spans="1:14" x14ac:dyDescent="0.2">
      <c r="A57" t="s">
        <v>49</v>
      </c>
      <c r="B57" s="11">
        <v>1500</v>
      </c>
      <c r="C57" s="11">
        <v>568960</v>
      </c>
      <c r="D57">
        <v>10</v>
      </c>
      <c r="E57">
        <v>3600.01</v>
      </c>
      <c r="F57">
        <v>742020012</v>
      </c>
      <c r="G57">
        <v>65</v>
      </c>
      <c r="H57">
        <v>3600.01</v>
      </c>
      <c r="I57">
        <v>10123883</v>
      </c>
      <c r="J57">
        <v>102</v>
      </c>
      <c r="K57">
        <v>3600.01</v>
      </c>
      <c r="L57">
        <v>20390374</v>
      </c>
      <c r="M57" s="10">
        <f t="shared" si="2"/>
        <v>2.0140862947546903</v>
      </c>
      <c r="N57" t="b">
        <f t="shared" si="3"/>
        <v>0</v>
      </c>
    </row>
    <row r="58" spans="1:14" x14ac:dyDescent="0.2">
      <c r="A58" t="s">
        <v>50</v>
      </c>
      <c r="B58" s="11">
        <v>1500</v>
      </c>
      <c r="C58" s="11">
        <v>847244</v>
      </c>
      <c r="D58">
        <v>20</v>
      </c>
      <c r="E58">
        <v>3600.01</v>
      </c>
      <c r="F58">
        <v>25194727</v>
      </c>
      <c r="G58">
        <v>94</v>
      </c>
      <c r="H58">
        <v>3600.01</v>
      </c>
      <c r="I58">
        <v>8849607</v>
      </c>
      <c r="J58">
        <v>142</v>
      </c>
      <c r="K58">
        <v>3600.01</v>
      </c>
      <c r="L58">
        <v>1949184</v>
      </c>
      <c r="M58" s="10">
        <f t="shared" si="2"/>
        <v>0.22025656054557</v>
      </c>
      <c r="N58" t="b">
        <f t="shared" si="3"/>
        <v>0</v>
      </c>
    </row>
    <row r="59" spans="1:14" x14ac:dyDescent="0.2">
      <c r="A59" t="s">
        <v>51</v>
      </c>
      <c r="B59" s="11">
        <v>300</v>
      </c>
      <c r="C59" s="11">
        <v>10933</v>
      </c>
      <c r="D59">
        <v>12</v>
      </c>
      <c r="E59">
        <v>3600.01</v>
      </c>
      <c r="F59">
        <v>286494805</v>
      </c>
      <c r="G59">
        <v>14</v>
      </c>
      <c r="H59">
        <v>3600.01</v>
      </c>
      <c r="I59">
        <v>1429111222</v>
      </c>
      <c r="J59">
        <v>14</v>
      </c>
      <c r="K59">
        <v>3600.01</v>
      </c>
      <c r="L59">
        <v>466801482</v>
      </c>
      <c r="M59" s="10">
        <f t="shared" si="2"/>
        <v>0.32663761561309745</v>
      </c>
      <c r="N59" t="b">
        <f t="shared" si="3"/>
        <v>0</v>
      </c>
    </row>
    <row r="60" spans="1:14" x14ac:dyDescent="0.2">
      <c r="A60" t="s">
        <v>52</v>
      </c>
      <c r="B60" s="11">
        <v>300</v>
      </c>
      <c r="C60" s="11">
        <v>21928</v>
      </c>
      <c r="D60">
        <v>22</v>
      </c>
      <c r="E60">
        <v>3600.01</v>
      </c>
      <c r="F60">
        <v>27653027</v>
      </c>
      <c r="G60">
        <v>31</v>
      </c>
      <c r="H60">
        <v>3600.01</v>
      </c>
      <c r="I60">
        <v>361482639</v>
      </c>
      <c r="J60">
        <v>40</v>
      </c>
      <c r="K60">
        <v>3600.01</v>
      </c>
      <c r="L60">
        <v>130266129</v>
      </c>
      <c r="M60" s="10">
        <f t="shared" si="2"/>
        <v>0.36036621111422174</v>
      </c>
      <c r="N60" t="b">
        <f t="shared" si="3"/>
        <v>0</v>
      </c>
    </row>
    <row r="61" spans="1:14" x14ac:dyDescent="0.2">
      <c r="A61" t="s">
        <v>53</v>
      </c>
      <c r="B61" s="11">
        <v>300</v>
      </c>
      <c r="C61" s="11">
        <v>33390</v>
      </c>
      <c r="D61">
        <v>22</v>
      </c>
      <c r="E61">
        <v>3600.01</v>
      </c>
      <c r="F61">
        <v>23126877</v>
      </c>
      <c r="G61">
        <v>46</v>
      </c>
      <c r="H61">
        <v>3600.01</v>
      </c>
      <c r="I61">
        <v>90630294</v>
      </c>
      <c r="J61">
        <v>58</v>
      </c>
      <c r="K61">
        <v>3600.01</v>
      </c>
      <c r="L61">
        <v>102545211</v>
      </c>
      <c r="M61" s="10">
        <f t="shared" si="2"/>
        <v>1.1314672663425323</v>
      </c>
      <c r="N61" t="b">
        <f t="shared" si="3"/>
        <v>0</v>
      </c>
    </row>
    <row r="62" spans="1:14" x14ac:dyDescent="0.2">
      <c r="A62" t="s">
        <v>54</v>
      </c>
      <c r="B62" s="11">
        <v>500</v>
      </c>
      <c r="C62" s="11">
        <v>31569</v>
      </c>
      <c r="D62">
        <v>12</v>
      </c>
      <c r="E62">
        <v>3600.01</v>
      </c>
      <c r="F62">
        <v>316424435</v>
      </c>
      <c r="G62">
        <v>15</v>
      </c>
      <c r="H62">
        <v>3600.01</v>
      </c>
      <c r="I62">
        <v>943109333</v>
      </c>
      <c r="J62">
        <v>15</v>
      </c>
      <c r="K62">
        <v>3600.01</v>
      </c>
      <c r="L62">
        <v>212979002</v>
      </c>
      <c r="M62" s="10">
        <f t="shared" si="2"/>
        <v>0.22582641751886895</v>
      </c>
      <c r="N62" t="b">
        <f t="shared" si="3"/>
        <v>0</v>
      </c>
    </row>
    <row r="63" spans="1:14" x14ac:dyDescent="0.2">
      <c r="A63" t="s">
        <v>55</v>
      </c>
      <c r="B63" s="11">
        <v>500</v>
      </c>
      <c r="C63" s="11">
        <v>62946</v>
      </c>
      <c r="D63">
        <v>17</v>
      </c>
      <c r="E63">
        <v>3600.01</v>
      </c>
      <c r="F63">
        <v>96359105</v>
      </c>
      <c r="G63">
        <v>39</v>
      </c>
      <c r="H63">
        <v>3600.01</v>
      </c>
      <c r="I63">
        <v>54718512</v>
      </c>
      <c r="J63">
        <v>56</v>
      </c>
      <c r="K63">
        <v>3600.01</v>
      </c>
      <c r="L63">
        <v>70225798</v>
      </c>
      <c r="M63" s="10">
        <f t="shared" si="2"/>
        <v>1.2834010910238203</v>
      </c>
      <c r="N63" t="b">
        <f t="shared" si="3"/>
        <v>0</v>
      </c>
    </row>
    <row r="64" spans="1:14" x14ac:dyDescent="0.2">
      <c r="A64" t="s">
        <v>56</v>
      </c>
      <c r="B64" s="11">
        <v>500</v>
      </c>
      <c r="C64" s="11">
        <v>93800</v>
      </c>
      <c r="D64">
        <v>22</v>
      </c>
      <c r="E64">
        <v>3600.01</v>
      </c>
      <c r="F64">
        <v>24281923</v>
      </c>
      <c r="G64">
        <v>55</v>
      </c>
      <c r="H64">
        <v>3600.01</v>
      </c>
      <c r="I64">
        <v>30979329</v>
      </c>
      <c r="J64">
        <v>77</v>
      </c>
      <c r="K64">
        <v>3600.01</v>
      </c>
      <c r="L64">
        <v>43261591</v>
      </c>
      <c r="M64" s="10">
        <f t="shared" si="2"/>
        <v>1.3964663663309169</v>
      </c>
      <c r="N64" t="b">
        <f t="shared" si="3"/>
        <v>0</v>
      </c>
    </row>
    <row r="65" spans="1:14" x14ac:dyDescent="0.2">
      <c r="A65" t="s">
        <v>57</v>
      </c>
      <c r="B65" s="11">
        <v>700</v>
      </c>
      <c r="C65" s="11">
        <v>60999</v>
      </c>
      <c r="D65">
        <v>12</v>
      </c>
      <c r="E65">
        <v>3600.01</v>
      </c>
      <c r="F65">
        <v>436262299</v>
      </c>
      <c r="G65">
        <v>14</v>
      </c>
      <c r="H65">
        <v>3600.01</v>
      </c>
      <c r="I65">
        <v>506499665</v>
      </c>
      <c r="J65">
        <v>16</v>
      </c>
      <c r="K65">
        <v>3600.01</v>
      </c>
      <c r="L65">
        <v>161723933</v>
      </c>
      <c r="M65" s="10">
        <f t="shared" si="2"/>
        <v>0.31929721611958023</v>
      </c>
      <c r="N65" t="b">
        <f t="shared" si="3"/>
        <v>0</v>
      </c>
    </row>
    <row r="66" spans="1:14" x14ac:dyDescent="0.2">
      <c r="A66" t="s">
        <v>58</v>
      </c>
      <c r="B66" s="11">
        <v>700</v>
      </c>
      <c r="C66" s="11">
        <v>121728</v>
      </c>
      <c r="D66">
        <v>15</v>
      </c>
      <c r="E66">
        <v>3600.01</v>
      </c>
      <c r="F66">
        <v>350621357</v>
      </c>
      <c r="G66">
        <v>44</v>
      </c>
      <c r="H66">
        <v>3600.01</v>
      </c>
      <c r="I66">
        <v>73148103</v>
      </c>
      <c r="J66">
        <v>69</v>
      </c>
      <c r="K66">
        <v>3600.01</v>
      </c>
      <c r="L66">
        <v>53456398</v>
      </c>
      <c r="M66" s="10">
        <f t="shared" si="2"/>
        <v>0.73079677814747979</v>
      </c>
      <c r="N66" t="b">
        <f t="shared" si="3"/>
        <v>0</v>
      </c>
    </row>
    <row r="67" spans="1:14" x14ac:dyDescent="0.2">
      <c r="A67" t="s">
        <v>59</v>
      </c>
      <c r="B67" s="11">
        <v>700</v>
      </c>
      <c r="C67" s="11">
        <v>183010</v>
      </c>
      <c r="D67">
        <v>24</v>
      </c>
      <c r="E67">
        <v>3600.01</v>
      </c>
      <c r="F67">
        <v>12994506</v>
      </c>
      <c r="G67">
        <v>62</v>
      </c>
      <c r="H67">
        <v>3600.01</v>
      </c>
      <c r="I67">
        <v>33866783</v>
      </c>
      <c r="J67">
        <v>97</v>
      </c>
      <c r="K67">
        <v>3600.01</v>
      </c>
      <c r="L67">
        <v>34036572</v>
      </c>
      <c r="M67" s="10">
        <f t="shared" ref="M67:M82" si="4">L67/I67</f>
        <v>1.0050134375030542</v>
      </c>
      <c r="N67" t="b">
        <f t="shared" ref="N67:N82" si="5">OR(E67&lt;3600,H67&lt;3600,K67&lt;3600)</f>
        <v>0</v>
      </c>
    </row>
    <row r="68" spans="1:14" x14ac:dyDescent="0.2">
      <c r="A68" t="s">
        <v>60</v>
      </c>
      <c r="B68" s="11">
        <v>1000</v>
      </c>
      <c r="C68" s="11">
        <v>250500</v>
      </c>
      <c r="D68">
        <v>28</v>
      </c>
      <c r="E68">
        <v>3600.01</v>
      </c>
      <c r="F68">
        <v>6772812</v>
      </c>
      <c r="G68">
        <v>32</v>
      </c>
      <c r="H68">
        <v>3600.01</v>
      </c>
      <c r="I68">
        <v>239768023</v>
      </c>
      <c r="J68">
        <v>33</v>
      </c>
      <c r="K68">
        <v>3600.01</v>
      </c>
      <c r="L68">
        <v>18302664</v>
      </c>
      <c r="M68" s="10">
        <f t="shared" si="4"/>
        <v>7.6334883071542861E-2</v>
      </c>
      <c r="N68" t="b">
        <f t="shared" si="5"/>
        <v>0</v>
      </c>
    </row>
    <row r="69" spans="1:14" x14ac:dyDescent="0.2">
      <c r="A69" t="s">
        <v>61</v>
      </c>
      <c r="B69" s="11">
        <v>200</v>
      </c>
      <c r="C69" s="11">
        <v>13930</v>
      </c>
      <c r="D69">
        <v>51</v>
      </c>
      <c r="E69">
        <v>3600.01</v>
      </c>
      <c r="F69">
        <v>1300927</v>
      </c>
      <c r="G69">
        <v>30</v>
      </c>
      <c r="H69">
        <v>3600.01</v>
      </c>
      <c r="I69">
        <v>674339741</v>
      </c>
      <c r="J69">
        <v>60</v>
      </c>
      <c r="K69">
        <v>3600.01</v>
      </c>
      <c r="L69">
        <v>197883690</v>
      </c>
      <c r="M69" s="10">
        <f t="shared" si="4"/>
        <v>0.29344806181310318</v>
      </c>
      <c r="N69" t="b">
        <f t="shared" si="5"/>
        <v>0</v>
      </c>
    </row>
    <row r="70" spans="1:14" x14ac:dyDescent="0.2">
      <c r="A70" t="s">
        <v>62</v>
      </c>
      <c r="B70" s="11">
        <v>200</v>
      </c>
      <c r="C70" s="11">
        <v>13930</v>
      </c>
      <c r="D70">
        <v>24</v>
      </c>
      <c r="E70">
        <v>3600.01</v>
      </c>
      <c r="F70">
        <v>6786160</v>
      </c>
      <c r="G70">
        <v>48</v>
      </c>
      <c r="H70">
        <v>3600.01</v>
      </c>
      <c r="I70">
        <v>189847649</v>
      </c>
      <c r="J70">
        <v>48</v>
      </c>
      <c r="K70">
        <v>3600.01</v>
      </c>
      <c r="L70">
        <v>194564174</v>
      </c>
      <c r="M70" s="10">
        <f t="shared" si="4"/>
        <v>1.0248437366743477</v>
      </c>
      <c r="N70" t="b">
        <f t="shared" si="5"/>
        <v>0</v>
      </c>
    </row>
    <row r="71" spans="1:14" x14ac:dyDescent="0.2">
      <c r="A71" t="s">
        <v>63</v>
      </c>
      <c r="B71" s="11">
        <v>200</v>
      </c>
      <c r="C71" s="11">
        <v>17910</v>
      </c>
      <c r="D71">
        <v>32</v>
      </c>
      <c r="E71">
        <v>3600.01</v>
      </c>
      <c r="F71">
        <v>3860985</v>
      </c>
      <c r="G71">
        <v>70</v>
      </c>
      <c r="H71">
        <v>3600.01</v>
      </c>
      <c r="I71">
        <v>95687541</v>
      </c>
      <c r="J71">
        <v>125</v>
      </c>
      <c r="K71">
        <v>3600.01</v>
      </c>
      <c r="L71">
        <v>129595478</v>
      </c>
      <c r="M71" s="10">
        <f t="shared" si="4"/>
        <v>1.3543610447675734</v>
      </c>
      <c r="N71" t="b">
        <f t="shared" si="5"/>
        <v>0</v>
      </c>
    </row>
    <row r="72" spans="1:14" x14ac:dyDescent="0.2">
      <c r="A72" t="s">
        <v>64</v>
      </c>
      <c r="B72" s="11">
        <v>200</v>
      </c>
      <c r="C72" s="11">
        <v>17910</v>
      </c>
      <c r="D72">
        <v>32</v>
      </c>
      <c r="E72">
        <v>3600.01</v>
      </c>
      <c r="F72">
        <v>8897166</v>
      </c>
      <c r="G72">
        <v>60</v>
      </c>
      <c r="H72">
        <v>3600.01</v>
      </c>
      <c r="I72">
        <v>115566467</v>
      </c>
      <c r="J72">
        <v>103</v>
      </c>
      <c r="K72">
        <v>3600.01</v>
      </c>
      <c r="L72">
        <v>89141389</v>
      </c>
      <c r="M72" s="10">
        <f t="shared" si="4"/>
        <v>0.77134303153872485</v>
      </c>
      <c r="N72" t="b">
        <f t="shared" si="5"/>
        <v>0</v>
      </c>
    </row>
    <row r="73" spans="1:14" x14ac:dyDescent="0.2">
      <c r="A73" t="s">
        <v>65</v>
      </c>
      <c r="B73" s="11">
        <v>200</v>
      </c>
      <c r="C73" s="11">
        <v>17910</v>
      </c>
      <c r="D73">
        <v>34</v>
      </c>
      <c r="E73">
        <v>3600.01</v>
      </c>
      <c r="F73">
        <v>4077379</v>
      </c>
      <c r="G73">
        <v>49</v>
      </c>
      <c r="H73">
        <v>3600.01</v>
      </c>
      <c r="I73">
        <v>94313396</v>
      </c>
      <c r="J73">
        <v>93</v>
      </c>
      <c r="K73">
        <v>3600.01</v>
      </c>
      <c r="L73">
        <v>86205767</v>
      </c>
      <c r="M73" s="10">
        <f t="shared" si="4"/>
        <v>0.91403523418878907</v>
      </c>
      <c r="N73" t="b">
        <f t="shared" si="5"/>
        <v>0</v>
      </c>
    </row>
    <row r="74" spans="1:14" x14ac:dyDescent="0.2">
      <c r="A74" t="s">
        <v>66</v>
      </c>
      <c r="B74" s="11">
        <v>400</v>
      </c>
      <c r="C74" s="11">
        <v>39900</v>
      </c>
      <c r="D74">
        <v>24</v>
      </c>
      <c r="E74">
        <v>3600.01</v>
      </c>
      <c r="F74">
        <v>7934387</v>
      </c>
      <c r="G74">
        <v>28</v>
      </c>
      <c r="H74">
        <v>3600.01</v>
      </c>
      <c r="I74">
        <v>273868615</v>
      </c>
      <c r="J74">
        <v>29</v>
      </c>
      <c r="K74">
        <v>3600.01</v>
      </c>
      <c r="L74">
        <v>49985739</v>
      </c>
      <c r="M74" s="10">
        <f t="shared" si="4"/>
        <v>0.18251722272009882</v>
      </c>
      <c r="N74" t="b">
        <f t="shared" si="5"/>
        <v>0</v>
      </c>
    </row>
    <row r="75" spans="1:14" x14ac:dyDescent="0.2">
      <c r="A75" t="s">
        <v>67</v>
      </c>
      <c r="B75" s="11">
        <v>400</v>
      </c>
      <c r="C75" s="11">
        <v>55860</v>
      </c>
      <c r="D75">
        <v>62</v>
      </c>
      <c r="E75">
        <v>3600.01</v>
      </c>
      <c r="F75">
        <v>678589</v>
      </c>
      <c r="G75">
        <v>40</v>
      </c>
      <c r="H75">
        <v>3600.01</v>
      </c>
      <c r="I75">
        <v>207410139</v>
      </c>
      <c r="J75">
        <v>80</v>
      </c>
      <c r="K75">
        <v>3600.01</v>
      </c>
      <c r="L75">
        <v>57195544</v>
      </c>
      <c r="M75" s="10">
        <f t="shared" si="4"/>
        <v>0.27576059818367898</v>
      </c>
      <c r="N75" t="b">
        <f t="shared" si="5"/>
        <v>0</v>
      </c>
    </row>
    <row r="76" spans="1:14" x14ac:dyDescent="0.2">
      <c r="A76" t="s">
        <v>68</v>
      </c>
      <c r="B76" s="11">
        <v>400</v>
      </c>
      <c r="C76" s="11">
        <v>55860</v>
      </c>
      <c r="D76">
        <v>43</v>
      </c>
      <c r="E76">
        <v>3600.01</v>
      </c>
      <c r="F76">
        <v>3364481</v>
      </c>
      <c r="G76">
        <v>30</v>
      </c>
      <c r="H76">
        <v>3600.01</v>
      </c>
      <c r="I76">
        <v>149500763</v>
      </c>
      <c r="J76">
        <v>61</v>
      </c>
      <c r="K76">
        <v>3600.01</v>
      </c>
      <c r="L76">
        <v>19493521</v>
      </c>
      <c r="M76" s="10">
        <f t="shared" si="4"/>
        <v>0.13039077934338034</v>
      </c>
      <c r="N76" t="b">
        <f t="shared" si="5"/>
        <v>0</v>
      </c>
    </row>
    <row r="77" spans="1:14" x14ac:dyDescent="0.2">
      <c r="A77" t="s">
        <v>69</v>
      </c>
      <c r="B77" s="11">
        <v>400</v>
      </c>
      <c r="C77" s="11">
        <v>55860</v>
      </c>
      <c r="D77">
        <v>37</v>
      </c>
      <c r="E77">
        <v>3600.01</v>
      </c>
      <c r="F77">
        <v>3875848</v>
      </c>
      <c r="G77">
        <v>24</v>
      </c>
      <c r="H77">
        <v>3600.01</v>
      </c>
      <c r="I77">
        <v>112908650</v>
      </c>
      <c r="J77">
        <v>49</v>
      </c>
      <c r="K77">
        <v>3600.01</v>
      </c>
      <c r="L77">
        <v>23390778</v>
      </c>
      <c r="M77" s="10">
        <f t="shared" si="4"/>
        <v>0.20716550946273823</v>
      </c>
      <c r="N77" t="b">
        <f t="shared" si="5"/>
        <v>0</v>
      </c>
    </row>
    <row r="78" spans="1:14" x14ac:dyDescent="0.2">
      <c r="A78" t="s">
        <v>70</v>
      </c>
      <c r="B78" s="11">
        <v>400</v>
      </c>
      <c r="C78" s="11">
        <v>71820</v>
      </c>
      <c r="D78">
        <v>33</v>
      </c>
      <c r="E78">
        <v>3600.01</v>
      </c>
      <c r="F78">
        <v>5480058</v>
      </c>
      <c r="G78">
        <v>100</v>
      </c>
      <c r="H78">
        <v>3600.01</v>
      </c>
      <c r="I78">
        <v>108895801</v>
      </c>
      <c r="J78">
        <v>193</v>
      </c>
      <c r="K78">
        <v>3600.01</v>
      </c>
      <c r="L78">
        <v>27215432</v>
      </c>
      <c r="M78" s="10">
        <f t="shared" si="4"/>
        <v>0.24992177613900834</v>
      </c>
      <c r="N78" t="b">
        <f t="shared" si="5"/>
        <v>0</v>
      </c>
    </row>
    <row r="79" spans="1:14" x14ac:dyDescent="0.2">
      <c r="A79" t="s">
        <v>71</v>
      </c>
      <c r="B79" s="11">
        <v>200</v>
      </c>
      <c r="C79" s="11">
        <v>13868</v>
      </c>
      <c r="D79">
        <v>20</v>
      </c>
      <c r="E79">
        <v>3600.01</v>
      </c>
      <c r="F79">
        <v>30218474</v>
      </c>
      <c r="G79">
        <v>26</v>
      </c>
      <c r="H79">
        <v>3600.01</v>
      </c>
      <c r="I79">
        <v>545424858</v>
      </c>
      <c r="J79">
        <v>28</v>
      </c>
      <c r="K79">
        <v>3600.01</v>
      </c>
      <c r="L79">
        <v>215084995</v>
      </c>
      <c r="M79" s="10">
        <f t="shared" si="4"/>
        <v>0.39434395379170634</v>
      </c>
      <c r="N79" t="b">
        <f t="shared" si="5"/>
        <v>0</v>
      </c>
    </row>
    <row r="80" spans="1:14" x14ac:dyDescent="0.2">
      <c r="A80" t="s">
        <v>72</v>
      </c>
      <c r="B80" s="11">
        <v>200</v>
      </c>
      <c r="C80" s="11">
        <v>17863</v>
      </c>
      <c r="D80">
        <v>31</v>
      </c>
      <c r="E80">
        <v>3600.01</v>
      </c>
      <c r="F80">
        <v>7612382</v>
      </c>
      <c r="G80">
        <v>56</v>
      </c>
      <c r="H80">
        <v>3600.01</v>
      </c>
      <c r="I80">
        <v>72312856</v>
      </c>
      <c r="J80">
        <v>66</v>
      </c>
      <c r="K80">
        <v>3600.01</v>
      </c>
      <c r="L80">
        <v>115223469</v>
      </c>
      <c r="M80" s="10">
        <f t="shared" si="4"/>
        <v>1.5934022713748162</v>
      </c>
      <c r="N80" t="b">
        <f t="shared" si="5"/>
        <v>0</v>
      </c>
    </row>
    <row r="81" spans="1:25" x14ac:dyDescent="0.2">
      <c r="A81" t="s">
        <v>73</v>
      </c>
      <c r="B81" s="11">
        <v>400</v>
      </c>
      <c r="C81" s="11">
        <v>39984</v>
      </c>
      <c r="D81">
        <v>15</v>
      </c>
      <c r="E81">
        <v>3600.01</v>
      </c>
      <c r="F81">
        <v>107825222</v>
      </c>
      <c r="G81">
        <v>18</v>
      </c>
      <c r="H81">
        <v>3600.01</v>
      </c>
      <c r="I81">
        <v>472349602</v>
      </c>
      <c r="J81">
        <v>20</v>
      </c>
      <c r="K81">
        <v>3600.01</v>
      </c>
      <c r="L81">
        <v>185284956</v>
      </c>
      <c r="M81" s="10">
        <f t="shared" si="4"/>
        <v>0.39226233115361026</v>
      </c>
      <c r="N81" t="b">
        <f t="shared" si="5"/>
        <v>0</v>
      </c>
    </row>
    <row r="82" spans="1:25" x14ac:dyDescent="0.2">
      <c r="A82" t="s">
        <v>74</v>
      </c>
      <c r="B82" s="11">
        <v>400</v>
      </c>
      <c r="C82" s="11">
        <v>55869</v>
      </c>
      <c r="D82">
        <v>20</v>
      </c>
      <c r="E82">
        <v>3600.01</v>
      </c>
      <c r="F82">
        <v>34227174</v>
      </c>
      <c r="G82">
        <v>27</v>
      </c>
      <c r="H82">
        <v>3600.01</v>
      </c>
      <c r="I82">
        <v>182531764</v>
      </c>
      <c r="J82">
        <v>32</v>
      </c>
      <c r="K82">
        <v>3600.01</v>
      </c>
      <c r="L82">
        <v>101395410</v>
      </c>
      <c r="M82" s="10">
        <f t="shared" si="4"/>
        <v>0.55549460421584484</v>
      </c>
      <c r="N82" t="b">
        <f t="shared" si="5"/>
        <v>0</v>
      </c>
    </row>
    <row r="83" spans="1:25" x14ac:dyDescent="0.2">
      <c r="A83" s="16" t="s">
        <v>94</v>
      </c>
      <c r="B83" s="16"/>
      <c r="C83" s="16"/>
      <c r="D83" s="14">
        <f>COUNTIF(E3:E82,"&lt;3600")</f>
        <v>9</v>
      </c>
      <c r="E83" s="14"/>
      <c r="F83" s="14"/>
      <c r="G83" s="14">
        <f>COUNTIF(H3:H82,"&lt;3600")</f>
        <v>10</v>
      </c>
      <c r="H83" s="14"/>
      <c r="I83" s="14"/>
      <c r="J83" s="14">
        <f>COUNTIF(K3:K82,"&lt;3600")</f>
        <v>10</v>
      </c>
      <c r="K83" s="14"/>
      <c r="L83" s="14"/>
      <c r="M83" s="10"/>
    </row>
    <row r="84" spans="1:25" x14ac:dyDescent="0.2">
      <c r="A84" s="16" t="s">
        <v>98</v>
      </c>
      <c r="B84" s="16"/>
      <c r="C84" s="16"/>
      <c r="D84" s="14">
        <f>AVERAGE(E3:E82)</f>
        <v>3198.0985000000032</v>
      </c>
      <c r="E84" s="14"/>
      <c r="F84" s="14"/>
      <c r="G84" s="14">
        <f>AVERAGE(H3:H82)</f>
        <v>3232.4362500000034</v>
      </c>
      <c r="H84" s="14"/>
      <c r="I84" s="14"/>
      <c r="J84" s="14">
        <f>AVERAGE(K3:K82)</f>
        <v>3222.5267500000032</v>
      </c>
      <c r="K84" s="14"/>
      <c r="L84" s="14"/>
    </row>
    <row r="89" spans="1:25" x14ac:dyDescent="0.2">
      <c r="P89" t="s">
        <v>21</v>
      </c>
      <c r="Q89" s="11">
        <v>200</v>
      </c>
      <c r="R89" s="11">
        <v>1534</v>
      </c>
      <c r="S89">
        <v>12</v>
      </c>
      <c r="T89">
        <v>6.49</v>
      </c>
      <c r="U89">
        <v>5074105</v>
      </c>
      <c r="V89">
        <v>0.08</v>
      </c>
      <c r="W89">
        <v>36864</v>
      </c>
      <c r="X89" s="5">
        <v>0.01</v>
      </c>
      <c r="Y89">
        <v>3324</v>
      </c>
    </row>
    <row r="90" spans="1:25" x14ac:dyDescent="0.2">
      <c r="P90" t="s">
        <v>22</v>
      </c>
      <c r="Q90" s="11">
        <v>200</v>
      </c>
      <c r="R90" s="11">
        <v>3235</v>
      </c>
      <c r="S90">
        <v>24</v>
      </c>
      <c r="T90">
        <v>0.79</v>
      </c>
      <c r="U90">
        <v>385727</v>
      </c>
      <c r="V90">
        <v>0.02</v>
      </c>
      <c r="W90">
        <v>24555</v>
      </c>
      <c r="X90" s="5">
        <v>0</v>
      </c>
      <c r="Y90">
        <v>1034</v>
      </c>
    </row>
    <row r="91" spans="1:25" x14ac:dyDescent="0.2">
      <c r="P91" t="s">
        <v>23</v>
      </c>
      <c r="Q91" s="11">
        <v>200</v>
      </c>
      <c r="R91" s="11">
        <v>8473</v>
      </c>
      <c r="S91">
        <v>58</v>
      </c>
      <c r="T91">
        <v>0.54</v>
      </c>
      <c r="U91">
        <v>31892</v>
      </c>
      <c r="V91">
        <v>0.54</v>
      </c>
      <c r="W91">
        <v>297958</v>
      </c>
      <c r="X91" s="5">
        <v>0.05</v>
      </c>
      <c r="Y91">
        <v>4320</v>
      </c>
    </row>
    <row r="92" spans="1:25" x14ac:dyDescent="0.2">
      <c r="P92" t="s">
        <v>24</v>
      </c>
      <c r="Q92" s="11">
        <v>500</v>
      </c>
      <c r="R92" s="11">
        <v>4459</v>
      </c>
      <c r="S92">
        <v>14</v>
      </c>
      <c r="T92">
        <v>202.6</v>
      </c>
      <c r="U92">
        <v>124087559</v>
      </c>
      <c r="V92">
        <v>0.28000000000000003</v>
      </c>
      <c r="W92">
        <v>99517</v>
      </c>
      <c r="X92" s="5">
        <v>0.03</v>
      </c>
      <c r="Y92">
        <v>5201</v>
      </c>
    </row>
    <row r="93" spans="1:25" x14ac:dyDescent="0.2">
      <c r="P93" t="s">
        <v>25</v>
      </c>
      <c r="Q93" s="11">
        <v>500</v>
      </c>
      <c r="R93" s="11">
        <v>46627</v>
      </c>
      <c r="S93">
        <v>126</v>
      </c>
      <c r="T93">
        <v>2.99</v>
      </c>
      <c r="U93">
        <v>88184</v>
      </c>
      <c r="V93">
        <v>5.85</v>
      </c>
      <c r="W93">
        <v>1586216</v>
      </c>
      <c r="X93" s="5">
        <v>0.27</v>
      </c>
      <c r="Y93">
        <v>11322</v>
      </c>
    </row>
    <row r="94" spans="1:25" x14ac:dyDescent="0.2">
      <c r="P94" t="s">
        <v>26</v>
      </c>
      <c r="Q94" s="11">
        <v>500</v>
      </c>
      <c r="R94" s="11">
        <v>9139</v>
      </c>
      <c r="S94">
        <v>26</v>
      </c>
      <c r="T94">
        <v>27.31</v>
      </c>
      <c r="U94">
        <v>10443398</v>
      </c>
      <c r="V94">
        <v>0.55000000000000004</v>
      </c>
      <c r="W94">
        <v>333375</v>
      </c>
      <c r="X94" s="5">
        <v>0.08</v>
      </c>
      <c r="Y94">
        <v>5539</v>
      </c>
    </row>
    <row r="95" spans="1:25" x14ac:dyDescent="0.2">
      <c r="P95" t="s">
        <v>27</v>
      </c>
      <c r="Q95" s="11">
        <v>500</v>
      </c>
      <c r="R95" s="11">
        <v>23191</v>
      </c>
      <c r="S95">
        <v>64</v>
      </c>
      <c r="T95">
        <v>2.27</v>
      </c>
      <c r="U95">
        <v>486119</v>
      </c>
      <c r="V95">
        <v>1.07</v>
      </c>
      <c r="W95">
        <v>435989</v>
      </c>
      <c r="X95" s="5">
        <v>0.08</v>
      </c>
      <c r="Y95">
        <v>3755</v>
      </c>
    </row>
    <row r="96" spans="1:25" x14ac:dyDescent="0.2">
      <c r="P96" t="s">
        <v>36</v>
      </c>
      <c r="Q96" s="11">
        <v>64</v>
      </c>
      <c r="R96" s="11">
        <v>704</v>
      </c>
      <c r="S96">
        <v>10</v>
      </c>
      <c r="T96" s="5">
        <v>2.29</v>
      </c>
      <c r="U96">
        <v>374894</v>
      </c>
      <c r="V96">
        <v>2.91</v>
      </c>
      <c r="W96">
        <v>5103105</v>
      </c>
      <c r="X96">
        <v>5.67</v>
      </c>
      <c r="Y96">
        <v>2488713</v>
      </c>
    </row>
    <row r="97" spans="16:25" x14ac:dyDescent="0.2">
      <c r="P97" t="s">
        <v>41</v>
      </c>
      <c r="Q97" s="11">
        <v>28</v>
      </c>
      <c r="R97" s="11">
        <v>210</v>
      </c>
      <c r="S97">
        <v>9</v>
      </c>
      <c r="T97">
        <v>1.92</v>
      </c>
      <c r="U97">
        <v>163360</v>
      </c>
      <c r="V97">
        <v>0.63</v>
      </c>
      <c r="W97">
        <v>346597</v>
      </c>
      <c r="X97" s="5">
        <v>0.47</v>
      </c>
      <c r="Y97">
        <v>183688</v>
      </c>
    </row>
    <row r="98" spans="16:25" x14ac:dyDescent="0.2">
      <c r="P98" t="s">
        <v>8</v>
      </c>
      <c r="Q98" s="11">
        <v>45</v>
      </c>
      <c r="R98" s="11">
        <v>918</v>
      </c>
      <c r="S98">
        <v>36</v>
      </c>
      <c r="T98">
        <v>3600.01</v>
      </c>
      <c r="U98">
        <v>2705586</v>
      </c>
      <c r="V98">
        <v>1214.03</v>
      </c>
      <c r="W98">
        <v>55729412</v>
      </c>
      <c r="X98">
        <v>4.57</v>
      </c>
      <c r="Y98">
        <v>878911</v>
      </c>
    </row>
    <row r="160" spans="1:6" x14ac:dyDescent="0.2">
      <c r="A160" s="14"/>
      <c r="B160" s="14"/>
      <c r="C160" s="14"/>
      <c r="D160" s="14"/>
      <c r="E160" s="14"/>
      <c r="F160" s="14"/>
    </row>
  </sheetData>
  <sortState ref="A3:N82">
    <sortCondition ref="A3:A82"/>
  </sortState>
  <mergeCells count="14">
    <mergeCell ref="R1:U1"/>
    <mergeCell ref="A160:F160"/>
    <mergeCell ref="A1:A2"/>
    <mergeCell ref="D1:F1"/>
    <mergeCell ref="G1:I1"/>
    <mergeCell ref="J1:L1"/>
    <mergeCell ref="A83:C83"/>
    <mergeCell ref="A84:C84"/>
    <mergeCell ref="D83:F83"/>
    <mergeCell ref="D84:F84"/>
    <mergeCell ref="G83:I83"/>
    <mergeCell ref="G84:I84"/>
    <mergeCell ref="J83:L83"/>
    <mergeCell ref="J84:L8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A12E-8CD9-44F1-93A2-9573D5CC0D6C}">
  <dimension ref="A1:W160"/>
  <sheetViews>
    <sheetView topLeftCell="A76" zoomScaleNormal="100" workbookViewId="0">
      <selection activeCell="A84" sqref="A84:C84"/>
    </sheetView>
  </sheetViews>
  <sheetFormatPr defaultRowHeight="14.25" x14ac:dyDescent="0.2"/>
  <cols>
    <col min="1" max="1" width="21" customWidth="1"/>
    <col min="2" max="2" width="13.875" customWidth="1"/>
    <col min="3" max="3" width="14.75" customWidth="1"/>
    <col min="6" max="6" width="13.25" customWidth="1"/>
    <col min="7" max="7" width="9" customWidth="1"/>
    <col min="8" max="8" width="15.75" customWidth="1"/>
    <col min="9" max="9" width="16.125" customWidth="1"/>
    <col min="10" max="10" width="9" customWidth="1"/>
    <col min="11" max="11" width="11.625" customWidth="1"/>
    <col min="12" max="12" width="14.25" customWidth="1"/>
    <col min="13" max="13" width="13.625" customWidth="1"/>
    <col min="14" max="14" width="14" customWidth="1"/>
    <col min="15" max="15" width="16.5" customWidth="1"/>
    <col min="18" max="18" width="13.375" customWidth="1"/>
    <col min="20" max="20" width="18.5" customWidth="1"/>
  </cols>
  <sheetData>
    <row r="1" spans="1:21" x14ac:dyDescent="0.2">
      <c r="A1" s="15" t="s">
        <v>83</v>
      </c>
      <c r="B1" s="7"/>
      <c r="C1" s="7"/>
      <c r="D1" s="14" t="s">
        <v>88</v>
      </c>
      <c r="E1" s="14"/>
      <c r="F1" s="14"/>
      <c r="G1" s="14" t="s">
        <v>90</v>
      </c>
      <c r="H1" s="14"/>
      <c r="I1" s="14"/>
      <c r="J1" s="14" t="s">
        <v>89</v>
      </c>
      <c r="K1" s="14"/>
      <c r="L1" s="14"/>
      <c r="M1" s="14"/>
      <c r="N1" s="14"/>
      <c r="O1" s="14"/>
      <c r="P1" s="14"/>
      <c r="R1" s="14"/>
      <c r="S1" s="14"/>
      <c r="T1" s="14"/>
      <c r="U1" s="14"/>
    </row>
    <row r="2" spans="1:21" ht="16.5" x14ac:dyDescent="0.2">
      <c r="A2" s="15"/>
      <c r="B2" s="11" t="s">
        <v>101</v>
      </c>
      <c r="C2" s="11" t="s">
        <v>102</v>
      </c>
      <c r="D2" s="2" t="s">
        <v>85</v>
      </c>
      <c r="E2" s="2" t="s">
        <v>86</v>
      </c>
      <c r="F2" s="2" t="s">
        <v>87</v>
      </c>
      <c r="G2" s="2" t="s">
        <v>84</v>
      </c>
      <c r="H2" s="2" t="s">
        <v>86</v>
      </c>
      <c r="I2" s="2" t="s">
        <v>87</v>
      </c>
      <c r="J2" s="2" t="s">
        <v>84</v>
      </c>
      <c r="K2" s="2" t="s">
        <v>86</v>
      </c>
      <c r="L2" s="2" t="s">
        <v>87</v>
      </c>
      <c r="M2" s="4" t="s">
        <v>93</v>
      </c>
      <c r="N2" s="2"/>
      <c r="O2" s="2"/>
      <c r="P2" s="2"/>
      <c r="R2" s="2"/>
      <c r="S2" s="2"/>
      <c r="T2" s="2"/>
      <c r="U2" s="2"/>
    </row>
    <row r="3" spans="1:21" x14ac:dyDescent="0.2">
      <c r="A3" t="s">
        <v>9</v>
      </c>
      <c r="B3" s="11">
        <v>200</v>
      </c>
      <c r="C3" s="11">
        <v>14834</v>
      </c>
      <c r="D3">
        <v>23</v>
      </c>
      <c r="E3">
        <v>3600.01</v>
      </c>
      <c r="F3">
        <v>17782360</v>
      </c>
      <c r="G3">
        <v>30</v>
      </c>
      <c r="H3">
        <v>3600.01</v>
      </c>
      <c r="I3">
        <v>231612300</v>
      </c>
      <c r="J3">
        <v>37</v>
      </c>
      <c r="K3">
        <v>3600.01</v>
      </c>
      <c r="L3">
        <v>205416002</v>
      </c>
      <c r="M3" t="b">
        <f t="shared" ref="M3:M34" si="0">OR(E3&lt;3600,H3&lt;3600,K3&lt;3600)</f>
        <v>0</v>
      </c>
    </row>
    <row r="4" spans="1:21" x14ac:dyDescent="0.2">
      <c r="A4" t="s">
        <v>10</v>
      </c>
      <c r="B4" s="11">
        <v>200</v>
      </c>
      <c r="C4" s="11">
        <v>9876</v>
      </c>
      <c r="D4">
        <v>16</v>
      </c>
      <c r="E4">
        <v>3600.01</v>
      </c>
      <c r="F4">
        <v>65248065</v>
      </c>
      <c r="G4">
        <v>18</v>
      </c>
      <c r="H4">
        <v>3600.01</v>
      </c>
      <c r="I4">
        <v>694182987</v>
      </c>
      <c r="J4">
        <v>19</v>
      </c>
      <c r="K4">
        <v>3600.01</v>
      </c>
      <c r="L4">
        <v>399156838</v>
      </c>
      <c r="M4" t="b">
        <f t="shared" si="0"/>
        <v>0</v>
      </c>
    </row>
    <row r="5" spans="1:21" x14ac:dyDescent="0.2">
      <c r="A5" t="s">
        <v>11</v>
      </c>
      <c r="B5" s="11">
        <v>200</v>
      </c>
      <c r="C5" s="11">
        <v>12048</v>
      </c>
      <c r="D5">
        <v>17</v>
      </c>
      <c r="E5">
        <v>3600.01</v>
      </c>
      <c r="F5">
        <v>44646772</v>
      </c>
      <c r="G5">
        <v>20</v>
      </c>
      <c r="H5">
        <v>3600.01</v>
      </c>
      <c r="I5">
        <v>449484651</v>
      </c>
      <c r="J5">
        <v>25</v>
      </c>
      <c r="K5">
        <v>3600.01</v>
      </c>
      <c r="L5">
        <v>243851771</v>
      </c>
      <c r="M5" t="b">
        <f t="shared" si="0"/>
        <v>0</v>
      </c>
    </row>
    <row r="6" spans="1:21" x14ac:dyDescent="0.2">
      <c r="A6" t="s">
        <v>12</v>
      </c>
      <c r="B6" s="11">
        <v>200</v>
      </c>
      <c r="C6" s="11">
        <v>13089</v>
      </c>
      <c r="D6">
        <v>20</v>
      </c>
      <c r="E6">
        <v>3600.01</v>
      </c>
      <c r="F6">
        <v>24534528</v>
      </c>
      <c r="G6">
        <v>24</v>
      </c>
      <c r="H6">
        <v>3600.01</v>
      </c>
      <c r="I6">
        <v>320839507</v>
      </c>
      <c r="J6">
        <v>28</v>
      </c>
      <c r="K6">
        <v>3600.01</v>
      </c>
      <c r="L6">
        <v>221010425</v>
      </c>
      <c r="M6" t="b">
        <f t="shared" si="0"/>
        <v>0</v>
      </c>
    </row>
    <row r="7" spans="1:21" x14ac:dyDescent="0.2">
      <c r="A7" t="s">
        <v>13</v>
      </c>
      <c r="B7" s="11">
        <v>400</v>
      </c>
      <c r="C7" s="11">
        <v>59723</v>
      </c>
      <c r="D7">
        <v>22</v>
      </c>
      <c r="E7">
        <v>3600.01</v>
      </c>
      <c r="F7">
        <v>15103075</v>
      </c>
      <c r="G7">
        <v>32</v>
      </c>
      <c r="H7">
        <v>3600.01</v>
      </c>
      <c r="I7">
        <v>118387846</v>
      </c>
      <c r="J7">
        <v>41</v>
      </c>
      <c r="K7">
        <v>3600.01</v>
      </c>
      <c r="L7">
        <v>94610273</v>
      </c>
      <c r="M7" t="b">
        <f t="shared" si="0"/>
        <v>0</v>
      </c>
    </row>
    <row r="8" spans="1:21" x14ac:dyDescent="0.2">
      <c r="A8" t="s">
        <v>14</v>
      </c>
      <c r="B8" s="11">
        <v>400</v>
      </c>
      <c r="C8" s="11">
        <v>59786</v>
      </c>
      <c r="D8">
        <v>22</v>
      </c>
      <c r="E8">
        <v>3600.01</v>
      </c>
      <c r="F8">
        <v>16330444</v>
      </c>
      <c r="G8">
        <v>30</v>
      </c>
      <c r="H8">
        <v>3600.01</v>
      </c>
      <c r="I8">
        <v>61352872</v>
      </c>
      <c r="J8">
        <v>41</v>
      </c>
      <c r="K8">
        <v>3600.01</v>
      </c>
      <c r="L8">
        <v>87893720</v>
      </c>
      <c r="M8" t="b">
        <f t="shared" si="0"/>
        <v>0</v>
      </c>
    </row>
    <row r="9" spans="1:21" x14ac:dyDescent="0.2">
      <c r="A9" t="s">
        <v>15</v>
      </c>
      <c r="B9" s="11">
        <v>400</v>
      </c>
      <c r="C9" s="11">
        <v>59681</v>
      </c>
      <c r="D9">
        <v>23</v>
      </c>
      <c r="E9">
        <v>3600.01</v>
      </c>
      <c r="F9">
        <v>16111966</v>
      </c>
      <c r="G9">
        <v>33</v>
      </c>
      <c r="H9">
        <v>3600.01</v>
      </c>
      <c r="I9">
        <v>79485831</v>
      </c>
      <c r="J9">
        <v>41</v>
      </c>
      <c r="K9">
        <v>3600.01</v>
      </c>
      <c r="L9">
        <v>94796662</v>
      </c>
      <c r="M9" t="b">
        <f t="shared" si="0"/>
        <v>0</v>
      </c>
    </row>
    <row r="10" spans="1:21" x14ac:dyDescent="0.2">
      <c r="A10" t="s">
        <v>16</v>
      </c>
      <c r="B10" s="11">
        <v>400</v>
      </c>
      <c r="C10" s="11">
        <v>59765</v>
      </c>
      <c r="D10">
        <v>22</v>
      </c>
      <c r="E10">
        <v>3600.01</v>
      </c>
      <c r="F10">
        <v>18479154</v>
      </c>
      <c r="G10">
        <v>33</v>
      </c>
      <c r="H10">
        <v>3600.01</v>
      </c>
      <c r="I10">
        <v>105454460</v>
      </c>
      <c r="J10">
        <v>42</v>
      </c>
      <c r="K10">
        <v>3600.01</v>
      </c>
      <c r="L10">
        <v>93711871</v>
      </c>
      <c r="M10" t="b">
        <f t="shared" si="0"/>
        <v>0</v>
      </c>
    </row>
    <row r="11" spans="1:21" x14ac:dyDescent="0.2">
      <c r="A11" t="s">
        <v>17</v>
      </c>
      <c r="B11" s="11">
        <v>800</v>
      </c>
      <c r="C11" s="11">
        <v>207505</v>
      </c>
      <c r="D11">
        <v>20</v>
      </c>
      <c r="E11">
        <v>3600.01</v>
      </c>
      <c r="F11">
        <v>29368312</v>
      </c>
      <c r="G11">
        <v>26</v>
      </c>
      <c r="H11">
        <v>3600.01</v>
      </c>
      <c r="I11">
        <v>52507568</v>
      </c>
      <c r="J11">
        <v>31</v>
      </c>
      <c r="K11">
        <v>3600.01</v>
      </c>
      <c r="L11">
        <v>66971919</v>
      </c>
      <c r="M11" t="b">
        <f t="shared" si="0"/>
        <v>0</v>
      </c>
    </row>
    <row r="12" spans="1:21" x14ac:dyDescent="0.2">
      <c r="A12" t="s">
        <v>18</v>
      </c>
      <c r="B12" s="11">
        <v>800</v>
      </c>
      <c r="C12" s="11">
        <v>208166</v>
      </c>
      <c r="D12">
        <v>18</v>
      </c>
      <c r="E12">
        <v>3600.01</v>
      </c>
      <c r="F12">
        <v>32038346</v>
      </c>
      <c r="G12">
        <v>24</v>
      </c>
      <c r="H12">
        <v>3600.01</v>
      </c>
      <c r="I12">
        <v>45139974</v>
      </c>
      <c r="J12">
        <v>32</v>
      </c>
      <c r="K12">
        <v>3600.01</v>
      </c>
      <c r="L12">
        <v>50251770</v>
      </c>
      <c r="M12" t="b">
        <f t="shared" si="0"/>
        <v>0</v>
      </c>
    </row>
    <row r="13" spans="1:21" x14ac:dyDescent="0.2">
      <c r="A13" t="s">
        <v>19</v>
      </c>
      <c r="B13" s="11">
        <v>800</v>
      </c>
      <c r="C13" s="11">
        <v>207333</v>
      </c>
      <c r="D13">
        <v>20</v>
      </c>
      <c r="E13">
        <v>3600.01</v>
      </c>
      <c r="F13">
        <v>27463807</v>
      </c>
      <c r="G13">
        <v>29</v>
      </c>
      <c r="H13">
        <v>3600.01</v>
      </c>
      <c r="I13">
        <v>63182769</v>
      </c>
      <c r="J13">
        <v>32</v>
      </c>
      <c r="K13">
        <v>3600.01</v>
      </c>
      <c r="L13">
        <v>63517655</v>
      </c>
      <c r="M13" t="b">
        <f t="shared" si="0"/>
        <v>0</v>
      </c>
    </row>
    <row r="14" spans="1:21" x14ac:dyDescent="0.2">
      <c r="A14" t="s">
        <v>20</v>
      </c>
      <c r="B14" s="11">
        <v>800</v>
      </c>
      <c r="C14" s="11">
        <v>207643</v>
      </c>
      <c r="D14">
        <v>20</v>
      </c>
      <c r="E14">
        <v>3600.01</v>
      </c>
      <c r="F14">
        <v>25523079</v>
      </c>
      <c r="G14">
        <v>26</v>
      </c>
      <c r="H14">
        <v>3600.01</v>
      </c>
      <c r="I14">
        <v>41552008</v>
      </c>
      <c r="J14">
        <v>32</v>
      </c>
      <c r="K14">
        <v>3600.01</v>
      </c>
      <c r="L14">
        <v>58194825</v>
      </c>
      <c r="M14" t="b">
        <f t="shared" si="0"/>
        <v>0</v>
      </c>
    </row>
    <row r="15" spans="1:21" x14ac:dyDescent="0.2">
      <c r="A15" t="s">
        <v>0</v>
      </c>
      <c r="B15" s="11">
        <v>1000</v>
      </c>
      <c r="C15" s="11">
        <v>450079</v>
      </c>
      <c r="D15">
        <v>38</v>
      </c>
      <c r="E15">
        <v>3600.01</v>
      </c>
      <c r="F15">
        <v>2369134</v>
      </c>
      <c r="G15">
        <v>68</v>
      </c>
      <c r="H15">
        <v>3600.01</v>
      </c>
      <c r="I15">
        <v>9479881</v>
      </c>
      <c r="J15">
        <v>108</v>
      </c>
      <c r="K15">
        <v>3600.01</v>
      </c>
      <c r="L15">
        <v>25354595</v>
      </c>
      <c r="M15" t="b">
        <f t="shared" si="0"/>
        <v>0</v>
      </c>
    </row>
    <row r="16" spans="1:21" x14ac:dyDescent="0.2">
      <c r="A16" t="s">
        <v>1</v>
      </c>
      <c r="B16" s="11">
        <v>125</v>
      </c>
      <c r="C16" s="11">
        <v>6963</v>
      </c>
      <c r="D16">
        <v>41</v>
      </c>
      <c r="E16">
        <v>3600.01</v>
      </c>
      <c r="F16">
        <v>2570191</v>
      </c>
      <c r="G16">
        <v>50</v>
      </c>
      <c r="H16">
        <v>3600.01</v>
      </c>
      <c r="I16">
        <v>80765830</v>
      </c>
      <c r="J16">
        <v>63</v>
      </c>
      <c r="K16">
        <v>3600.01</v>
      </c>
      <c r="L16">
        <v>180239061</v>
      </c>
      <c r="M16" t="b">
        <f t="shared" si="0"/>
        <v>0</v>
      </c>
    </row>
    <row r="17" spans="1:13" x14ac:dyDescent="0.2">
      <c r="A17" t="s">
        <v>2</v>
      </c>
      <c r="B17" s="11">
        <v>2000</v>
      </c>
      <c r="C17" s="11">
        <v>999836</v>
      </c>
      <c r="D17">
        <v>16</v>
      </c>
      <c r="E17">
        <v>3600.01</v>
      </c>
      <c r="F17">
        <v>76888740</v>
      </c>
      <c r="G17">
        <v>18</v>
      </c>
      <c r="H17">
        <v>3600.01</v>
      </c>
      <c r="I17">
        <v>16677528</v>
      </c>
      <c r="J17">
        <v>23</v>
      </c>
      <c r="K17">
        <v>3600.01</v>
      </c>
      <c r="L17">
        <v>28211594</v>
      </c>
      <c r="M17" t="b">
        <f t="shared" si="0"/>
        <v>0</v>
      </c>
    </row>
    <row r="18" spans="1:13" x14ac:dyDescent="0.2">
      <c r="A18" t="s">
        <v>3</v>
      </c>
      <c r="B18" s="11">
        <v>2000</v>
      </c>
      <c r="C18" s="11">
        <v>1799532</v>
      </c>
      <c r="D18">
        <v>37</v>
      </c>
      <c r="E18">
        <v>3600.01</v>
      </c>
      <c r="F18">
        <v>2008806</v>
      </c>
      <c r="G18">
        <v>80</v>
      </c>
      <c r="H18">
        <v>3600.01</v>
      </c>
      <c r="I18">
        <v>1695275</v>
      </c>
      <c r="J18">
        <v>112</v>
      </c>
      <c r="K18">
        <v>3600.01</v>
      </c>
      <c r="L18">
        <v>3179760</v>
      </c>
      <c r="M18" t="b">
        <f t="shared" si="0"/>
        <v>0</v>
      </c>
    </row>
    <row r="19" spans="1:13" x14ac:dyDescent="0.2">
      <c r="A19" t="s">
        <v>4</v>
      </c>
      <c r="B19" s="11">
        <v>250</v>
      </c>
      <c r="C19" s="11">
        <v>27984</v>
      </c>
      <c r="D19">
        <v>36</v>
      </c>
      <c r="E19">
        <v>3600.01</v>
      </c>
      <c r="F19">
        <v>3061895</v>
      </c>
      <c r="G19">
        <v>62</v>
      </c>
      <c r="H19">
        <v>3600.01</v>
      </c>
      <c r="I19">
        <v>23000667</v>
      </c>
      <c r="J19">
        <v>82</v>
      </c>
      <c r="K19">
        <v>3600.01</v>
      </c>
      <c r="L19">
        <v>95226021</v>
      </c>
      <c r="M19" t="b">
        <f t="shared" si="0"/>
        <v>0</v>
      </c>
    </row>
    <row r="20" spans="1:13" x14ac:dyDescent="0.2">
      <c r="A20" t="s">
        <v>75</v>
      </c>
      <c r="B20" s="11">
        <v>4000</v>
      </c>
      <c r="C20" s="11">
        <v>4000268</v>
      </c>
      <c r="D20">
        <v>16</v>
      </c>
      <c r="E20">
        <v>3600.01</v>
      </c>
      <c r="F20">
        <v>80998890</v>
      </c>
      <c r="G20">
        <v>18</v>
      </c>
      <c r="H20">
        <v>3600.01</v>
      </c>
      <c r="I20">
        <v>2887548</v>
      </c>
      <c r="J20">
        <v>25</v>
      </c>
      <c r="K20">
        <v>3600.01</v>
      </c>
      <c r="L20">
        <v>4067981</v>
      </c>
      <c r="M20" t="b">
        <f t="shared" si="0"/>
        <v>0</v>
      </c>
    </row>
    <row r="21" spans="1:13" x14ac:dyDescent="0.2">
      <c r="A21" t="s">
        <v>5</v>
      </c>
      <c r="B21" s="11">
        <v>500</v>
      </c>
      <c r="C21" s="11">
        <v>112332</v>
      </c>
      <c r="D21">
        <v>36</v>
      </c>
      <c r="E21">
        <v>3600.01</v>
      </c>
      <c r="F21">
        <v>3122024</v>
      </c>
      <c r="G21">
        <v>62</v>
      </c>
      <c r="H21">
        <v>3600.01</v>
      </c>
      <c r="I21">
        <v>14111828</v>
      </c>
      <c r="J21">
        <v>91</v>
      </c>
      <c r="K21">
        <v>3600.01</v>
      </c>
      <c r="L21">
        <v>46933166</v>
      </c>
      <c r="M21" t="b">
        <f t="shared" si="0"/>
        <v>0</v>
      </c>
    </row>
    <row r="22" spans="1:13" x14ac:dyDescent="0.2">
      <c r="A22" t="s">
        <v>21</v>
      </c>
      <c r="B22" s="11">
        <v>200</v>
      </c>
      <c r="C22" s="11">
        <v>1534</v>
      </c>
      <c r="D22">
        <v>12</v>
      </c>
      <c r="E22">
        <v>230.07</v>
      </c>
      <c r="F22">
        <v>332799550</v>
      </c>
      <c r="G22">
        <v>12</v>
      </c>
      <c r="H22">
        <v>0.62</v>
      </c>
      <c r="I22">
        <v>90247</v>
      </c>
      <c r="J22">
        <v>12</v>
      </c>
      <c r="K22" s="5">
        <v>0.11</v>
      </c>
      <c r="L22">
        <v>20830</v>
      </c>
      <c r="M22" t="b">
        <f t="shared" si="0"/>
        <v>1</v>
      </c>
    </row>
    <row r="23" spans="1:13" x14ac:dyDescent="0.2">
      <c r="A23" t="s">
        <v>22</v>
      </c>
      <c r="B23" s="11">
        <v>200</v>
      </c>
      <c r="C23" s="11">
        <v>3235</v>
      </c>
      <c r="D23">
        <v>24</v>
      </c>
      <c r="E23">
        <v>11.37</v>
      </c>
      <c r="F23">
        <v>9697151</v>
      </c>
      <c r="G23">
        <v>24</v>
      </c>
      <c r="H23">
        <v>0.17</v>
      </c>
      <c r="I23">
        <v>129575</v>
      </c>
      <c r="J23">
        <v>24</v>
      </c>
      <c r="K23" s="5">
        <v>0.03</v>
      </c>
      <c r="L23">
        <v>3778</v>
      </c>
      <c r="M23" t="b">
        <f t="shared" si="0"/>
        <v>1</v>
      </c>
    </row>
    <row r="24" spans="1:13" x14ac:dyDescent="0.2">
      <c r="A24" t="s">
        <v>23</v>
      </c>
      <c r="B24" s="11">
        <v>200</v>
      </c>
      <c r="C24" s="11">
        <v>8473</v>
      </c>
      <c r="D24">
        <v>58</v>
      </c>
      <c r="E24">
        <v>5.04</v>
      </c>
      <c r="F24">
        <v>300289</v>
      </c>
      <c r="G24">
        <v>58</v>
      </c>
      <c r="H24">
        <v>3.64</v>
      </c>
      <c r="I24">
        <v>2040620</v>
      </c>
      <c r="J24">
        <v>58</v>
      </c>
      <c r="K24" s="5">
        <v>0.24</v>
      </c>
      <c r="L24">
        <v>9079</v>
      </c>
      <c r="M24" t="b">
        <f t="shared" si="0"/>
        <v>1</v>
      </c>
    </row>
    <row r="25" spans="1:13" x14ac:dyDescent="0.2">
      <c r="A25" t="s">
        <v>24</v>
      </c>
      <c r="B25" s="11">
        <v>500</v>
      </c>
      <c r="C25" s="11">
        <v>4459</v>
      </c>
      <c r="D25">
        <v>8</v>
      </c>
      <c r="E25">
        <v>3600.01</v>
      </c>
      <c r="F25">
        <v>3451363703</v>
      </c>
      <c r="G25">
        <v>14</v>
      </c>
      <c r="H25">
        <v>1.01</v>
      </c>
      <c r="I25">
        <v>276611</v>
      </c>
      <c r="J25">
        <v>14</v>
      </c>
      <c r="K25" s="5">
        <v>0.44</v>
      </c>
      <c r="L25">
        <v>42861</v>
      </c>
      <c r="M25" t="b">
        <f t="shared" si="0"/>
        <v>1</v>
      </c>
    </row>
    <row r="26" spans="1:13" x14ac:dyDescent="0.2">
      <c r="A26" t="s">
        <v>25</v>
      </c>
      <c r="B26" s="11">
        <v>500</v>
      </c>
      <c r="C26" s="11">
        <v>46627</v>
      </c>
      <c r="D26">
        <v>126</v>
      </c>
      <c r="E26">
        <v>30.39</v>
      </c>
      <c r="F26">
        <v>657809</v>
      </c>
      <c r="G26">
        <v>126</v>
      </c>
      <c r="H26">
        <v>33.409999999999997</v>
      </c>
      <c r="I26">
        <v>11354380</v>
      </c>
      <c r="J26">
        <v>126</v>
      </c>
      <c r="K26" s="5">
        <v>0.99</v>
      </c>
      <c r="L26">
        <v>15756</v>
      </c>
      <c r="M26" t="b">
        <f t="shared" si="0"/>
        <v>1</v>
      </c>
    </row>
    <row r="27" spans="1:13" x14ac:dyDescent="0.2">
      <c r="A27" t="s">
        <v>26</v>
      </c>
      <c r="B27" s="11">
        <v>500</v>
      </c>
      <c r="C27" s="11">
        <v>9139</v>
      </c>
      <c r="D27">
        <v>26</v>
      </c>
      <c r="E27">
        <v>1201.8699999999999</v>
      </c>
      <c r="F27">
        <v>604112363</v>
      </c>
      <c r="G27">
        <v>26</v>
      </c>
      <c r="H27">
        <v>3.7</v>
      </c>
      <c r="I27">
        <v>1757377</v>
      </c>
      <c r="J27">
        <v>26</v>
      </c>
      <c r="K27" s="5">
        <v>0.39</v>
      </c>
      <c r="L27">
        <v>29615</v>
      </c>
      <c r="M27" t="b">
        <f t="shared" si="0"/>
        <v>1</v>
      </c>
    </row>
    <row r="28" spans="1:13" x14ac:dyDescent="0.2">
      <c r="A28" t="s">
        <v>27</v>
      </c>
      <c r="B28" s="11">
        <v>500</v>
      </c>
      <c r="C28" s="11">
        <v>23191</v>
      </c>
      <c r="D28">
        <v>64</v>
      </c>
      <c r="E28">
        <v>31.67</v>
      </c>
      <c r="F28">
        <v>7823971</v>
      </c>
      <c r="G28">
        <v>64</v>
      </c>
      <c r="H28">
        <v>6.85</v>
      </c>
      <c r="I28">
        <v>2922154</v>
      </c>
      <c r="J28">
        <v>64</v>
      </c>
      <c r="K28" s="5">
        <v>0.28000000000000003</v>
      </c>
      <c r="L28">
        <v>9338</v>
      </c>
      <c r="M28" t="b">
        <f t="shared" si="0"/>
        <v>1</v>
      </c>
    </row>
    <row r="29" spans="1:13" x14ac:dyDescent="0.2">
      <c r="A29" t="s">
        <v>95</v>
      </c>
      <c r="B29" s="11">
        <v>1000</v>
      </c>
      <c r="C29" s="11">
        <v>249826</v>
      </c>
      <c r="D29">
        <v>16</v>
      </c>
      <c r="E29">
        <v>3600.01</v>
      </c>
      <c r="F29">
        <v>32774118</v>
      </c>
      <c r="G29">
        <v>21</v>
      </c>
      <c r="H29">
        <v>3600</v>
      </c>
      <c r="I29">
        <v>15694913</v>
      </c>
      <c r="J29">
        <v>23</v>
      </c>
      <c r="K29">
        <v>3600.01</v>
      </c>
      <c r="L29">
        <v>19442044</v>
      </c>
      <c r="M29" t="b">
        <f t="shared" si="0"/>
        <v>0</v>
      </c>
    </row>
    <row r="30" spans="1:13" x14ac:dyDescent="0.2">
      <c r="A30" s="1" t="s">
        <v>96</v>
      </c>
      <c r="B30" s="11">
        <v>500</v>
      </c>
      <c r="C30" s="11">
        <v>62624</v>
      </c>
      <c r="D30" s="1">
        <v>16</v>
      </c>
      <c r="E30">
        <v>3600.01</v>
      </c>
      <c r="F30" s="1">
        <v>31123800</v>
      </c>
      <c r="G30">
        <v>17</v>
      </c>
      <c r="H30">
        <v>3600</v>
      </c>
      <c r="I30">
        <v>70486648</v>
      </c>
      <c r="J30">
        <v>21</v>
      </c>
      <c r="K30">
        <v>3600.01</v>
      </c>
      <c r="L30" s="13">
        <v>108806419</v>
      </c>
      <c r="M30" t="b">
        <f t="shared" si="0"/>
        <v>0</v>
      </c>
    </row>
    <row r="31" spans="1:13" x14ac:dyDescent="0.2">
      <c r="A31" t="s">
        <v>28</v>
      </c>
      <c r="B31" s="11">
        <v>200</v>
      </c>
      <c r="C31" s="11">
        <v>17910</v>
      </c>
      <c r="D31">
        <v>42</v>
      </c>
      <c r="E31">
        <v>3600.01</v>
      </c>
      <c r="F31">
        <v>2507514</v>
      </c>
      <c r="G31">
        <v>61</v>
      </c>
      <c r="H31">
        <v>3600.01</v>
      </c>
      <c r="I31">
        <v>24969912</v>
      </c>
      <c r="J31">
        <v>79</v>
      </c>
      <c r="K31">
        <v>3600.01</v>
      </c>
      <c r="L31">
        <v>134479160</v>
      </c>
      <c r="M31" t="b">
        <f t="shared" si="0"/>
        <v>0</v>
      </c>
    </row>
    <row r="32" spans="1:13" x14ac:dyDescent="0.2">
      <c r="A32" t="s">
        <v>29</v>
      </c>
      <c r="B32" s="11">
        <v>200</v>
      </c>
      <c r="C32" s="11">
        <v>17910</v>
      </c>
      <c r="D32">
        <v>35</v>
      </c>
      <c r="E32">
        <v>3600.01</v>
      </c>
      <c r="F32">
        <v>3119675</v>
      </c>
      <c r="G32">
        <v>57</v>
      </c>
      <c r="H32">
        <v>3600.01</v>
      </c>
      <c r="I32">
        <v>20926712</v>
      </c>
      <c r="J32">
        <v>78</v>
      </c>
      <c r="K32">
        <v>3600.01</v>
      </c>
      <c r="L32">
        <v>147018849</v>
      </c>
      <c r="M32" t="b">
        <f t="shared" si="0"/>
        <v>0</v>
      </c>
    </row>
    <row r="33" spans="1:13" x14ac:dyDescent="0.2">
      <c r="A33" t="s">
        <v>30</v>
      </c>
      <c r="B33" s="11">
        <v>400</v>
      </c>
      <c r="C33" s="11">
        <v>71820</v>
      </c>
      <c r="D33">
        <v>35</v>
      </c>
      <c r="E33">
        <v>3600.01</v>
      </c>
      <c r="F33">
        <v>3517386</v>
      </c>
      <c r="G33">
        <v>68</v>
      </c>
      <c r="H33">
        <v>3600.01</v>
      </c>
      <c r="I33">
        <v>26193463</v>
      </c>
      <c r="J33">
        <v>118</v>
      </c>
      <c r="K33">
        <v>3600.01</v>
      </c>
      <c r="L33">
        <v>38845768</v>
      </c>
      <c r="M33" t="b">
        <f t="shared" si="0"/>
        <v>0</v>
      </c>
    </row>
    <row r="34" spans="1:13" x14ac:dyDescent="0.2">
      <c r="A34" t="s">
        <v>31</v>
      </c>
      <c r="B34" s="11">
        <v>400</v>
      </c>
      <c r="C34" s="11">
        <v>71820</v>
      </c>
      <c r="D34">
        <v>33</v>
      </c>
      <c r="E34">
        <v>3600.01</v>
      </c>
      <c r="F34">
        <v>3920407</v>
      </c>
      <c r="G34">
        <v>65</v>
      </c>
      <c r="H34">
        <v>3600.01</v>
      </c>
      <c r="I34">
        <v>29204856</v>
      </c>
      <c r="J34">
        <v>133</v>
      </c>
      <c r="K34">
        <v>3600.01</v>
      </c>
      <c r="L34">
        <v>39732781</v>
      </c>
      <c r="M34" t="b">
        <f t="shared" si="0"/>
        <v>0</v>
      </c>
    </row>
    <row r="35" spans="1:13" x14ac:dyDescent="0.2">
      <c r="A35" t="s">
        <v>32</v>
      </c>
      <c r="B35" s="11">
        <v>400</v>
      </c>
      <c r="C35" s="11">
        <v>71820</v>
      </c>
      <c r="D35">
        <v>36</v>
      </c>
      <c r="E35">
        <v>3600.01</v>
      </c>
      <c r="F35">
        <v>3138394</v>
      </c>
      <c r="G35">
        <v>75</v>
      </c>
      <c r="H35">
        <v>3600.01</v>
      </c>
      <c r="I35">
        <v>24485740</v>
      </c>
      <c r="J35">
        <v>134</v>
      </c>
      <c r="K35">
        <v>3600.01</v>
      </c>
      <c r="L35">
        <v>35073989</v>
      </c>
      <c r="M35" t="b">
        <f t="shared" ref="M35:M66" si="1">OR(E35&lt;3600,H35&lt;3600,K35&lt;3600)</f>
        <v>0</v>
      </c>
    </row>
    <row r="36" spans="1:13" x14ac:dyDescent="0.2">
      <c r="A36" t="s">
        <v>33</v>
      </c>
      <c r="B36" s="11">
        <v>1024</v>
      </c>
      <c r="C36" s="11">
        <v>518656</v>
      </c>
      <c r="D36">
        <v>40</v>
      </c>
      <c r="E36">
        <v>3600.01</v>
      </c>
      <c r="F36">
        <v>2653105</v>
      </c>
      <c r="G36">
        <v>512</v>
      </c>
      <c r="H36">
        <v>3600.03</v>
      </c>
      <c r="I36">
        <v>96128</v>
      </c>
      <c r="J36">
        <v>512</v>
      </c>
      <c r="K36">
        <v>3600.01</v>
      </c>
      <c r="L36">
        <v>15425836</v>
      </c>
      <c r="M36" t="b">
        <f t="shared" si="1"/>
        <v>0</v>
      </c>
    </row>
    <row r="37" spans="1:13" x14ac:dyDescent="0.2">
      <c r="A37" t="s">
        <v>34</v>
      </c>
      <c r="B37" s="11">
        <v>1024</v>
      </c>
      <c r="C37" s="11">
        <v>434176</v>
      </c>
      <c r="D37">
        <v>15</v>
      </c>
      <c r="E37">
        <v>3600.01</v>
      </c>
      <c r="F37">
        <v>96269067</v>
      </c>
      <c r="G37">
        <v>47</v>
      </c>
      <c r="H37">
        <v>3600.01</v>
      </c>
      <c r="I37">
        <v>48509681</v>
      </c>
      <c r="J37">
        <v>66</v>
      </c>
      <c r="K37">
        <v>3600.01</v>
      </c>
      <c r="L37">
        <v>28731244</v>
      </c>
      <c r="M37" t="b">
        <f t="shared" si="1"/>
        <v>0</v>
      </c>
    </row>
    <row r="38" spans="1:13" x14ac:dyDescent="0.2">
      <c r="A38" t="s">
        <v>35</v>
      </c>
      <c r="B38" s="11">
        <v>64</v>
      </c>
      <c r="C38" s="11">
        <v>1824</v>
      </c>
      <c r="D38">
        <v>40</v>
      </c>
      <c r="E38">
        <v>3600.01</v>
      </c>
      <c r="F38">
        <v>2512174</v>
      </c>
      <c r="G38">
        <v>44</v>
      </c>
      <c r="H38">
        <v>3600.01</v>
      </c>
      <c r="I38">
        <v>185070959</v>
      </c>
      <c r="J38">
        <v>48</v>
      </c>
      <c r="K38">
        <v>3600.01</v>
      </c>
      <c r="L38">
        <v>453834699</v>
      </c>
      <c r="M38" t="b">
        <f t="shared" si="1"/>
        <v>0</v>
      </c>
    </row>
    <row r="39" spans="1:13" x14ac:dyDescent="0.2">
      <c r="A39" t="s">
        <v>36</v>
      </c>
      <c r="B39" s="11">
        <v>64</v>
      </c>
      <c r="C39" s="11">
        <v>704</v>
      </c>
      <c r="D39">
        <v>12</v>
      </c>
      <c r="E39">
        <v>48.14</v>
      </c>
      <c r="F39">
        <v>3659296</v>
      </c>
      <c r="G39">
        <v>12</v>
      </c>
      <c r="H39" s="5">
        <v>20.350000000000001</v>
      </c>
      <c r="I39">
        <v>22304439</v>
      </c>
      <c r="J39">
        <v>12</v>
      </c>
      <c r="K39" s="3">
        <v>36.67</v>
      </c>
      <c r="L39">
        <v>13885967</v>
      </c>
      <c r="M39" t="b">
        <f t="shared" si="1"/>
        <v>1</v>
      </c>
    </row>
    <row r="40" spans="1:13" x14ac:dyDescent="0.2">
      <c r="A40" t="s">
        <v>37</v>
      </c>
      <c r="B40" s="11">
        <v>256</v>
      </c>
      <c r="C40" s="11">
        <v>31616</v>
      </c>
      <c r="D40">
        <v>40</v>
      </c>
      <c r="E40">
        <v>3600.01</v>
      </c>
      <c r="F40">
        <v>2497980</v>
      </c>
      <c r="G40">
        <v>128</v>
      </c>
      <c r="H40">
        <v>3600.01</v>
      </c>
      <c r="I40">
        <v>3842871</v>
      </c>
      <c r="J40">
        <v>128</v>
      </c>
      <c r="K40">
        <v>3600.01</v>
      </c>
      <c r="L40">
        <v>157809866</v>
      </c>
      <c r="M40" t="b">
        <f t="shared" si="1"/>
        <v>0</v>
      </c>
    </row>
    <row r="41" spans="1:13" x14ac:dyDescent="0.2">
      <c r="A41" t="s">
        <v>38</v>
      </c>
      <c r="B41" s="11">
        <v>256</v>
      </c>
      <c r="C41" s="11">
        <v>20864</v>
      </c>
      <c r="D41">
        <v>15</v>
      </c>
      <c r="E41">
        <v>3600.01</v>
      </c>
      <c r="F41">
        <v>85721924</v>
      </c>
      <c r="G41">
        <v>21</v>
      </c>
      <c r="H41">
        <v>3600.01</v>
      </c>
      <c r="I41">
        <v>647846483</v>
      </c>
      <c r="J41">
        <v>32</v>
      </c>
      <c r="K41">
        <v>3600.01</v>
      </c>
      <c r="L41">
        <v>285413061</v>
      </c>
      <c r="M41" t="b">
        <f t="shared" si="1"/>
        <v>0</v>
      </c>
    </row>
    <row r="42" spans="1:13" x14ac:dyDescent="0.2">
      <c r="A42" t="s">
        <v>39</v>
      </c>
      <c r="B42" s="11">
        <v>120</v>
      </c>
      <c r="C42" s="11">
        <v>5460</v>
      </c>
      <c r="D42">
        <v>15</v>
      </c>
      <c r="E42">
        <v>3600.01</v>
      </c>
      <c r="F42">
        <v>53663933</v>
      </c>
      <c r="G42">
        <v>22</v>
      </c>
      <c r="H42">
        <v>3600.01</v>
      </c>
      <c r="I42">
        <v>454618360</v>
      </c>
      <c r="J42">
        <v>24</v>
      </c>
      <c r="K42">
        <v>3600.01</v>
      </c>
      <c r="L42">
        <v>392782304</v>
      </c>
      <c r="M42" t="b">
        <f t="shared" si="1"/>
        <v>0</v>
      </c>
    </row>
    <row r="43" spans="1:13" x14ac:dyDescent="0.2">
      <c r="A43" t="s">
        <v>40</v>
      </c>
      <c r="B43" s="11">
        <v>496</v>
      </c>
      <c r="C43" s="11">
        <v>107880</v>
      </c>
      <c r="D43">
        <v>15</v>
      </c>
      <c r="E43">
        <v>3600.01</v>
      </c>
      <c r="F43">
        <v>52162127</v>
      </c>
      <c r="G43">
        <v>45</v>
      </c>
      <c r="H43">
        <v>3600.01</v>
      </c>
      <c r="I43">
        <v>35579078</v>
      </c>
      <c r="J43">
        <v>48</v>
      </c>
      <c r="K43">
        <v>3600.01</v>
      </c>
      <c r="L43">
        <v>146544221</v>
      </c>
      <c r="M43" t="b">
        <f t="shared" si="1"/>
        <v>0</v>
      </c>
    </row>
    <row r="44" spans="1:13" x14ac:dyDescent="0.2">
      <c r="A44" t="s">
        <v>41</v>
      </c>
      <c r="B44" s="11">
        <v>28</v>
      </c>
      <c r="C44" s="11">
        <v>210</v>
      </c>
      <c r="D44">
        <v>12</v>
      </c>
      <c r="E44">
        <v>9.06</v>
      </c>
      <c r="F44">
        <v>266073</v>
      </c>
      <c r="G44">
        <v>12</v>
      </c>
      <c r="H44">
        <v>0.39</v>
      </c>
      <c r="I44">
        <v>252089</v>
      </c>
      <c r="J44">
        <v>12</v>
      </c>
      <c r="K44" s="5">
        <v>0.3</v>
      </c>
      <c r="L44">
        <v>154757</v>
      </c>
      <c r="M44" t="b">
        <f t="shared" si="1"/>
        <v>1</v>
      </c>
    </row>
    <row r="45" spans="1:13" x14ac:dyDescent="0.2">
      <c r="A45" t="s">
        <v>42</v>
      </c>
      <c r="B45" s="11">
        <v>70</v>
      </c>
      <c r="C45" s="11">
        <v>1855</v>
      </c>
      <c r="D45">
        <v>20</v>
      </c>
      <c r="E45">
        <v>3600.01</v>
      </c>
      <c r="F45">
        <v>22109650</v>
      </c>
      <c r="G45">
        <v>25</v>
      </c>
      <c r="H45">
        <v>3600.01</v>
      </c>
      <c r="I45">
        <v>918345300</v>
      </c>
      <c r="J45">
        <v>25</v>
      </c>
      <c r="K45">
        <v>3600.01</v>
      </c>
      <c r="L45">
        <v>477763068</v>
      </c>
      <c r="M45" t="b">
        <f t="shared" si="1"/>
        <v>0</v>
      </c>
    </row>
    <row r="46" spans="1:13" x14ac:dyDescent="0.2">
      <c r="A46" t="s">
        <v>43</v>
      </c>
      <c r="B46" s="11">
        <v>171</v>
      </c>
      <c r="C46" s="11">
        <v>9435</v>
      </c>
      <c r="D46">
        <v>16</v>
      </c>
      <c r="E46">
        <v>3600.01</v>
      </c>
      <c r="F46">
        <v>56433379</v>
      </c>
      <c r="G46">
        <v>25</v>
      </c>
      <c r="H46">
        <v>3600.01</v>
      </c>
      <c r="I46">
        <v>808102505</v>
      </c>
      <c r="J46">
        <v>27</v>
      </c>
      <c r="K46">
        <v>3600.01</v>
      </c>
      <c r="L46">
        <v>288910340</v>
      </c>
      <c r="M46" t="b">
        <f t="shared" si="1"/>
        <v>0</v>
      </c>
    </row>
    <row r="47" spans="1:13" x14ac:dyDescent="0.2">
      <c r="A47" t="s">
        <v>44</v>
      </c>
      <c r="B47" s="11">
        <v>776</v>
      </c>
      <c r="C47" s="11">
        <v>225990</v>
      </c>
      <c r="D47">
        <v>16</v>
      </c>
      <c r="E47">
        <v>3600.01</v>
      </c>
      <c r="F47">
        <v>49959048</v>
      </c>
      <c r="G47">
        <v>43</v>
      </c>
      <c r="H47">
        <v>3600.01</v>
      </c>
      <c r="I47">
        <v>25776005</v>
      </c>
      <c r="J47">
        <v>55</v>
      </c>
      <c r="K47">
        <v>3600.01</v>
      </c>
      <c r="L47">
        <v>34769330</v>
      </c>
      <c r="M47" t="b">
        <f t="shared" si="1"/>
        <v>0</v>
      </c>
    </row>
    <row r="48" spans="1:13" x14ac:dyDescent="0.2">
      <c r="A48" t="s">
        <v>97</v>
      </c>
      <c r="B48" s="11">
        <v>3361</v>
      </c>
      <c r="C48" s="11">
        <v>4619898</v>
      </c>
      <c r="D48">
        <v>16</v>
      </c>
      <c r="E48">
        <v>3600.01</v>
      </c>
      <c r="F48">
        <v>19645203</v>
      </c>
      <c r="G48">
        <v>78</v>
      </c>
      <c r="H48">
        <v>3600.04</v>
      </c>
      <c r="I48">
        <v>797870</v>
      </c>
      <c r="J48">
        <v>100</v>
      </c>
      <c r="K48">
        <v>3600.01</v>
      </c>
      <c r="L48">
        <v>1701496</v>
      </c>
      <c r="M48" t="b">
        <f t="shared" si="1"/>
        <v>0</v>
      </c>
    </row>
    <row r="49" spans="1:13" x14ac:dyDescent="0.2">
      <c r="A49" t="s">
        <v>6</v>
      </c>
      <c r="B49" s="11">
        <v>378</v>
      </c>
      <c r="C49" s="11">
        <v>70551</v>
      </c>
      <c r="D49">
        <v>135</v>
      </c>
      <c r="E49">
        <v>3600.29</v>
      </c>
      <c r="F49">
        <v>33015</v>
      </c>
      <c r="G49">
        <v>351</v>
      </c>
      <c r="H49">
        <v>3600.01</v>
      </c>
      <c r="I49">
        <v>54128977</v>
      </c>
      <c r="J49">
        <v>351</v>
      </c>
      <c r="K49">
        <v>3600.01</v>
      </c>
      <c r="L49">
        <v>136476187</v>
      </c>
      <c r="M49" t="b">
        <f t="shared" si="1"/>
        <v>0</v>
      </c>
    </row>
    <row r="50" spans="1:13" x14ac:dyDescent="0.2">
      <c r="A50" t="s">
        <v>7</v>
      </c>
      <c r="B50" s="11">
        <v>1035</v>
      </c>
      <c r="C50" s="11">
        <v>533115</v>
      </c>
      <c r="D50">
        <v>94</v>
      </c>
      <c r="E50">
        <v>3600.01</v>
      </c>
      <c r="F50">
        <v>603946</v>
      </c>
      <c r="G50">
        <v>990</v>
      </c>
      <c r="H50">
        <v>3600.01</v>
      </c>
      <c r="I50">
        <v>28046598</v>
      </c>
      <c r="J50">
        <v>990</v>
      </c>
      <c r="K50">
        <v>3600.01</v>
      </c>
      <c r="L50">
        <v>29607009</v>
      </c>
      <c r="M50" t="b">
        <f t="shared" si="1"/>
        <v>0</v>
      </c>
    </row>
    <row r="51" spans="1:13" x14ac:dyDescent="0.2">
      <c r="A51" t="s">
        <v>76</v>
      </c>
      <c r="B51" s="11">
        <v>3321</v>
      </c>
      <c r="C51" s="11">
        <v>5506380</v>
      </c>
      <c r="D51">
        <v>177</v>
      </c>
      <c r="E51">
        <v>3601.42</v>
      </c>
      <c r="F51">
        <v>15886</v>
      </c>
      <c r="G51">
        <v>3240</v>
      </c>
      <c r="H51">
        <v>6318.49</v>
      </c>
      <c r="I51">
        <v>1765</v>
      </c>
      <c r="J51">
        <v>3240</v>
      </c>
      <c r="K51">
        <v>4692.34</v>
      </c>
      <c r="L51">
        <v>83</v>
      </c>
      <c r="M51" t="b">
        <f t="shared" si="1"/>
        <v>0</v>
      </c>
    </row>
    <row r="52" spans="1:13" x14ac:dyDescent="0.2">
      <c r="A52" t="s">
        <v>8</v>
      </c>
      <c r="B52" s="11">
        <v>45</v>
      </c>
      <c r="C52" s="11">
        <v>918</v>
      </c>
      <c r="D52">
        <v>45</v>
      </c>
      <c r="E52">
        <v>0.79</v>
      </c>
      <c r="F52">
        <v>1020</v>
      </c>
      <c r="G52">
        <v>45</v>
      </c>
      <c r="H52">
        <v>0</v>
      </c>
      <c r="I52">
        <v>1</v>
      </c>
      <c r="J52">
        <v>45</v>
      </c>
      <c r="K52" s="3">
        <v>0</v>
      </c>
      <c r="L52">
        <v>2</v>
      </c>
      <c r="M52" t="b">
        <f t="shared" si="1"/>
        <v>1</v>
      </c>
    </row>
    <row r="53" spans="1:13" x14ac:dyDescent="0.2">
      <c r="A53" t="s">
        <v>45</v>
      </c>
      <c r="B53" s="11">
        <v>1000</v>
      </c>
      <c r="C53" s="11">
        <v>122253</v>
      </c>
      <c r="D53">
        <v>9</v>
      </c>
      <c r="E53">
        <v>3600.01</v>
      </c>
      <c r="F53">
        <v>2936639616</v>
      </c>
      <c r="G53">
        <v>16</v>
      </c>
      <c r="H53">
        <v>3600.01</v>
      </c>
      <c r="I53">
        <v>294501706</v>
      </c>
      <c r="J53">
        <v>18</v>
      </c>
      <c r="K53">
        <v>3600.01</v>
      </c>
      <c r="L53">
        <v>106026204</v>
      </c>
      <c r="M53" t="b">
        <f t="shared" si="1"/>
        <v>0</v>
      </c>
    </row>
    <row r="54" spans="1:13" x14ac:dyDescent="0.2">
      <c r="A54" t="s">
        <v>46</v>
      </c>
      <c r="B54" s="11">
        <v>1000</v>
      </c>
      <c r="C54" s="11">
        <v>244799</v>
      </c>
      <c r="D54">
        <v>10</v>
      </c>
      <c r="E54">
        <v>3600.01</v>
      </c>
      <c r="F54">
        <v>1297458721</v>
      </c>
      <c r="G54">
        <v>49</v>
      </c>
      <c r="H54">
        <v>3600.01</v>
      </c>
      <c r="I54">
        <v>15320170</v>
      </c>
      <c r="J54">
        <v>83</v>
      </c>
      <c r="K54">
        <v>3600.01</v>
      </c>
      <c r="L54">
        <v>31631240</v>
      </c>
      <c r="M54" t="b">
        <f t="shared" si="1"/>
        <v>0</v>
      </c>
    </row>
    <row r="55" spans="1:13" x14ac:dyDescent="0.2">
      <c r="A55" t="s">
        <v>47</v>
      </c>
      <c r="B55" s="11">
        <v>1000</v>
      </c>
      <c r="C55" s="11">
        <v>371746</v>
      </c>
      <c r="D55">
        <v>21</v>
      </c>
      <c r="E55">
        <v>3600.01</v>
      </c>
      <c r="F55">
        <v>18222674</v>
      </c>
      <c r="G55">
        <v>68</v>
      </c>
      <c r="H55">
        <v>3600.01</v>
      </c>
      <c r="I55">
        <v>6233803</v>
      </c>
      <c r="J55">
        <v>117</v>
      </c>
      <c r="K55">
        <v>3600.01</v>
      </c>
      <c r="L55">
        <v>18558870</v>
      </c>
      <c r="M55" t="b">
        <f t="shared" si="1"/>
        <v>0</v>
      </c>
    </row>
    <row r="56" spans="1:13" x14ac:dyDescent="0.2">
      <c r="A56" t="s">
        <v>48</v>
      </c>
      <c r="B56" s="11">
        <v>1500</v>
      </c>
      <c r="C56" s="11">
        <v>284923</v>
      </c>
      <c r="D56">
        <v>8</v>
      </c>
      <c r="E56">
        <v>3600.01</v>
      </c>
      <c r="F56">
        <v>3352727861</v>
      </c>
      <c r="G56">
        <v>14</v>
      </c>
      <c r="H56">
        <v>3600.01</v>
      </c>
      <c r="I56">
        <v>54655879</v>
      </c>
      <c r="J56">
        <v>20</v>
      </c>
      <c r="K56">
        <v>3600.01</v>
      </c>
      <c r="L56">
        <v>50876707</v>
      </c>
      <c r="M56" t="b">
        <f t="shared" si="1"/>
        <v>0</v>
      </c>
    </row>
    <row r="57" spans="1:13" x14ac:dyDescent="0.2">
      <c r="A57" t="s">
        <v>49</v>
      </c>
      <c r="B57" s="11">
        <v>1500</v>
      </c>
      <c r="C57" s="11">
        <v>568960</v>
      </c>
      <c r="D57">
        <v>10</v>
      </c>
      <c r="E57">
        <v>3600.01</v>
      </c>
      <c r="F57">
        <v>1874319777</v>
      </c>
      <c r="G57">
        <v>65</v>
      </c>
      <c r="H57">
        <v>3600.01</v>
      </c>
      <c r="I57">
        <v>4687123</v>
      </c>
      <c r="J57">
        <v>114</v>
      </c>
      <c r="K57">
        <v>3600.01</v>
      </c>
      <c r="L57">
        <v>22945734</v>
      </c>
      <c r="M57" t="b">
        <f t="shared" si="1"/>
        <v>0</v>
      </c>
    </row>
    <row r="58" spans="1:13" x14ac:dyDescent="0.2">
      <c r="A58" t="s">
        <v>50</v>
      </c>
      <c r="B58" s="11">
        <v>1500</v>
      </c>
      <c r="C58" s="11">
        <v>847244</v>
      </c>
      <c r="D58">
        <v>20</v>
      </c>
      <c r="E58">
        <v>3600.01</v>
      </c>
      <c r="F58">
        <v>28500543</v>
      </c>
      <c r="G58">
        <v>94</v>
      </c>
      <c r="H58">
        <v>3600.01</v>
      </c>
      <c r="I58">
        <v>5711824</v>
      </c>
      <c r="J58">
        <v>155</v>
      </c>
      <c r="K58">
        <v>3600.01</v>
      </c>
      <c r="L58">
        <v>2926253</v>
      </c>
      <c r="M58" t="b">
        <f t="shared" si="1"/>
        <v>0</v>
      </c>
    </row>
    <row r="59" spans="1:13" x14ac:dyDescent="0.2">
      <c r="A59" t="s">
        <v>51</v>
      </c>
      <c r="B59" s="11">
        <v>300</v>
      </c>
      <c r="C59" s="11">
        <v>10933</v>
      </c>
      <c r="D59">
        <v>13</v>
      </c>
      <c r="E59">
        <v>3600.01</v>
      </c>
      <c r="F59">
        <v>309992832</v>
      </c>
      <c r="G59">
        <v>15</v>
      </c>
      <c r="H59">
        <v>3600.01</v>
      </c>
      <c r="I59">
        <v>1582515278</v>
      </c>
      <c r="J59">
        <v>16</v>
      </c>
      <c r="K59">
        <v>3600.01</v>
      </c>
      <c r="L59">
        <v>413488909</v>
      </c>
      <c r="M59" t="b">
        <f t="shared" si="1"/>
        <v>0</v>
      </c>
    </row>
    <row r="60" spans="1:13" x14ac:dyDescent="0.2">
      <c r="A60" t="s">
        <v>52</v>
      </c>
      <c r="B60" s="11">
        <v>300</v>
      </c>
      <c r="C60" s="11">
        <v>21928</v>
      </c>
      <c r="D60">
        <v>18</v>
      </c>
      <c r="E60">
        <v>3600.01</v>
      </c>
      <c r="F60">
        <v>64796448</v>
      </c>
      <c r="G60">
        <v>30</v>
      </c>
      <c r="H60">
        <v>3600.01</v>
      </c>
      <c r="I60">
        <v>173512561</v>
      </c>
      <c r="J60">
        <v>45</v>
      </c>
      <c r="K60">
        <v>3600.01</v>
      </c>
      <c r="L60">
        <v>141635688</v>
      </c>
      <c r="M60" t="b">
        <f t="shared" si="1"/>
        <v>0</v>
      </c>
    </row>
    <row r="61" spans="1:13" x14ac:dyDescent="0.2">
      <c r="A61" t="s">
        <v>53</v>
      </c>
      <c r="B61" s="11">
        <v>300</v>
      </c>
      <c r="C61" s="11">
        <v>33390</v>
      </c>
      <c r="D61">
        <v>21</v>
      </c>
      <c r="E61">
        <v>3600.01</v>
      </c>
      <c r="F61">
        <v>22058547</v>
      </c>
      <c r="G61">
        <v>43</v>
      </c>
      <c r="H61">
        <v>3600.01</v>
      </c>
      <c r="I61">
        <v>55182691</v>
      </c>
      <c r="J61">
        <v>64</v>
      </c>
      <c r="K61">
        <v>3600.01</v>
      </c>
      <c r="L61">
        <v>99331202</v>
      </c>
      <c r="M61" t="b">
        <f t="shared" si="1"/>
        <v>0</v>
      </c>
    </row>
    <row r="62" spans="1:13" x14ac:dyDescent="0.2">
      <c r="A62" t="s">
        <v>54</v>
      </c>
      <c r="B62" s="11">
        <v>500</v>
      </c>
      <c r="C62" s="11">
        <v>31569</v>
      </c>
      <c r="D62">
        <v>12</v>
      </c>
      <c r="E62">
        <v>3600.01</v>
      </c>
      <c r="F62">
        <v>802201339</v>
      </c>
      <c r="G62">
        <v>15</v>
      </c>
      <c r="H62">
        <v>3600.01</v>
      </c>
      <c r="I62">
        <v>848685873</v>
      </c>
      <c r="J62">
        <v>17</v>
      </c>
      <c r="K62">
        <v>3600.01</v>
      </c>
      <c r="L62">
        <v>200004749</v>
      </c>
      <c r="M62" t="b">
        <f t="shared" si="1"/>
        <v>0</v>
      </c>
    </row>
    <row r="63" spans="1:13" x14ac:dyDescent="0.2">
      <c r="A63" t="s">
        <v>55</v>
      </c>
      <c r="B63" s="11">
        <v>500</v>
      </c>
      <c r="C63" s="11">
        <v>62946</v>
      </c>
      <c r="D63">
        <v>11</v>
      </c>
      <c r="E63">
        <v>3600.01</v>
      </c>
      <c r="F63">
        <v>547694530</v>
      </c>
      <c r="G63">
        <v>41</v>
      </c>
      <c r="H63">
        <v>3600.01</v>
      </c>
      <c r="I63">
        <v>51410709</v>
      </c>
      <c r="J63">
        <v>60</v>
      </c>
      <c r="K63">
        <v>3600.01</v>
      </c>
      <c r="L63">
        <v>62386986</v>
      </c>
      <c r="M63" t="b">
        <f t="shared" si="1"/>
        <v>0</v>
      </c>
    </row>
    <row r="64" spans="1:13" x14ac:dyDescent="0.2">
      <c r="A64" t="s">
        <v>56</v>
      </c>
      <c r="B64" s="11">
        <v>500</v>
      </c>
      <c r="C64" s="11">
        <v>93800</v>
      </c>
      <c r="D64">
        <v>23</v>
      </c>
      <c r="E64">
        <v>3600.01</v>
      </c>
      <c r="F64">
        <v>16742847</v>
      </c>
      <c r="G64">
        <v>58</v>
      </c>
      <c r="H64">
        <v>3600.01</v>
      </c>
      <c r="I64">
        <v>25149415</v>
      </c>
      <c r="J64">
        <v>85</v>
      </c>
      <c r="K64">
        <v>3600.01</v>
      </c>
      <c r="L64">
        <v>56741924</v>
      </c>
      <c r="M64" t="b">
        <f t="shared" si="1"/>
        <v>0</v>
      </c>
    </row>
    <row r="65" spans="1:13" x14ac:dyDescent="0.2">
      <c r="A65" t="s">
        <v>57</v>
      </c>
      <c r="B65" s="11">
        <v>700</v>
      </c>
      <c r="C65" s="11">
        <v>60999</v>
      </c>
      <c r="D65">
        <v>9</v>
      </c>
      <c r="E65">
        <v>3600.01</v>
      </c>
      <c r="F65">
        <v>1896588120</v>
      </c>
      <c r="G65">
        <v>15</v>
      </c>
      <c r="H65">
        <v>3600.01</v>
      </c>
      <c r="I65">
        <v>473097914</v>
      </c>
      <c r="J65">
        <v>18</v>
      </c>
      <c r="K65">
        <v>3600.01</v>
      </c>
      <c r="L65">
        <v>145346137</v>
      </c>
      <c r="M65" t="b">
        <f t="shared" si="1"/>
        <v>0</v>
      </c>
    </row>
    <row r="66" spans="1:13" x14ac:dyDescent="0.2">
      <c r="A66" t="s">
        <v>58</v>
      </c>
      <c r="B66" s="11">
        <v>700</v>
      </c>
      <c r="C66" s="11">
        <v>121728</v>
      </c>
      <c r="D66">
        <v>11</v>
      </c>
      <c r="E66">
        <v>3600.01</v>
      </c>
      <c r="F66">
        <v>781371758</v>
      </c>
      <c r="G66">
        <v>44</v>
      </c>
      <c r="H66">
        <v>3600.01</v>
      </c>
      <c r="I66">
        <v>64546989</v>
      </c>
      <c r="J66">
        <v>75</v>
      </c>
      <c r="K66">
        <v>3600.01</v>
      </c>
      <c r="L66">
        <v>46893043</v>
      </c>
      <c r="M66" t="b">
        <f t="shared" si="1"/>
        <v>0</v>
      </c>
    </row>
    <row r="67" spans="1:13" x14ac:dyDescent="0.2">
      <c r="A67" t="s">
        <v>59</v>
      </c>
      <c r="B67" s="11">
        <v>700</v>
      </c>
      <c r="C67" s="11">
        <v>183010</v>
      </c>
      <c r="D67">
        <v>23</v>
      </c>
      <c r="E67">
        <v>3600.01</v>
      </c>
      <c r="F67">
        <v>10833985</v>
      </c>
      <c r="G67">
        <v>62</v>
      </c>
      <c r="H67">
        <v>3600.01</v>
      </c>
      <c r="I67">
        <v>26612109</v>
      </c>
      <c r="J67">
        <v>107</v>
      </c>
      <c r="K67">
        <v>3600.01</v>
      </c>
      <c r="L67">
        <v>28771421</v>
      </c>
      <c r="M67" t="b">
        <f t="shared" ref="M67:M82" si="2">OR(E67&lt;3600,H67&lt;3600,K67&lt;3600)</f>
        <v>0</v>
      </c>
    </row>
    <row r="68" spans="1:13" x14ac:dyDescent="0.2">
      <c r="A68" t="s">
        <v>60</v>
      </c>
      <c r="B68" s="11">
        <v>1000</v>
      </c>
      <c r="C68" s="11">
        <v>250500</v>
      </c>
      <c r="D68">
        <v>32</v>
      </c>
      <c r="E68">
        <v>3600.01</v>
      </c>
      <c r="F68">
        <v>3364699</v>
      </c>
      <c r="G68">
        <v>40</v>
      </c>
      <c r="H68">
        <v>3600.01</v>
      </c>
      <c r="I68">
        <v>161127392</v>
      </c>
      <c r="J68">
        <v>41</v>
      </c>
      <c r="K68">
        <v>3600.01</v>
      </c>
      <c r="L68">
        <v>16360830</v>
      </c>
      <c r="M68" t="b">
        <f t="shared" si="2"/>
        <v>0</v>
      </c>
    </row>
    <row r="69" spans="1:13" x14ac:dyDescent="0.2">
      <c r="A69" t="s">
        <v>61</v>
      </c>
      <c r="B69" s="11">
        <v>200</v>
      </c>
      <c r="C69" s="11">
        <v>13930</v>
      </c>
      <c r="D69">
        <v>67</v>
      </c>
      <c r="E69">
        <v>3600.03</v>
      </c>
      <c r="F69">
        <v>7850683</v>
      </c>
      <c r="G69">
        <v>30</v>
      </c>
      <c r="H69">
        <v>3600.01</v>
      </c>
      <c r="I69">
        <v>444644669</v>
      </c>
      <c r="J69">
        <v>75</v>
      </c>
      <c r="K69">
        <v>3600.01</v>
      </c>
      <c r="L69">
        <v>209062547</v>
      </c>
      <c r="M69" t="b">
        <f t="shared" si="2"/>
        <v>0</v>
      </c>
    </row>
    <row r="70" spans="1:13" x14ac:dyDescent="0.2">
      <c r="A70" t="s">
        <v>62</v>
      </c>
      <c r="B70" s="11">
        <v>200</v>
      </c>
      <c r="C70" s="11">
        <v>13930</v>
      </c>
      <c r="D70">
        <v>30</v>
      </c>
      <c r="E70">
        <v>3600.01</v>
      </c>
      <c r="F70">
        <v>2631659</v>
      </c>
      <c r="G70">
        <v>60</v>
      </c>
      <c r="H70">
        <v>3600.01</v>
      </c>
      <c r="I70">
        <v>56246131</v>
      </c>
      <c r="J70">
        <v>60</v>
      </c>
      <c r="K70">
        <v>3600.01</v>
      </c>
      <c r="L70">
        <v>35735615</v>
      </c>
      <c r="M70" t="b">
        <f t="shared" si="2"/>
        <v>0</v>
      </c>
    </row>
    <row r="71" spans="1:13" x14ac:dyDescent="0.2">
      <c r="A71" t="s">
        <v>63</v>
      </c>
      <c r="B71" s="11">
        <v>200</v>
      </c>
      <c r="C71" s="11">
        <v>17910</v>
      </c>
      <c r="D71">
        <v>36</v>
      </c>
      <c r="E71">
        <v>3600.01</v>
      </c>
      <c r="F71">
        <v>2275766</v>
      </c>
      <c r="G71">
        <v>70</v>
      </c>
      <c r="H71">
        <v>3600.01</v>
      </c>
      <c r="I71">
        <v>63719671</v>
      </c>
      <c r="J71">
        <v>125</v>
      </c>
      <c r="K71">
        <v>3600.01</v>
      </c>
      <c r="L71">
        <v>74820409</v>
      </c>
      <c r="M71" t="b">
        <f t="shared" si="2"/>
        <v>0</v>
      </c>
    </row>
    <row r="72" spans="1:13" x14ac:dyDescent="0.2">
      <c r="A72" t="s">
        <v>64</v>
      </c>
      <c r="B72" s="11">
        <v>200</v>
      </c>
      <c r="C72" s="11">
        <v>17910</v>
      </c>
      <c r="D72">
        <v>33</v>
      </c>
      <c r="E72">
        <v>3600.01</v>
      </c>
      <c r="F72">
        <v>5594922</v>
      </c>
      <c r="G72">
        <v>60</v>
      </c>
      <c r="H72">
        <v>3600.01</v>
      </c>
      <c r="I72">
        <v>33599565</v>
      </c>
      <c r="J72">
        <v>103</v>
      </c>
      <c r="K72">
        <v>3600.01</v>
      </c>
      <c r="L72">
        <v>83139421</v>
      </c>
      <c r="M72" t="b">
        <f t="shared" si="2"/>
        <v>0</v>
      </c>
    </row>
    <row r="73" spans="1:13" x14ac:dyDescent="0.2">
      <c r="A73" t="s">
        <v>65</v>
      </c>
      <c r="B73" s="11">
        <v>200</v>
      </c>
      <c r="C73" s="11">
        <v>17910</v>
      </c>
      <c r="D73">
        <v>34</v>
      </c>
      <c r="E73">
        <v>3600.01</v>
      </c>
      <c r="F73">
        <v>2978947</v>
      </c>
      <c r="G73">
        <v>55</v>
      </c>
      <c r="H73">
        <v>3600.01</v>
      </c>
      <c r="I73">
        <v>42782218</v>
      </c>
      <c r="J73">
        <v>95</v>
      </c>
      <c r="K73">
        <v>3600.01</v>
      </c>
      <c r="L73">
        <v>99292225</v>
      </c>
      <c r="M73" t="b">
        <f t="shared" si="2"/>
        <v>0</v>
      </c>
    </row>
    <row r="74" spans="1:13" x14ac:dyDescent="0.2">
      <c r="A74" t="s">
        <v>66</v>
      </c>
      <c r="B74" s="11">
        <v>400</v>
      </c>
      <c r="C74" s="11">
        <v>39900</v>
      </c>
      <c r="D74">
        <v>28</v>
      </c>
      <c r="E74">
        <v>3600.01</v>
      </c>
      <c r="F74">
        <v>3218785</v>
      </c>
      <c r="G74">
        <v>35</v>
      </c>
      <c r="H74">
        <v>3600.01</v>
      </c>
      <c r="I74">
        <v>407487783</v>
      </c>
      <c r="J74">
        <v>35</v>
      </c>
      <c r="K74">
        <v>3600.01</v>
      </c>
      <c r="L74">
        <v>36669316</v>
      </c>
      <c r="M74" t="b">
        <f t="shared" si="2"/>
        <v>0</v>
      </c>
    </row>
    <row r="75" spans="1:13" x14ac:dyDescent="0.2">
      <c r="A75" t="s">
        <v>67</v>
      </c>
      <c r="B75" s="11">
        <v>400</v>
      </c>
      <c r="C75" s="11">
        <v>55860</v>
      </c>
      <c r="D75">
        <v>75</v>
      </c>
      <c r="E75">
        <v>3600.01</v>
      </c>
      <c r="F75">
        <v>6232200</v>
      </c>
      <c r="G75">
        <v>40</v>
      </c>
      <c r="H75">
        <v>3600.01</v>
      </c>
      <c r="I75">
        <v>171160879</v>
      </c>
      <c r="J75">
        <v>100</v>
      </c>
      <c r="K75">
        <v>3600.01</v>
      </c>
      <c r="L75">
        <v>12042988</v>
      </c>
      <c r="M75" t="b">
        <f t="shared" si="2"/>
        <v>0</v>
      </c>
    </row>
    <row r="76" spans="1:13" x14ac:dyDescent="0.2">
      <c r="A76" t="s">
        <v>68</v>
      </c>
      <c r="B76" s="11">
        <v>400</v>
      </c>
      <c r="C76" s="11">
        <v>55860</v>
      </c>
      <c r="D76">
        <v>46</v>
      </c>
      <c r="E76">
        <v>3600.01</v>
      </c>
      <c r="F76">
        <v>10295256</v>
      </c>
      <c r="G76">
        <v>30</v>
      </c>
      <c r="H76">
        <v>3600.01</v>
      </c>
      <c r="I76">
        <v>157177435</v>
      </c>
      <c r="J76">
        <v>76</v>
      </c>
      <c r="K76">
        <v>3600.01</v>
      </c>
      <c r="L76">
        <v>19119378</v>
      </c>
      <c r="M76" t="b">
        <f t="shared" si="2"/>
        <v>0</v>
      </c>
    </row>
    <row r="77" spans="1:13" x14ac:dyDescent="0.2">
      <c r="A77" t="s">
        <v>69</v>
      </c>
      <c r="B77" s="11">
        <v>400</v>
      </c>
      <c r="C77" s="11">
        <v>55860</v>
      </c>
      <c r="D77">
        <v>44</v>
      </c>
      <c r="E77">
        <v>3600.01</v>
      </c>
      <c r="F77">
        <v>9784930</v>
      </c>
      <c r="G77">
        <v>25</v>
      </c>
      <c r="H77">
        <v>3600.01</v>
      </c>
      <c r="I77">
        <v>74836537</v>
      </c>
      <c r="J77">
        <v>61</v>
      </c>
      <c r="K77">
        <v>3600.01</v>
      </c>
      <c r="L77">
        <v>20399504</v>
      </c>
      <c r="M77" t="b">
        <f t="shared" si="2"/>
        <v>0</v>
      </c>
    </row>
    <row r="78" spans="1:13" x14ac:dyDescent="0.2">
      <c r="A78" t="s">
        <v>70</v>
      </c>
      <c r="B78" s="11">
        <v>400</v>
      </c>
      <c r="C78" s="11">
        <v>71820</v>
      </c>
      <c r="D78">
        <v>36</v>
      </c>
      <c r="E78">
        <v>3600.01</v>
      </c>
      <c r="F78">
        <v>2813997</v>
      </c>
      <c r="G78">
        <v>100</v>
      </c>
      <c r="H78">
        <v>3600.01</v>
      </c>
      <c r="I78">
        <v>48303810</v>
      </c>
      <c r="J78">
        <v>193</v>
      </c>
      <c r="K78">
        <v>3600.01</v>
      </c>
      <c r="L78">
        <v>22802899</v>
      </c>
      <c r="M78" t="b">
        <f t="shared" si="2"/>
        <v>0</v>
      </c>
    </row>
    <row r="79" spans="1:13" x14ac:dyDescent="0.2">
      <c r="A79" t="s">
        <v>71</v>
      </c>
      <c r="B79" s="11">
        <v>200</v>
      </c>
      <c r="C79" s="11">
        <v>13868</v>
      </c>
      <c r="D79">
        <v>20</v>
      </c>
      <c r="E79">
        <v>3600.01</v>
      </c>
      <c r="F79">
        <v>26117596</v>
      </c>
      <c r="G79">
        <v>27</v>
      </c>
      <c r="H79">
        <v>3600.01</v>
      </c>
      <c r="I79">
        <v>298983055</v>
      </c>
      <c r="J79">
        <v>31</v>
      </c>
      <c r="K79">
        <v>3600.01</v>
      </c>
      <c r="L79">
        <v>235058096</v>
      </c>
      <c r="M79" t="b">
        <f t="shared" si="2"/>
        <v>0</v>
      </c>
    </row>
    <row r="80" spans="1:13" x14ac:dyDescent="0.2">
      <c r="A80" t="s">
        <v>72</v>
      </c>
      <c r="B80" s="11">
        <v>200</v>
      </c>
      <c r="C80" s="11">
        <v>17863</v>
      </c>
      <c r="D80">
        <v>32</v>
      </c>
      <c r="E80">
        <v>3600.01</v>
      </c>
      <c r="F80">
        <v>4074399</v>
      </c>
      <c r="G80">
        <v>58</v>
      </c>
      <c r="H80">
        <v>3600.01</v>
      </c>
      <c r="I80">
        <v>40188474</v>
      </c>
      <c r="J80">
        <v>73</v>
      </c>
      <c r="K80">
        <v>3600.01</v>
      </c>
      <c r="L80">
        <v>129293255</v>
      </c>
      <c r="M80" t="b">
        <f t="shared" si="2"/>
        <v>0</v>
      </c>
    </row>
    <row r="81" spans="1:23" x14ac:dyDescent="0.2">
      <c r="A81" t="s">
        <v>73</v>
      </c>
      <c r="B81" s="11">
        <v>400</v>
      </c>
      <c r="C81" s="11">
        <v>39984</v>
      </c>
      <c r="D81">
        <v>17</v>
      </c>
      <c r="E81">
        <v>3600.01</v>
      </c>
      <c r="F81">
        <v>77511692</v>
      </c>
      <c r="G81">
        <v>18</v>
      </c>
      <c r="H81">
        <v>3600.01</v>
      </c>
      <c r="I81">
        <v>329047792</v>
      </c>
      <c r="J81">
        <v>22</v>
      </c>
      <c r="K81">
        <v>3600.01</v>
      </c>
      <c r="L81">
        <v>147913387</v>
      </c>
      <c r="M81" t="b">
        <f t="shared" si="2"/>
        <v>0</v>
      </c>
    </row>
    <row r="82" spans="1:23" x14ac:dyDescent="0.2">
      <c r="A82" t="s">
        <v>74</v>
      </c>
      <c r="B82" s="11">
        <v>400</v>
      </c>
      <c r="C82" s="11">
        <v>55869</v>
      </c>
      <c r="D82">
        <v>21</v>
      </c>
      <c r="E82">
        <v>3600.01</v>
      </c>
      <c r="F82">
        <v>18293867</v>
      </c>
      <c r="G82">
        <v>28</v>
      </c>
      <c r="H82">
        <v>3600.01</v>
      </c>
      <c r="I82">
        <v>96312162</v>
      </c>
      <c r="J82">
        <v>35</v>
      </c>
      <c r="K82">
        <v>3600.01</v>
      </c>
      <c r="L82">
        <v>87568946</v>
      </c>
      <c r="M82" t="b">
        <f t="shared" si="2"/>
        <v>0</v>
      </c>
    </row>
    <row r="83" spans="1:23" x14ac:dyDescent="0.2">
      <c r="A83" s="16" t="s">
        <v>94</v>
      </c>
      <c r="B83" s="16"/>
      <c r="C83" s="16"/>
      <c r="D83" s="14">
        <f>COUNTIF(E3:E82,"&lt;3600")</f>
        <v>9</v>
      </c>
      <c r="E83" s="14"/>
      <c r="F83" s="14"/>
      <c r="G83" s="14">
        <f>COUNTIF(H3:H82,"&lt;3600")</f>
        <v>10</v>
      </c>
      <c r="H83" s="14"/>
      <c r="I83" s="14"/>
      <c r="J83" s="14">
        <f>COUNTIF(K3:K82,"&lt;3600")</f>
        <v>10</v>
      </c>
      <c r="K83" s="14"/>
      <c r="L83" s="14"/>
    </row>
    <row r="84" spans="1:23" x14ac:dyDescent="0.2">
      <c r="A84" s="16" t="s">
        <v>98</v>
      </c>
      <c r="B84" s="16"/>
      <c r="C84" s="16"/>
      <c r="D84" s="14">
        <f>AVERAGE(E3:E82)</f>
        <v>3214.6352500000035</v>
      </c>
      <c r="E84" s="14"/>
      <c r="F84" s="14"/>
      <c r="G84" s="14">
        <f>AVERAGE(H3:H82)</f>
        <v>3184.8668750000029</v>
      </c>
      <c r="H84" s="14"/>
      <c r="I84" s="14"/>
      <c r="J84" s="14">
        <f>AVERAGE(K3:K82)</f>
        <v>3164.1560000000031</v>
      </c>
      <c r="K84" s="14"/>
      <c r="L84" s="14"/>
    </row>
    <row r="85" spans="1:23" x14ac:dyDescent="0.2">
      <c r="O85" s="11"/>
      <c r="U85" s="3"/>
    </row>
    <row r="86" spans="1:23" x14ac:dyDescent="0.2">
      <c r="O86" s="11"/>
      <c r="U86" s="5"/>
    </row>
    <row r="87" spans="1:23" x14ac:dyDescent="0.2">
      <c r="P87" s="11"/>
      <c r="Q87" s="11"/>
      <c r="W87" s="5"/>
    </row>
    <row r="88" spans="1:23" x14ac:dyDescent="0.2">
      <c r="P88" s="11"/>
      <c r="Q88" s="11"/>
      <c r="W88" s="5"/>
    </row>
    <row r="89" spans="1:23" x14ac:dyDescent="0.2">
      <c r="P89" s="11"/>
      <c r="Q89" s="11"/>
      <c r="W89" s="5"/>
    </row>
    <row r="90" spans="1:23" x14ac:dyDescent="0.2">
      <c r="P90" s="11"/>
      <c r="Q90" s="11"/>
      <c r="W90" s="5"/>
    </row>
    <row r="91" spans="1:23" x14ac:dyDescent="0.2">
      <c r="P91" s="11"/>
      <c r="Q91" s="11"/>
      <c r="W91" s="5"/>
    </row>
    <row r="92" spans="1:23" x14ac:dyDescent="0.2">
      <c r="P92" s="11"/>
      <c r="Q92" s="11"/>
      <c r="W92" s="5"/>
    </row>
    <row r="93" spans="1:23" x14ac:dyDescent="0.2">
      <c r="P93" s="11"/>
      <c r="Q93" s="11"/>
      <c r="W93" s="5"/>
    </row>
    <row r="94" spans="1:23" x14ac:dyDescent="0.2">
      <c r="P94" s="11"/>
      <c r="Q94" s="11"/>
      <c r="W94" s="5"/>
    </row>
    <row r="95" spans="1:23" x14ac:dyDescent="0.2">
      <c r="P95" s="11"/>
      <c r="Q95" s="11"/>
      <c r="W95" s="5"/>
    </row>
    <row r="96" spans="1:23" x14ac:dyDescent="0.2">
      <c r="P96" s="11"/>
      <c r="Q96" s="11"/>
      <c r="W96" s="5"/>
    </row>
    <row r="97" spans="16:23" x14ac:dyDescent="0.2">
      <c r="P97" s="11"/>
      <c r="Q97" s="11"/>
      <c r="W97" s="5"/>
    </row>
    <row r="98" spans="16:23" x14ac:dyDescent="0.2">
      <c r="P98" s="11"/>
      <c r="Q98" s="11"/>
      <c r="W98" s="5"/>
    </row>
    <row r="99" spans="16:23" x14ac:dyDescent="0.2">
      <c r="P99" s="11"/>
      <c r="Q99" s="11"/>
      <c r="U99" s="5"/>
      <c r="W99" s="3"/>
    </row>
    <row r="100" spans="16:23" x14ac:dyDescent="0.2">
      <c r="P100" s="11"/>
      <c r="Q100" s="11"/>
      <c r="W100" s="5"/>
    </row>
    <row r="101" spans="16:23" x14ac:dyDescent="0.2">
      <c r="P101" s="11"/>
      <c r="Q101" s="11"/>
      <c r="W101" s="3"/>
    </row>
    <row r="160" spans="1:6" x14ac:dyDescent="0.2">
      <c r="A160" s="14"/>
      <c r="B160" s="14"/>
      <c r="C160" s="14"/>
      <c r="D160" s="14"/>
      <c r="E160" s="14"/>
      <c r="F160" s="14"/>
    </row>
  </sheetData>
  <autoFilter ref="A2:M84" xr:uid="{F1DB4AE5-A230-4C37-9A19-E2B0F48AC4F6}"/>
  <sortState ref="A3:M82">
    <sortCondition ref="A3:A82"/>
  </sortState>
  <dataConsolidate/>
  <mergeCells count="15">
    <mergeCell ref="J1:L1"/>
    <mergeCell ref="M1:P1"/>
    <mergeCell ref="R1:U1"/>
    <mergeCell ref="A160:F160"/>
    <mergeCell ref="A1:A2"/>
    <mergeCell ref="D1:F1"/>
    <mergeCell ref="G1:I1"/>
    <mergeCell ref="A83:C83"/>
    <mergeCell ref="A84:C84"/>
    <mergeCell ref="D83:F83"/>
    <mergeCell ref="D84:F84"/>
    <mergeCell ref="G83:I83"/>
    <mergeCell ref="G84:I84"/>
    <mergeCell ref="J83:L83"/>
    <mergeCell ref="J84:L8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A876-BAD8-4F49-975E-013F1DF56FCD}">
  <dimension ref="A1:E2"/>
  <sheetViews>
    <sheetView workbookViewId="0"/>
  </sheetViews>
  <sheetFormatPr defaultRowHeight="14.25" x14ac:dyDescent="0.2"/>
  <sheetData>
    <row r="1" spans="1:5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>
        <f>COUNT(#REF!)</f>
        <v>0</v>
      </c>
      <c r="B2">
        <v>7</v>
      </c>
      <c r="C2">
        <v>5</v>
      </c>
      <c r="D2">
        <v>0</v>
      </c>
      <c r="E2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s=2</vt:lpstr>
      <vt:lpstr>s=3</vt:lpstr>
      <vt:lpstr>s=4</vt:lpstr>
      <vt:lpstr>s=5</vt:lpstr>
      <vt:lpstr>Excel2LaTeX</vt:lpstr>
      <vt:lpstr>'s=2'!Criteria</vt:lpstr>
      <vt:lpstr>'s=2'!提取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2020-06-12T01:55:07Z</dcterms:modified>
</cp:coreProperties>
</file>