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320158_ad_unsw_edu_au/Documents/Coding/python/degree_project/"/>
    </mc:Choice>
  </mc:AlternateContent>
  <xr:revisionPtr revIDLastSave="62" documentId="13_ncr:1_{7308F265-1FF1-4846-9F54-90D07137996F}" xr6:coauthVersionLast="47" xr6:coauthVersionMax="47" xr10:uidLastSave="{3A1747EC-381B-4BD6-AE6A-0CCDECD1895C}"/>
  <bookViews>
    <workbookView xWindow="-120" yWindow="-120" windowWidth="29040" windowHeight="15840" xr2:uid="{558CF5F6-9FE6-461B-8166-445D4136A79F}"/>
  </bookViews>
  <sheets>
    <sheet name="Double degree breakdow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1" l="1"/>
  <c r="K58" i="1"/>
  <c r="K70" i="1"/>
  <c r="J71" i="1"/>
  <c r="J72" i="1"/>
  <c r="K79" i="1"/>
  <c r="J65" i="1"/>
  <c r="J66" i="1" s="1"/>
  <c r="J67" i="1" s="1"/>
  <c r="K59" i="1"/>
  <c r="J59" i="1"/>
  <c r="J60" i="1" s="1"/>
  <c r="J81" i="1"/>
  <c r="J80" i="1"/>
  <c r="J85" i="1" s="1"/>
  <c r="J73" i="1" l="1"/>
  <c r="J74" i="1" s="1"/>
  <c r="J75" i="1" s="1"/>
  <c r="J76" i="1"/>
  <c r="J61" i="1"/>
  <c r="J82" i="1"/>
  <c r="J83" i="1" s="1"/>
  <c r="J84" i="1" s="1"/>
</calcChain>
</file>

<file path=xl/sharedStrings.xml><?xml version="1.0" encoding="utf-8"?>
<sst xmlns="http://schemas.openxmlformats.org/spreadsheetml/2006/main" count="302" uniqueCount="120">
  <si>
    <t>Comp Sci (AI)</t>
  </si>
  <si>
    <t>3 Subject Plan</t>
  </si>
  <si>
    <t>2 Subject Plan</t>
  </si>
  <si>
    <t>Taken</t>
  </si>
  <si>
    <t xml:space="preserve">Level </t>
  </si>
  <si>
    <t>UOC</t>
  </si>
  <si>
    <t>Core Courses</t>
  </si>
  <si>
    <t>Offerings</t>
  </si>
  <si>
    <t>Description</t>
  </si>
  <si>
    <t>Prereq</t>
  </si>
  <si>
    <t>SEM 2 2021</t>
  </si>
  <si>
    <t>Completed</t>
  </si>
  <si>
    <t>COMP1511</t>
  </si>
  <si>
    <t>(Programming Fundamentals)</t>
  </si>
  <si>
    <t>NONE</t>
  </si>
  <si>
    <t>COMP1521</t>
  </si>
  <si>
    <t>(Computer Systems Fundamentals)</t>
  </si>
  <si>
    <t>MMAN1130</t>
  </si>
  <si>
    <t>Not Completed</t>
  </si>
  <si>
    <t>COMP1531</t>
  </si>
  <si>
    <t>(Software Engineering Fundamentals)</t>
  </si>
  <si>
    <t>COMP2511</t>
  </si>
  <si>
    <t>(Object-Oriented Design &amp; Programming)</t>
  </si>
  <si>
    <t>COMP2521</t>
  </si>
  <si>
    <t>(Data Structures and Algorithms)</t>
  </si>
  <si>
    <t>Sem 3 2021</t>
  </si>
  <si>
    <t>COMP3900</t>
  </si>
  <si>
    <t>(Computer Science Project)</t>
  </si>
  <si>
    <t>ELEC111</t>
  </si>
  <si>
    <t>MATH2018</t>
  </si>
  <si>
    <t xml:space="preserve">Mechatronic Engineering courses </t>
  </si>
  <si>
    <t>Summer 2022</t>
  </si>
  <si>
    <t xml:space="preserve">MMAN2300 </t>
  </si>
  <si>
    <t>Doing</t>
  </si>
  <si>
    <t>(Electrical Circuit Fundamentals)</t>
  </si>
  <si>
    <t>ENGG1000</t>
  </si>
  <si>
    <t>(Introduction to Engineering Design and Innovation)</t>
  </si>
  <si>
    <t>Sem 1 2022</t>
  </si>
  <si>
    <t>ENGG1300</t>
  </si>
  <si>
    <t>(Engineering Mechanics)</t>
  </si>
  <si>
    <t xml:space="preserve">ELEC2141 </t>
  </si>
  <si>
    <t>(Design and Manufacturing)</t>
  </si>
  <si>
    <t xml:space="preserve">MMAN3200 </t>
  </si>
  <si>
    <t>DESN2000</t>
  </si>
  <si>
    <t>(Engineering Design and Professional Practice) enroll T2</t>
  </si>
  <si>
    <t>(Digital Circuit Design)</t>
  </si>
  <si>
    <t>ELEC1111</t>
  </si>
  <si>
    <t>Sem 2 2022</t>
  </si>
  <si>
    <t>ENGG2400</t>
  </si>
  <si>
    <t>(Mechanics of Solids 1)</t>
  </si>
  <si>
    <t>MATH2089</t>
  </si>
  <si>
    <t>(Numerical Methods and Statistics)</t>
  </si>
  <si>
    <t>MATH1231</t>
  </si>
  <si>
    <t>MMANN2300</t>
  </si>
  <si>
    <t>(Mechanics 2)</t>
  </si>
  <si>
    <t xml:space="preserve">MTRN2500 </t>
  </si>
  <si>
    <t>(Computing for mech)</t>
  </si>
  <si>
    <t>Sem 3 2022</t>
  </si>
  <si>
    <t xml:space="preserve">MMAN3000 </t>
  </si>
  <si>
    <t>(Pro engg and com)</t>
  </si>
  <si>
    <t xml:space="preserve">MTRN3020 </t>
  </si>
  <si>
    <t>(Modelling and control of mech systems)</t>
  </si>
  <si>
    <t>MMAN3200</t>
  </si>
  <si>
    <t xml:space="preserve">MTRN3500 </t>
  </si>
  <si>
    <t>(Comp Application in mech systems)</t>
  </si>
  <si>
    <t>MTRN2500</t>
  </si>
  <si>
    <t>(Linear Systems and control)</t>
  </si>
  <si>
    <t>Summer 2023</t>
  </si>
  <si>
    <t xml:space="preserve">MTRN4010 </t>
  </si>
  <si>
    <t>(Advanced Autonomous Systems)</t>
  </si>
  <si>
    <t xml:space="preserve">MTRN4110 </t>
  </si>
  <si>
    <t>(Robot Design)</t>
  </si>
  <si>
    <t>Sem 1 2023</t>
  </si>
  <si>
    <t xml:space="preserve">MTRN4230 </t>
  </si>
  <si>
    <t>(Robotics)</t>
  </si>
  <si>
    <t>MMAN2300</t>
  </si>
  <si>
    <t>General Courses</t>
  </si>
  <si>
    <t>MATH1131</t>
  </si>
  <si>
    <t>Sem 2 2023</t>
  </si>
  <si>
    <t>PHYS1121</t>
  </si>
  <si>
    <t>Mechatronic EXTRA COURSES</t>
  </si>
  <si>
    <t>Sem 3 2023</t>
  </si>
  <si>
    <t>PHYS1160</t>
  </si>
  <si>
    <t>ENGG1811</t>
  </si>
  <si>
    <t>MMAN4010</t>
  </si>
  <si>
    <t>MMAN4020</t>
  </si>
  <si>
    <t>Summer 2024</t>
  </si>
  <si>
    <t>COMP9417</t>
  </si>
  <si>
    <t>COMPUTER SCIENCE EXTRA COURSES</t>
  </si>
  <si>
    <t>Sem 1 2024</t>
  </si>
  <si>
    <t>COMP6841</t>
  </si>
  <si>
    <t>(Security Engineering and Cyber Security)</t>
  </si>
  <si>
    <t>COMP6447</t>
  </si>
  <si>
    <t>(System and Software Security Assessment)</t>
  </si>
  <si>
    <t>COMP3231</t>
  </si>
  <si>
    <t>(Operating Systems)</t>
  </si>
  <si>
    <t>(Machine Learning and Data Mining)</t>
  </si>
  <si>
    <t>COMP9517</t>
  </si>
  <si>
    <t>(Computer Vision)</t>
  </si>
  <si>
    <t>Sem 2 2024</t>
  </si>
  <si>
    <t>COMP3331</t>
  </si>
  <si>
    <t>(Computer Networks and Applications)</t>
  </si>
  <si>
    <t>COMP6080</t>
  </si>
  <si>
    <t>(Web Front-End Programming)</t>
  </si>
  <si>
    <t>Computer Science</t>
  </si>
  <si>
    <t>Sem 3 2024</t>
  </si>
  <si>
    <t xml:space="preserve">Must DO </t>
  </si>
  <si>
    <t>DONE SO FAR</t>
  </si>
  <si>
    <t>Left</t>
  </si>
  <si>
    <t>Subjects to do</t>
  </si>
  <si>
    <t>Summer 2025</t>
  </si>
  <si>
    <t>Mechatronic Engineering</t>
  </si>
  <si>
    <t>Sem 1 2025</t>
  </si>
  <si>
    <t>Sem 2 2025</t>
  </si>
  <si>
    <t>Plan to do 2 per sem plan</t>
  </si>
  <si>
    <t>total</t>
  </si>
  <si>
    <t>Subjects to CHOOSE</t>
  </si>
  <si>
    <t>Plan to do 3 per sem plan</t>
  </si>
  <si>
    <t>Subjects to do CHOOSE</t>
  </si>
  <si>
    <t xml:space="preserve">Subjects to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</si>
</sst>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91">
    <xf numFmtId="0" fontId="0" fillId="0" borderId="0" xfId="0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2" fillId="0" borderId="11" xfId="0" applyFont="1" applyBorder="1"/>
    <xf numFmtId="0" fontId="2" fillId="0" borderId="2" xfId="0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3" fillId="2" borderId="0" xfId="2"/>
    <xf numFmtId="0" fontId="3" fillId="2" borderId="13" xfId="2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2" xfId="2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2" borderId="11" xfId="2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7" xfId="0" applyBorder="1"/>
    <xf numFmtId="0" fontId="0" fillId="3" borderId="15" xfId="0" applyFill="1" applyBorder="1"/>
    <xf numFmtId="0" fontId="0" fillId="4" borderId="16" xfId="0" applyFill="1" applyBorder="1"/>
    <xf numFmtId="0" fontId="0" fillId="5" borderId="0" xfId="0" applyFill="1"/>
    <xf numFmtId="0" fontId="0" fillId="6" borderId="15" xfId="0" applyFill="1" applyBorder="1" applyAlignment="1">
      <alignment horizontal="left" vertical="center"/>
    </xf>
    <xf numFmtId="0" fontId="0" fillId="7" borderId="17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0" fillId="7" borderId="23" xfId="0" applyFill="1" applyBorder="1"/>
    <xf numFmtId="0" fontId="0" fillId="7" borderId="0" xfId="0" applyFill="1"/>
    <xf numFmtId="0" fontId="0" fillId="3" borderId="0" xfId="0" applyFill="1"/>
    <xf numFmtId="0" fontId="0" fillId="7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0" borderId="20" xfId="0" applyFont="1" applyBorder="1"/>
    <xf numFmtId="0" fontId="2" fillId="0" borderId="21" xfId="0" applyFont="1" applyBorder="1"/>
    <xf numFmtId="0" fontId="0" fillId="0" borderId="24" xfId="0" applyBorder="1" applyAlignment="1">
      <alignment horizontal="center"/>
    </xf>
    <xf numFmtId="0" fontId="3" fillId="2" borderId="23" xfId="2" applyBorder="1"/>
    <xf numFmtId="0" fontId="3" fillId="2" borderId="0" xfId="2" applyBorder="1"/>
    <xf numFmtId="0" fontId="3" fillId="2" borderId="24" xfId="2" applyBorder="1"/>
    <xf numFmtId="0" fontId="0" fillId="4" borderId="0" xfId="0" applyFill="1"/>
    <xf numFmtId="0" fontId="0" fillId="6" borderId="0" xfId="0" applyFill="1"/>
    <xf numFmtId="0" fontId="0" fillId="5" borderId="24" xfId="0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" xfId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2" borderId="2" xfId="2" applyBorder="1" applyAlignment="1">
      <alignment horizontal="center" vertical="center"/>
    </xf>
    <xf numFmtId="0" fontId="3" fillId="2" borderId="1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3">
    <cellStyle name="Good" xfId="2" builtinId="26"/>
    <cellStyle name="Heading 1" xfId="1" builtinId="16"/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208-CBDB-4149-B826-CD468DA39630}">
  <sheetPr codeName="Sheet1"/>
  <dimension ref="A1:T85"/>
  <sheetViews>
    <sheetView tabSelected="1" zoomScale="60" zoomScaleNormal="60" workbookViewId="0">
      <selection activeCell="X7" sqref="X7"/>
    </sheetView>
  </sheetViews>
  <sheetFormatPr defaultRowHeight="15" x14ac:dyDescent="0.25"/>
  <cols>
    <col min="1" max="1" width="16.5703125" bestFit="1" customWidth="1"/>
    <col min="4" max="4" width="56.42578125" bestFit="1" customWidth="1"/>
    <col min="9" max="9" width="59.140625" bestFit="1" customWidth="1"/>
    <col min="10" max="10" width="14" bestFit="1" customWidth="1"/>
    <col min="11" max="11" width="13.28515625" bestFit="1" customWidth="1"/>
    <col min="12" max="12" width="14" bestFit="1" customWidth="1"/>
    <col min="14" max="14" width="48" bestFit="1" customWidth="1"/>
    <col min="17" max="17" width="49" customWidth="1"/>
    <col min="20" max="20" width="16.85546875" bestFit="1" customWidth="1"/>
    <col min="22" max="22" width="14.42578125" bestFit="1" customWidth="1"/>
  </cols>
  <sheetData>
    <row r="1" spans="1:20" ht="20.25" thickBot="1" x14ac:dyDescent="0.35">
      <c r="A1" s="82" t="s">
        <v>0</v>
      </c>
      <c r="B1" s="82"/>
      <c r="C1" s="82"/>
      <c r="D1" s="82"/>
      <c r="E1" s="82"/>
      <c r="F1" s="82"/>
      <c r="G1" s="82"/>
      <c r="H1" s="82"/>
      <c r="M1" s="56"/>
      <c r="N1" s="57" t="s">
        <v>1</v>
      </c>
      <c r="O1" s="58"/>
      <c r="P1" s="58"/>
      <c r="Q1" s="57" t="s">
        <v>2</v>
      </c>
      <c r="R1" s="58"/>
      <c r="S1" s="58"/>
      <c r="T1" s="59"/>
    </row>
    <row r="2" spans="1:20" ht="16.5" thickTop="1" thickBot="1" x14ac:dyDescent="0.3">
      <c r="A2" s="9" t="s">
        <v>3</v>
      </c>
      <c r="B2" s="9" t="s">
        <v>4</v>
      </c>
      <c r="C2" s="10" t="s">
        <v>5</v>
      </c>
      <c r="D2" s="26" t="s">
        <v>6</v>
      </c>
      <c r="E2" s="86" t="s">
        <v>7</v>
      </c>
      <c r="F2" s="86"/>
      <c r="G2" s="86"/>
      <c r="H2" s="87"/>
      <c r="I2" s="71" t="s">
        <v>8</v>
      </c>
      <c r="J2" s="72" t="s">
        <v>9</v>
      </c>
      <c r="K2" s="58"/>
      <c r="L2" s="59"/>
      <c r="M2" s="60"/>
      <c r="N2" s="48" t="s">
        <v>10</v>
      </c>
      <c r="T2" s="61"/>
    </row>
    <row r="3" spans="1:20" x14ac:dyDescent="0.25">
      <c r="A3" s="8" t="s">
        <v>11</v>
      </c>
      <c r="B3" s="36">
        <v>1</v>
      </c>
      <c r="C3" s="39">
        <v>6</v>
      </c>
      <c r="D3" t="s">
        <v>12</v>
      </c>
      <c r="E3" s="5"/>
      <c r="F3" s="1">
        <v>1</v>
      </c>
      <c r="G3" s="1">
        <v>2</v>
      </c>
      <c r="H3" s="1">
        <v>3</v>
      </c>
      <c r="I3" s="60" t="s">
        <v>13</v>
      </c>
      <c r="J3" t="s">
        <v>14</v>
      </c>
      <c r="L3" s="61"/>
      <c r="M3" s="60"/>
      <c r="N3" s="17" t="s">
        <v>15</v>
      </c>
      <c r="O3">
        <v>6</v>
      </c>
      <c r="T3" s="61"/>
    </row>
    <row r="4" spans="1:20" x14ac:dyDescent="0.25">
      <c r="A4" s="7" t="s">
        <v>11</v>
      </c>
      <c r="B4" s="37">
        <v>1</v>
      </c>
      <c r="C4" s="40">
        <v>6</v>
      </c>
      <c r="D4" t="s">
        <v>15</v>
      </c>
      <c r="E4" s="2"/>
      <c r="G4">
        <v>2</v>
      </c>
      <c r="H4">
        <v>3</v>
      </c>
      <c r="I4" s="60" t="s">
        <v>16</v>
      </c>
      <c r="J4" t="s">
        <v>14</v>
      </c>
      <c r="L4" s="73"/>
      <c r="M4" s="60"/>
      <c r="N4" s="22" t="s">
        <v>17</v>
      </c>
      <c r="O4">
        <v>6</v>
      </c>
      <c r="T4" s="61"/>
    </row>
    <row r="5" spans="1:20" x14ac:dyDescent="0.25">
      <c r="A5" s="7" t="s">
        <v>18</v>
      </c>
      <c r="B5" s="37">
        <v>1</v>
      </c>
      <c r="C5" s="40">
        <v>6</v>
      </c>
      <c r="D5" t="s">
        <v>19</v>
      </c>
      <c r="E5" s="2"/>
      <c r="F5">
        <v>1</v>
      </c>
      <c r="H5">
        <v>3</v>
      </c>
      <c r="I5" s="60" t="s">
        <v>20</v>
      </c>
      <c r="J5" t="s">
        <v>14</v>
      </c>
      <c r="L5" s="73"/>
      <c r="M5" s="60"/>
      <c r="T5" s="61"/>
    </row>
    <row r="6" spans="1:20" ht="15.75" thickBot="1" x14ac:dyDescent="0.3">
      <c r="A6" s="7" t="s">
        <v>18</v>
      </c>
      <c r="B6" s="37">
        <v>1</v>
      </c>
      <c r="C6" s="40">
        <v>6</v>
      </c>
      <c r="D6" t="s">
        <v>21</v>
      </c>
      <c r="E6" s="2"/>
      <c r="G6">
        <v>2</v>
      </c>
      <c r="H6">
        <v>3</v>
      </c>
      <c r="I6" s="60" t="s">
        <v>22</v>
      </c>
      <c r="J6" t="s">
        <v>23</v>
      </c>
      <c r="L6" s="61"/>
      <c r="M6" s="60"/>
      <c r="N6" s="62"/>
      <c r="T6" s="61"/>
    </row>
    <row r="7" spans="1:20" ht="15.75" thickBot="1" x14ac:dyDescent="0.3">
      <c r="A7" s="7" t="s">
        <v>18</v>
      </c>
      <c r="B7" s="37">
        <v>1</v>
      </c>
      <c r="C7" s="40">
        <v>6</v>
      </c>
      <c r="D7" t="s">
        <v>23</v>
      </c>
      <c r="E7" s="2"/>
      <c r="F7">
        <v>1</v>
      </c>
      <c r="G7">
        <v>2</v>
      </c>
      <c r="H7">
        <v>3</v>
      </c>
      <c r="I7" s="60" t="s">
        <v>24</v>
      </c>
      <c r="J7" t="s">
        <v>12</v>
      </c>
      <c r="L7" s="61"/>
      <c r="M7" s="60"/>
      <c r="N7" s="46" t="s">
        <v>25</v>
      </c>
      <c r="Q7" s="46" t="s">
        <v>25</v>
      </c>
      <c r="T7" s="63"/>
    </row>
    <row r="8" spans="1:20" x14ac:dyDescent="0.25">
      <c r="A8" s="6" t="s">
        <v>18</v>
      </c>
      <c r="B8" s="38">
        <v>1</v>
      </c>
      <c r="C8" s="41">
        <v>6</v>
      </c>
      <c r="D8" s="4" t="s">
        <v>26</v>
      </c>
      <c r="E8" s="3"/>
      <c r="F8" s="4">
        <v>1</v>
      </c>
      <c r="G8" s="4">
        <v>2</v>
      </c>
      <c r="H8" s="4">
        <v>3</v>
      </c>
      <c r="I8" s="60" t="s">
        <v>27</v>
      </c>
      <c r="J8" t="s">
        <v>14</v>
      </c>
      <c r="L8" s="61"/>
      <c r="M8" s="60"/>
      <c r="N8" s="24" t="s">
        <v>28</v>
      </c>
      <c r="O8">
        <v>6</v>
      </c>
      <c r="Q8" s="24" t="s">
        <v>28</v>
      </c>
      <c r="R8">
        <v>6</v>
      </c>
      <c r="T8" s="61"/>
    </row>
    <row r="9" spans="1:20" x14ac:dyDescent="0.25">
      <c r="A9" s="29"/>
      <c r="B9" s="29"/>
      <c r="C9" s="29"/>
      <c r="D9" s="29"/>
      <c r="E9" s="29"/>
      <c r="F9" s="29"/>
      <c r="G9" s="29"/>
      <c r="H9" s="29"/>
      <c r="I9" s="74"/>
      <c r="J9" s="75"/>
      <c r="K9" s="75"/>
      <c r="L9" s="76"/>
      <c r="M9" s="60"/>
      <c r="N9" s="47" t="s">
        <v>23</v>
      </c>
      <c r="O9">
        <v>6</v>
      </c>
      <c r="Q9" s="32" t="s">
        <v>29</v>
      </c>
      <c r="R9">
        <v>6</v>
      </c>
      <c r="T9" s="61"/>
    </row>
    <row r="10" spans="1:20" ht="19.5" x14ac:dyDescent="0.3">
      <c r="A10" s="82" t="s">
        <v>30</v>
      </c>
      <c r="B10" s="82"/>
      <c r="C10" s="82"/>
      <c r="D10" s="82"/>
      <c r="E10" s="82"/>
      <c r="F10" s="82"/>
      <c r="G10" s="82"/>
      <c r="H10" s="82"/>
      <c r="I10" s="60"/>
      <c r="L10" s="61"/>
      <c r="M10" s="60"/>
      <c r="N10" s="32" t="s">
        <v>29</v>
      </c>
      <c r="O10">
        <v>6</v>
      </c>
      <c r="T10" s="61"/>
    </row>
    <row r="11" spans="1:20" ht="16.5" thickTop="1" thickBot="1" x14ac:dyDescent="0.3">
      <c r="A11" s="31" t="s">
        <v>3</v>
      </c>
      <c r="B11" s="27" t="s">
        <v>4</v>
      </c>
      <c r="C11" s="31" t="s">
        <v>5</v>
      </c>
      <c r="D11" s="27" t="s">
        <v>6</v>
      </c>
      <c r="E11" s="90" t="s">
        <v>7</v>
      </c>
      <c r="F11" s="90"/>
      <c r="G11" s="90"/>
      <c r="H11" s="80"/>
      <c r="I11" s="60"/>
      <c r="L11" s="61"/>
      <c r="M11" s="60"/>
      <c r="N11" s="62"/>
      <c r="T11" s="61"/>
    </row>
    <row r="12" spans="1:20" ht="15.75" thickBot="1" x14ac:dyDescent="0.3">
      <c r="A12" s="8" t="s">
        <v>11</v>
      </c>
      <c r="B12" s="12">
        <v>1</v>
      </c>
      <c r="C12" s="11">
        <v>6</v>
      </c>
      <c r="D12" s="23" t="s">
        <v>12</v>
      </c>
      <c r="E12" s="13"/>
      <c r="F12" s="14">
        <v>1</v>
      </c>
      <c r="G12" s="14">
        <v>2</v>
      </c>
      <c r="H12" s="14">
        <v>3</v>
      </c>
      <c r="I12" s="60" t="s">
        <v>13</v>
      </c>
      <c r="L12" s="61"/>
      <c r="M12" s="64"/>
      <c r="N12" s="53" t="s">
        <v>31</v>
      </c>
      <c r="O12" s="65"/>
      <c r="P12" s="65"/>
      <c r="Q12" s="53" t="s">
        <v>31</v>
      </c>
      <c r="R12" s="65"/>
      <c r="S12" s="65"/>
      <c r="T12" s="67"/>
    </row>
    <row r="13" spans="1:20" x14ac:dyDescent="0.25">
      <c r="A13" s="7" t="s">
        <v>11</v>
      </c>
      <c r="B13" s="12">
        <v>1</v>
      </c>
      <c r="C13" s="15">
        <v>6</v>
      </c>
      <c r="D13" s="24" t="s">
        <v>15</v>
      </c>
      <c r="E13" s="16"/>
      <c r="F13" s="12"/>
      <c r="G13" s="12">
        <v>2</v>
      </c>
      <c r="H13" s="12">
        <v>3</v>
      </c>
      <c r="I13" s="60" t="s">
        <v>16</v>
      </c>
      <c r="J13" t="s">
        <v>14</v>
      </c>
      <c r="L13" s="61"/>
      <c r="M13" s="60"/>
      <c r="N13" s="49" t="s">
        <v>32</v>
      </c>
      <c r="O13">
        <v>6</v>
      </c>
      <c r="T13" s="61"/>
    </row>
    <row r="14" spans="1:20" ht="15.75" thickBot="1" x14ac:dyDescent="0.3">
      <c r="A14" s="7" t="s">
        <v>11</v>
      </c>
      <c r="B14" s="12">
        <v>1</v>
      </c>
      <c r="C14" s="15">
        <v>6</v>
      </c>
      <c r="D14" s="24" t="s">
        <v>28</v>
      </c>
      <c r="E14" s="16">
        <v>0</v>
      </c>
      <c r="F14" s="12">
        <v>1</v>
      </c>
      <c r="G14" s="12"/>
      <c r="H14" s="12">
        <v>3</v>
      </c>
      <c r="I14" s="60" t="s">
        <v>34</v>
      </c>
      <c r="J14" t="s">
        <v>14</v>
      </c>
      <c r="L14" s="61"/>
      <c r="M14" s="60"/>
      <c r="N14" s="62"/>
      <c r="T14" s="61"/>
    </row>
    <row r="15" spans="1:20" ht="15.75" thickBot="1" x14ac:dyDescent="0.3">
      <c r="A15" s="7" t="s">
        <v>11</v>
      </c>
      <c r="B15" s="12">
        <v>1</v>
      </c>
      <c r="C15" s="15">
        <v>6</v>
      </c>
      <c r="D15" s="24" t="s">
        <v>35</v>
      </c>
      <c r="E15" s="16"/>
      <c r="F15" s="12">
        <v>1</v>
      </c>
      <c r="G15" s="12"/>
      <c r="H15" s="12">
        <v>3</v>
      </c>
      <c r="I15" s="60" t="s">
        <v>36</v>
      </c>
      <c r="J15" t="s">
        <v>14</v>
      </c>
      <c r="L15" s="61"/>
      <c r="M15" s="60"/>
      <c r="N15" s="46" t="s">
        <v>37</v>
      </c>
      <c r="Q15" s="46" t="s">
        <v>37</v>
      </c>
      <c r="T15" s="61"/>
    </row>
    <row r="16" spans="1:20" x14ac:dyDescent="0.25">
      <c r="A16" s="7" t="s">
        <v>11</v>
      </c>
      <c r="B16" s="12">
        <v>1</v>
      </c>
      <c r="C16" s="15">
        <v>6</v>
      </c>
      <c r="D16" s="24" t="s">
        <v>38</v>
      </c>
      <c r="E16" s="16">
        <v>0</v>
      </c>
      <c r="F16" s="12"/>
      <c r="G16" s="12">
        <v>2</v>
      </c>
      <c r="H16" s="12">
        <v>3</v>
      </c>
      <c r="I16" s="60" t="s">
        <v>39</v>
      </c>
      <c r="J16" t="s">
        <v>14</v>
      </c>
      <c r="L16" s="61"/>
      <c r="M16" s="60"/>
      <c r="N16" s="43" t="s">
        <v>40</v>
      </c>
      <c r="O16">
        <v>6</v>
      </c>
      <c r="Q16" s="43" t="s">
        <v>40</v>
      </c>
      <c r="R16">
        <v>6</v>
      </c>
      <c r="T16" s="61"/>
    </row>
    <row r="17" spans="1:20" x14ac:dyDescent="0.25">
      <c r="A17" s="6" t="s">
        <v>11</v>
      </c>
      <c r="B17" s="19">
        <v>1</v>
      </c>
      <c r="C17" s="18">
        <v>6</v>
      </c>
      <c r="D17" s="25" t="s">
        <v>17</v>
      </c>
      <c r="E17" s="20"/>
      <c r="F17" s="19">
        <v>1</v>
      </c>
      <c r="G17" s="19">
        <v>2</v>
      </c>
      <c r="H17" s="19">
        <v>3</v>
      </c>
      <c r="I17" s="60" t="s">
        <v>41</v>
      </c>
      <c r="J17" t="s">
        <v>14</v>
      </c>
      <c r="L17" s="61"/>
      <c r="M17" s="60"/>
      <c r="N17" t="s">
        <v>19</v>
      </c>
      <c r="O17">
        <v>6</v>
      </c>
      <c r="Q17" t="s">
        <v>19</v>
      </c>
      <c r="R17">
        <v>6</v>
      </c>
      <c r="T17" s="61"/>
    </row>
    <row r="18" spans="1:20" x14ac:dyDescent="0.25">
      <c r="A18" s="35" t="s">
        <v>3</v>
      </c>
      <c r="B18" s="28" t="s">
        <v>4</v>
      </c>
      <c r="C18" s="30" t="s">
        <v>5</v>
      </c>
      <c r="D18" s="44" t="s">
        <v>6</v>
      </c>
      <c r="E18" s="88" t="s">
        <v>7</v>
      </c>
      <c r="F18" s="88"/>
      <c r="G18" s="88"/>
      <c r="H18" s="89"/>
      <c r="I18" s="74"/>
      <c r="J18" s="75"/>
      <c r="K18" s="75"/>
      <c r="L18" s="76"/>
      <c r="M18" s="60"/>
      <c r="N18" s="51" t="s">
        <v>42</v>
      </c>
      <c r="O18">
        <v>6</v>
      </c>
      <c r="Q18" s="47" t="s">
        <v>23</v>
      </c>
      <c r="R18">
        <v>6</v>
      </c>
      <c r="T18" s="61"/>
    </row>
    <row r="19" spans="1:20" ht="15.75" thickBot="1" x14ac:dyDescent="0.3">
      <c r="A19" s="8" t="s">
        <v>18</v>
      </c>
      <c r="B19" s="14">
        <v>2</v>
      </c>
      <c r="C19" s="16">
        <v>6</v>
      </c>
      <c r="D19" s="42" t="s">
        <v>43</v>
      </c>
      <c r="E19" s="14"/>
      <c r="F19" s="14"/>
      <c r="G19" s="14">
        <v>2</v>
      </c>
      <c r="H19" s="14">
        <v>3</v>
      </c>
      <c r="I19" s="60" t="s">
        <v>44</v>
      </c>
      <c r="J19" t="s">
        <v>15</v>
      </c>
      <c r="K19" t="s">
        <v>35</v>
      </c>
      <c r="L19" s="61"/>
      <c r="M19" s="60"/>
      <c r="N19" s="62"/>
      <c r="T19" s="61"/>
    </row>
    <row r="20" spans="1:20" ht="15.75" thickBot="1" x14ac:dyDescent="0.3">
      <c r="A20" s="7" t="s">
        <v>18</v>
      </c>
      <c r="B20" s="12">
        <v>2</v>
      </c>
      <c r="C20" s="16">
        <v>6</v>
      </c>
      <c r="D20" s="43" t="s">
        <v>40</v>
      </c>
      <c r="E20" s="12"/>
      <c r="F20" s="12">
        <v>1</v>
      </c>
      <c r="G20" s="12"/>
      <c r="H20" s="12"/>
      <c r="I20" s="60" t="s">
        <v>45</v>
      </c>
      <c r="J20" t="s">
        <v>46</v>
      </c>
      <c r="L20" s="61"/>
      <c r="M20" s="60"/>
      <c r="N20" s="46" t="s">
        <v>47</v>
      </c>
      <c r="Q20" s="46" t="s">
        <v>47</v>
      </c>
      <c r="T20" s="61"/>
    </row>
    <row r="21" spans="1:20" x14ac:dyDescent="0.25">
      <c r="A21" s="7" t="s">
        <v>18</v>
      </c>
      <c r="B21" s="12">
        <v>2</v>
      </c>
      <c r="C21" s="16">
        <v>6</v>
      </c>
      <c r="D21" s="43" t="s">
        <v>48</v>
      </c>
      <c r="E21" s="12"/>
      <c r="F21" s="12">
        <v>1</v>
      </c>
      <c r="G21" s="12">
        <v>2</v>
      </c>
      <c r="H21" s="12"/>
      <c r="I21" s="60" t="s">
        <v>49</v>
      </c>
      <c r="J21" t="s">
        <v>38</v>
      </c>
      <c r="L21" s="61"/>
      <c r="M21" s="60"/>
      <c r="N21" t="s">
        <v>21</v>
      </c>
      <c r="O21">
        <v>6</v>
      </c>
      <c r="Q21" s="42" t="s">
        <v>43</v>
      </c>
      <c r="R21">
        <v>6</v>
      </c>
      <c r="T21" s="61"/>
    </row>
    <row r="22" spans="1:20" x14ac:dyDescent="0.25">
      <c r="A22" s="7" t="s">
        <v>18</v>
      </c>
      <c r="B22" s="12">
        <v>2</v>
      </c>
      <c r="C22" s="16">
        <v>6</v>
      </c>
      <c r="D22" s="52" t="s">
        <v>50</v>
      </c>
      <c r="E22" s="12"/>
      <c r="F22" s="12">
        <v>1</v>
      </c>
      <c r="G22" s="12">
        <v>2</v>
      </c>
      <c r="H22" s="12"/>
      <c r="I22" s="60" t="s">
        <v>51</v>
      </c>
      <c r="J22" t="s">
        <v>52</v>
      </c>
      <c r="L22" s="61"/>
      <c r="M22" s="60"/>
      <c r="N22" s="52" t="s">
        <v>50</v>
      </c>
      <c r="O22">
        <v>6</v>
      </c>
      <c r="Q22" s="66" t="s">
        <v>53</v>
      </c>
      <c r="R22">
        <v>6</v>
      </c>
      <c r="T22" s="61"/>
    </row>
    <row r="23" spans="1:20" x14ac:dyDescent="0.25">
      <c r="A23" s="7" t="s">
        <v>18</v>
      </c>
      <c r="B23" s="12">
        <v>2</v>
      </c>
      <c r="C23" s="16">
        <v>6</v>
      </c>
      <c r="D23" s="49" t="s">
        <v>32</v>
      </c>
      <c r="E23" s="12"/>
      <c r="F23" s="12"/>
      <c r="G23" s="12">
        <v>2</v>
      </c>
      <c r="H23" s="12"/>
      <c r="I23" s="60" t="s">
        <v>54</v>
      </c>
      <c r="J23" t="s">
        <v>38</v>
      </c>
      <c r="K23" t="s">
        <v>29</v>
      </c>
      <c r="L23" s="61"/>
      <c r="M23" s="60"/>
      <c r="N23" s="42" t="s">
        <v>43</v>
      </c>
      <c r="O23">
        <v>6</v>
      </c>
      <c r="T23" s="61"/>
    </row>
    <row r="24" spans="1:20" ht="15.75" thickBot="1" x14ac:dyDescent="0.3">
      <c r="A24" s="6" t="s">
        <v>18</v>
      </c>
      <c r="B24" s="19">
        <v>2</v>
      </c>
      <c r="C24" s="16">
        <v>6</v>
      </c>
      <c r="D24" s="50" t="s">
        <v>55</v>
      </c>
      <c r="E24" s="19"/>
      <c r="F24" s="19"/>
      <c r="G24" s="19"/>
      <c r="H24" s="19">
        <v>3</v>
      </c>
      <c r="I24" s="60" t="s">
        <v>56</v>
      </c>
      <c r="J24" t="s">
        <v>19</v>
      </c>
      <c r="L24" s="61"/>
      <c r="M24" s="60"/>
      <c r="T24" s="61"/>
    </row>
    <row r="25" spans="1:20" ht="15.75" thickBot="1" x14ac:dyDescent="0.3">
      <c r="A25" s="35" t="s">
        <v>3</v>
      </c>
      <c r="B25" s="28" t="s">
        <v>4</v>
      </c>
      <c r="C25" s="28" t="s">
        <v>5</v>
      </c>
      <c r="D25" s="30" t="s">
        <v>6</v>
      </c>
      <c r="E25" s="88" t="s">
        <v>7</v>
      </c>
      <c r="F25" s="88"/>
      <c r="G25" s="88"/>
      <c r="H25" s="89"/>
      <c r="I25" s="74"/>
      <c r="J25" s="75"/>
      <c r="K25" s="75"/>
      <c r="L25" s="76"/>
      <c r="M25" s="60"/>
      <c r="N25" s="46" t="s">
        <v>57</v>
      </c>
      <c r="Q25" s="46" t="s">
        <v>57</v>
      </c>
      <c r="T25" s="61"/>
    </row>
    <row r="26" spans="1:20" x14ac:dyDescent="0.25">
      <c r="A26" s="8" t="s">
        <v>18</v>
      </c>
      <c r="B26" s="17">
        <v>3</v>
      </c>
      <c r="C26" s="17">
        <v>6</v>
      </c>
      <c r="D26" t="s">
        <v>58</v>
      </c>
      <c r="E26" s="16"/>
      <c r="F26" s="12"/>
      <c r="G26" s="12">
        <v>2</v>
      </c>
      <c r="H26" s="12"/>
      <c r="I26" s="60" t="s">
        <v>59</v>
      </c>
      <c r="J26" t="s">
        <v>14</v>
      </c>
      <c r="L26" s="61"/>
      <c r="M26" s="60"/>
      <c r="N26" s="50" t="s">
        <v>55</v>
      </c>
      <c r="O26">
        <v>6</v>
      </c>
      <c r="Q26" s="50" t="s">
        <v>55</v>
      </c>
      <c r="R26">
        <v>6</v>
      </c>
      <c r="T26" s="61"/>
    </row>
    <row r="27" spans="1:20" x14ac:dyDescent="0.25">
      <c r="A27" s="7" t="s">
        <v>18</v>
      </c>
      <c r="B27" s="17">
        <v>3</v>
      </c>
      <c r="C27" s="17">
        <v>6</v>
      </c>
      <c r="D27" t="s">
        <v>60</v>
      </c>
      <c r="E27" s="16"/>
      <c r="F27" s="12">
        <v>1</v>
      </c>
      <c r="G27" s="12"/>
      <c r="H27" s="12"/>
      <c r="I27" s="60" t="s">
        <v>61</v>
      </c>
      <c r="J27" s="51" t="s">
        <v>62</v>
      </c>
      <c r="L27" s="61"/>
      <c r="M27" s="60"/>
      <c r="N27" s="4" t="s">
        <v>26</v>
      </c>
      <c r="O27">
        <v>6</v>
      </c>
      <c r="Q27" t="s">
        <v>21</v>
      </c>
      <c r="R27">
        <v>6</v>
      </c>
      <c r="T27" s="61"/>
    </row>
    <row r="28" spans="1:20" x14ac:dyDescent="0.25">
      <c r="A28" s="7" t="s">
        <v>18</v>
      </c>
      <c r="B28" s="17">
        <v>3</v>
      </c>
      <c r="C28" s="17">
        <v>6</v>
      </c>
      <c r="D28" t="s">
        <v>63</v>
      </c>
      <c r="E28" s="16"/>
      <c r="F28" s="12"/>
      <c r="G28" s="12"/>
      <c r="H28" s="12">
        <v>3</v>
      </c>
      <c r="I28" s="60" t="s">
        <v>64</v>
      </c>
      <c r="K28" s="77" t="s">
        <v>65</v>
      </c>
      <c r="L28" s="61"/>
      <c r="M28" s="60"/>
      <c r="N28" s="62"/>
      <c r="T28" s="61"/>
    </row>
    <row r="29" spans="1:20" ht="15.75" thickBot="1" x14ac:dyDescent="0.3">
      <c r="A29" s="6" t="s">
        <v>18</v>
      </c>
      <c r="B29" s="22">
        <v>3</v>
      </c>
      <c r="C29" s="17">
        <v>6</v>
      </c>
      <c r="D29" s="51" t="s">
        <v>42</v>
      </c>
      <c r="E29" s="20"/>
      <c r="F29" s="19">
        <v>1</v>
      </c>
      <c r="G29" s="19">
        <v>2</v>
      </c>
      <c r="H29" s="19"/>
      <c r="I29" s="60" t="s">
        <v>66</v>
      </c>
      <c r="J29" t="s">
        <v>29</v>
      </c>
      <c r="K29" t="s">
        <v>38</v>
      </c>
      <c r="L29" s="61"/>
      <c r="M29" s="60"/>
      <c r="N29" s="62"/>
      <c r="T29" s="61"/>
    </row>
    <row r="30" spans="1:20" ht="15.75" thickBot="1" x14ac:dyDescent="0.3">
      <c r="A30" s="35" t="s">
        <v>3</v>
      </c>
      <c r="B30" s="28" t="s">
        <v>4</v>
      </c>
      <c r="C30" s="28" t="s">
        <v>5</v>
      </c>
      <c r="D30" s="28" t="s">
        <v>6</v>
      </c>
      <c r="E30" s="88" t="s">
        <v>7</v>
      </c>
      <c r="F30" s="88"/>
      <c r="G30" s="88"/>
      <c r="H30" s="89"/>
      <c r="I30" s="74"/>
      <c r="J30" s="75"/>
      <c r="K30" s="75"/>
      <c r="L30" s="76"/>
      <c r="M30" s="64"/>
      <c r="N30" s="53" t="s">
        <v>67</v>
      </c>
      <c r="O30" s="65"/>
      <c r="P30" s="65"/>
      <c r="Q30" s="53" t="s">
        <v>67</v>
      </c>
      <c r="R30" s="65"/>
      <c r="S30" s="65"/>
      <c r="T30" s="67"/>
    </row>
    <row r="31" spans="1:20" ht="15.75" thickBot="1" x14ac:dyDescent="0.3">
      <c r="A31" s="8" t="s">
        <v>18</v>
      </c>
      <c r="B31" s="21">
        <v>4</v>
      </c>
      <c r="C31" s="21">
        <v>6</v>
      </c>
      <c r="D31" s="1" t="s">
        <v>68</v>
      </c>
      <c r="E31" s="13"/>
      <c r="F31" s="14">
        <v>1</v>
      </c>
      <c r="G31" s="14"/>
      <c r="H31" s="14"/>
      <c r="I31" s="60" t="s">
        <v>69</v>
      </c>
      <c r="J31" s="78" t="s">
        <v>50</v>
      </c>
      <c r="K31" s="77" t="s">
        <v>65</v>
      </c>
      <c r="L31" s="79" t="s">
        <v>62</v>
      </c>
      <c r="M31" s="60"/>
      <c r="N31" s="45" t="s">
        <v>48</v>
      </c>
      <c r="O31">
        <v>6</v>
      </c>
      <c r="Q31" s="45" t="s">
        <v>48</v>
      </c>
      <c r="R31">
        <v>6</v>
      </c>
      <c r="T31" s="61"/>
    </row>
    <row r="32" spans="1:20" ht="15.75" thickBot="1" x14ac:dyDescent="0.3">
      <c r="A32" s="7" t="s">
        <v>18</v>
      </c>
      <c r="B32" s="17">
        <v>4</v>
      </c>
      <c r="C32" s="17">
        <v>6</v>
      </c>
      <c r="D32" t="s">
        <v>70</v>
      </c>
      <c r="E32" s="16"/>
      <c r="F32" s="12"/>
      <c r="G32" s="12">
        <v>2</v>
      </c>
      <c r="H32" s="12"/>
      <c r="I32" s="60" t="s">
        <v>71</v>
      </c>
      <c r="J32" t="s">
        <v>46</v>
      </c>
      <c r="K32" s="77" t="s">
        <v>65</v>
      </c>
      <c r="L32" s="79" t="s">
        <v>62</v>
      </c>
      <c r="M32" s="60"/>
      <c r="N32" s="46" t="s">
        <v>72</v>
      </c>
      <c r="Q32" s="46" t="s">
        <v>72</v>
      </c>
      <c r="T32" s="61"/>
    </row>
    <row r="33" spans="1:20" x14ac:dyDescent="0.25">
      <c r="A33" s="6" t="s">
        <v>18</v>
      </c>
      <c r="B33" s="22">
        <v>4</v>
      </c>
      <c r="C33" s="22">
        <v>6</v>
      </c>
      <c r="D33" s="4" t="s">
        <v>73</v>
      </c>
      <c r="E33" s="20"/>
      <c r="F33" s="19"/>
      <c r="G33" s="19">
        <v>2</v>
      </c>
      <c r="H33" s="19"/>
      <c r="I33" s="60" t="s">
        <v>74</v>
      </c>
      <c r="J33" s="66" t="s">
        <v>75</v>
      </c>
      <c r="K33" s="77" t="s">
        <v>65</v>
      </c>
      <c r="L33" s="79" t="s">
        <v>62</v>
      </c>
      <c r="M33" s="60"/>
      <c r="N33" t="s">
        <v>60</v>
      </c>
      <c r="O33">
        <v>6</v>
      </c>
      <c r="Q33" s="51" t="s">
        <v>42</v>
      </c>
      <c r="R33">
        <v>6</v>
      </c>
      <c r="T33" s="61"/>
    </row>
    <row r="34" spans="1:20" ht="20.25" thickBot="1" x14ac:dyDescent="0.35">
      <c r="A34" s="82" t="s">
        <v>76</v>
      </c>
      <c r="B34" s="82"/>
      <c r="C34" s="82"/>
      <c r="D34" s="82"/>
      <c r="E34" s="82"/>
      <c r="F34" s="82"/>
      <c r="G34" s="82"/>
      <c r="H34" s="82"/>
      <c r="I34" s="60"/>
      <c r="L34" s="61"/>
      <c r="M34" s="60"/>
      <c r="N34" s="1" t="s">
        <v>68</v>
      </c>
      <c r="O34">
        <v>6</v>
      </c>
      <c r="Q34" s="52" t="s">
        <v>50</v>
      </c>
      <c r="R34">
        <v>6</v>
      </c>
      <c r="T34" s="61"/>
    </row>
    <row r="35" spans="1:20" ht="16.5" thickTop="1" thickBot="1" x14ac:dyDescent="0.3">
      <c r="A35" s="31" t="s">
        <v>3</v>
      </c>
      <c r="B35" s="31" t="s">
        <v>4</v>
      </c>
      <c r="C35" s="31" t="s">
        <v>5</v>
      </c>
      <c r="D35" s="31" t="s">
        <v>6</v>
      </c>
      <c r="E35" s="83" t="s">
        <v>7</v>
      </c>
      <c r="F35" s="83"/>
      <c r="G35" s="83"/>
      <c r="H35" s="84"/>
      <c r="I35" s="60"/>
      <c r="L35" s="61"/>
      <c r="M35" s="60"/>
      <c r="N35" s="62"/>
      <c r="T35" s="61"/>
    </row>
    <row r="36" spans="1:20" ht="15.75" thickBot="1" x14ac:dyDescent="0.3">
      <c r="A36" s="5" t="s">
        <v>11</v>
      </c>
      <c r="B36" s="11">
        <v>1</v>
      </c>
      <c r="C36" s="11">
        <v>6</v>
      </c>
      <c r="D36" s="33" t="s">
        <v>77</v>
      </c>
      <c r="E36" s="13"/>
      <c r="F36" s="14">
        <v>1</v>
      </c>
      <c r="G36" s="14">
        <v>2</v>
      </c>
      <c r="H36" s="14">
        <v>3</v>
      </c>
      <c r="I36" s="60"/>
      <c r="L36" s="61"/>
      <c r="M36" s="60"/>
      <c r="N36" s="46" t="s">
        <v>78</v>
      </c>
      <c r="Q36" s="46" t="s">
        <v>78</v>
      </c>
      <c r="T36" s="61"/>
    </row>
    <row r="37" spans="1:20" x14ac:dyDescent="0.25">
      <c r="A37" s="2" t="s">
        <v>11</v>
      </c>
      <c r="B37" s="15">
        <v>1</v>
      </c>
      <c r="C37" s="15">
        <v>6</v>
      </c>
      <c r="D37" s="34" t="s">
        <v>52</v>
      </c>
      <c r="E37" s="16"/>
      <c r="F37" s="12">
        <v>1</v>
      </c>
      <c r="G37" s="12">
        <v>2</v>
      </c>
      <c r="H37" s="12">
        <v>3</v>
      </c>
      <c r="I37" s="60"/>
      <c r="L37" s="61"/>
      <c r="M37" s="60"/>
      <c r="N37" t="s">
        <v>58</v>
      </c>
      <c r="O37">
        <v>6</v>
      </c>
      <c r="Q37" t="s">
        <v>58</v>
      </c>
      <c r="R37">
        <v>6</v>
      </c>
      <c r="T37" s="61"/>
    </row>
    <row r="38" spans="1:20" x14ac:dyDescent="0.25">
      <c r="A38" s="2" t="s">
        <v>11</v>
      </c>
      <c r="B38" s="15">
        <v>1</v>
      </c>
      <c r="C38" s="15">
        <v>6</v>
      </c>
      <c r="D38" s="34" t="s">
        <v>79</v>
      </c>
      <c r="E38" s="16"/>
      <c r="F38" s="12">
        <v>1</v>
      </c>
      <c r="G38" s="12">
        <v>2</v>
      </c>
      <c r="H38" s="12">
        <v>3</v>
      </c>
      <c r="I38" s="60"/>
      <c r="L38" s="61"/>
      <c r="M38" s="60"/>
      <c r="N38" t="s">
        <v>70</v>
      </c>
      <c r="O38">
        <v>6</v>
      </c>
      <c r="Q38" t="s">
        <v>70</v>
      </c>
      <c r="R38">
        <v>6</v>
      </c>
      <c r="T38" s="61"/>
    </row>
    <row r="39" spans="1:20" x14ac:dyDescent="0.25">
      <c r="A39" s="3" t="s">
        <v>33</v>
      </c>
      <c r="B39" s="18">
        <v>1</v>
      </c>
      <c r="C39" s="18">
        <v>6</v>
      </c>
      <c r="D39" s="32" t="s">
        <v>29</v>
      </c>
      <c r="E39" s="3"/>
      <c r="F39" s="19">
        <v>1</v>
      </c>
      <c r="G39" s="19">
        <v>2</v>
      </c>
      <c r="H39" s="19">
        <v>3</v>
      </c>
      <c r="I39" s="60"/>
      <c r="L39" s="61"/>
      <c r="M39" s="60"/>
      <c r="N39" s="4" t="s">
        <v>73</v>
      </c>
      <c r="O39">
        <v>6</v>
      </c>
      <c r="T39" s="61"/>
    </row>
    <row r="40" spans="1:20" ht="20.25" thickBot="1" x14ac:dyDescent="0.35">
      <c r="A40" s="82" t="s">
        <v>80</v>
      </c>
      <c r="B40" s="82"/>
      <c r="C40" s="82"/>
      <c r="D40" s="82"/>
      <c r="E40" s="82"/>
      <c r="F40" s="82"/>
      <c r="G40" s="82"/>
      <c r="H40" s="82"/>
      <c r="I40" s="60"/>
      <c r="L40" s="61"/>
      <c r="M40" s="60"/>
      <c r="T40" s="61"/>
    </row>
    <row r="41" spans="1:20" ht="16.5" thickTop="1" thickBot="1" x14ac:dyDescent="0.3">
      <c r="A41" s="31" t="s">
        <v>3</v>
      </c>
      <c r="B41" s="31" t="s">
        <v>4</v>
      </c>
      <c r="C41" s="31" t="s">
        <v>5</v>
      </c>
      <c r="D41" s="31" t="s">
        <v>6</v>
      </c>
      <c r="E41" s="83" t="s">
        <v>7</v>
      </c>
      <c r="F41" s="83"/>
      <c r="G41" s="83"/>
      <c r="H41" s="84"/>
      <c r="I41" s="60"/>
      <c r="L41" s="61"/>
      <c r="M41" s="60"/>
      <c r="N41" s="46" t="s">
        <v>81</v>
      </c>
      <c r="Q41" s="46" t="s">
        <v>81</v>
      </c>
      <c r="T41" s="61"/>
    </row>
    <row r="42" spans="1:20" x14ac:dyDescent="0.25">
      <c r="A42" s="5" t="s">
        <v>11</v>
      </c>
      <c r="B42" s="11">
        <v>1</v>
      </c>
      <c r="C42" s="11">
        <v>6</v>
      </c>
      <c r="D42" s="33" t="s">
        <v>82</v>
      </c>
      <c r="E42" s="13"/>
      <c r="F42" s="14">
        <v>1</v>
      </c>
      <c r="G42" s="14">
        <v>2</v>
      </c>
      <c r="H42" s="14">
        <v>3</v>
      </c>
      <c r="I42" s="60"/>
      <c r="L42" s="61"/>
      <c r="M42" s="60"/>
      <c r="Q42" t="s">
        <v>63</v>
      </c>
      <c r="R42">
        <v>6</v>
      </c>
      <c r="T42" s="61"/>
    </row>
    <row r="43" spans="1:20" x14ac:dyDescent="0.25">
      <c r="A43" s="2" t="s">
        <v>11</v>
      </c>
      <c r="B43" s="15">
        <v>1</v>
      </c>
      <c r="C43" s="15">
        <v>6</v>
      </c>
      <c r="D43" s="34" t="s">
        <v>83</v>
      </c>
      <c r="E43" s="16"/>
      <c r="F43" s="12">
        <v>1</v>
      </c>
      <c r="G43" s="12">
        <v>2</v>
      </c>
      <c r="H43" s="12">
        <v>3</v>
      </c>
      <c r="I43" s="60"/>
      <c r="L43" s="61"/>
      <c r="M43" s="60"/>
      <c r="T43" s="61"/>
    </row>
    <row r="44" spans="1:20" ht="15.75" thickBot="1" x14ac:dyDescent="0.3">
      <c r="A44" s="2" t="s">
        <v>18</v>
      </c>
      <c r="B44" s="15"/>
      <c r="C44" s="15">
        <v>6</v>
      </c>
      <c r="D44" s="34" t="s">
        <v>84</v>
      </c>
      <c r="E44" s="16"/>
      <c r="F44" s="12">
        <v>1</v>
      </c>
      <c r="G44" s="12">
        <v>2</v>
      </c>
      <c r="H44" s="12">
        <v>3</v>
      </c>
      <c r="I44" s="60"/>
      <c r="L44" s="61"/>
    </row>
    <row r="45" spans="1:20" ht="15.75" thickBot="1" x14ac:dyDescent="0.3">
      <c r="A45" s="3" t="s">
        <v>18</v>
      </c>
      <c r="B45" s="18"/>
      <c r="C45" s="18">
        <v>6</v>
      </c>
      <c r="D45" s="32" t="s">
        <v>85</v>
      </c>
      <c r="E45" s="3"/>
      <c r="F45" s="19">
        <v>1</v>
      </c>
      <c r="G45" s="19">
        <v>2</v>
      </c>
      <c r="H45" s="19">
        <v>3</v>
      </c>
      <c r="I45" s="60"/>
      <c r="L45" s="61"/>
      <c r="M45" s="64"/>
      <c r="N45" s="53" t="s">
        <v>86</v>
      </c>
      <c r="O45" s="65"/>
      <c r="P45" s="65"/>
      <c r="Q45" s="53" t="s">
        <v>86</v>
      </c>
      <c r="R45" s="65"/>
      <c r="S45" s="65"/>
      <c r="T45" s="67"/>
    </row>
    <row r="46" spans="1:20" x14ac:dyDescent="0.25">
      <c r="A46" s="3" t="s">
        <v>18</v>
      </c>
      <c r="B46" s="18"/>
      <c r="C46" s="18">
        <v>6</v>
      </c>
      <c r="D46" s="32" t="s">
        <v>87</v>
      </c>
      <c r="E46" s="3"/>
      <c r="F46" s="19">
        <v>1</v>
      </c>
      <c r="G46" s="19">
        <v>2</v>
      </c>
      <c r="H46" s="19"/>
      <c r="I46" s="60"/>
      <c r="L46" s="61"/>
      <c r="M46" s="60"/>
      <c r="T46" s="61"/>
    </row>
    <row r="47" spans="1:20" ht="20.25" thickBot="1" x14ac:dyDescent="0.35">
      <c r="A47" s="85" t="s">
        <v>88</v>
      </c>
      <c r="B47" s="85"/>
      <c r="C47" s="85"/>
      <c r="D47" s="85"/>
      <c r="E47" s="85"/>
      <c r="F47" s="85"/>
      <c r="G47" s="85"/>
      <c r="H47" s="85"/>
      <c r="I47" s="60"/>
      <c r="L47" s="61"/>
      <c r="M47" s="60"/>
      <c r="T47" s="61"/>
    </row>
    <row r="48" spans="1:20" ht="15.75" thickBot="1" x14ac:dyDescent="0.3">
      <c r="A48" s="54" t="s">
        <v>3</v>
      </c>
      <c r="B48" s="31" t="s">
        <v>4</v>
      </c>
      <c r="C48" s="55" t="s">
        <v>5</v>
      </c>
      <c r="D48" s="31" t="s">
        <v>6</v>
      </c>
      <c r="E48" s="80" t="s">
        <v>7</v>
      </c>
      <c r="F48" s="81"/>
      <c r="G48" s="81"/>
      <c r="H48" s="81"/>
      <c r="I48" s="60"/>
      <c r="L48" s="61"/>
      <c r="M48" s="60"/>
      <c r="N48" s="46" t="s">
        <v>89</v>
      </c>
      <c r="Q48" s="46" t="s">
        <v>89</v>
      </c>
      <c r="T48" s="61"/>
    </row>
    <row r="49" spans="1:20" x14ac:dyDescent="0.25">
      <c r="A49" s="5" t="s">
        <v>18</v>
      </c>
      <c r="B49" s="11">
        <v>1</v>
      </c>
      <c r="C49" s="11">
        <v>6</v>
      </c>
      <c r="D49" s="1" t="s">
        <v>90</v>
      </c>
      <c r="E49" s="13"/>
      <c r="F49" s="14">
        <v>1</v>
      </c>
      <c r="G49" s="14"/>
      <c r="H49" s="14"/>
      <c r="I49" s="60" t="s">
        <v>91</v>
      </c>
      <c r="L49" s="61"/>
      <c r="M49" s="60"/>
      <c r="Q49" s="1" t="s">
        <v>68</v>
      </c>
      <c r="R49">
        <v>6</v>
      </c>
      <c r="T49" s="61"/>
    </row>
    <row r="50" spans="1:20" x14ac:dyDescent="0.25">
      <c r="A50" s="2" t="s">
        <v>18</v>
      </c>
      <c r="B50" s="15">
        <v>1</v>
      </c>
      <c r="C50" s="15">
        <v>6</v>
      </c>
      <c r="D50" s="34" t="s">
        <v>92</v>
      </c>
      <c r="E50" s="16"/>
      <c r="F50" s="12"/>
      <c r="G50" s="12">
        <v>2</v>
      </c>
      <c r="H50" s="12"/>
      <c r="I50" s="60" t="s">
        <v>93</v>
      </c>
      <c r="J50" t="s">
        <v>90</v>
      </c>
      <c r="L50" s="61"/>
      <c r="M50" s="60"/>
      <c r="Q50" t="s">
        <v>60</v>
      </c>
      <c r="R50">
        <v>6</v>
      </c>
      <c r="T50" s="61"/>
    </row>
    <row r="51" spans="1:20" x14ac:dyDescent="0.25">
      <c r="A51" s="2" t="s">
        <v>18</v>
      </c>
      <c r="B51" s="15">
        <v>1</v>
      </c>
      <c r="C51" s="15">
        <v>6</v>
      </c>
      <c r="D51" s="34" t="s">
        <v>94</v>
      </c>
      <c r="E51" s="16"/>
      <c r="F51" s="12">
        <v>1</v>
      </c>
      <c r="G51" s="12">
        <v>2</v>
      </c>
      <c r="H51" s="12"/>
      <c r="I51" s="60" t="s">
        <v>95</v>
      </c>
      <c r="J51" t="s">
        <v>15</v>
      </c>
      <c r="K51" t="s">
        <v>23</v>
      </c>
      <c r="L51" s="61"/>
      <c r="M51" s="60"/>
      <c r="T51" s="61"/>
    </row>
    <row r="52" spans="1:20" ht="15.75" thickBot="1" x14ac:dyDescent="0.3">
      <c r="A52" s="3" t="s">
        <v>18</v>
      </c>
      <c r="B52" s="15">
        <v>1</v>
      </c>
      <c r="C52" s="15">
        <v>6</v>
      </c>
      <c r="D52" s="34" t="s">
        <v>87</v>
      </c>
      <c r="E52" s="2"/>
      <c r="F52" s="12">
        <v>1</v>
      </c>
      <c r="G52" s="12">
        <v>2</v>
      </c>
      <c r="H52" s="12"/>
      <c r="I52" s="60" t="s">
        <v>96</v>
      </c>
      <c r="J52" t="s">
        <v>23</v>
      </c>
      <c r="L52" s="61"/>
      <c r="M52" s="60"/>
      <c r="T52" s="61"/>
    </row>
    <row r="53" spans="1:20" ht="15.75" thickBot="1" x14ac:dyDescent="0.3">
      <c r="A53" s="3" t="s">
        <v>18</v>
      </c>
      <c r="B53" s="15">
        <v>1</v>
      </c>
      <c r="C53" s="15">
        <v>6</v>
      </c>
      <c r="D53" s="34" t="s">
        <v>97</v>
      </c>
      <c r="E53" s="2"/>
      <c r="F53" s="12">
        <v>1</v>
      </c>
      <c r="H53">
        <v>3</v>
      </c>
      <c r="I53" s="60" t="s">
        <v>98</v>
      </c>
      <c r="J53" t="s">
        <v>23</v>
      </c>
      <c r="L53" s="61"/>
      <c r="M53" s="60"/>
      <c r="N53" s="46" t="s">
        <v>99</v>
      </c>
      <c r="Q53" s="46" t="s">
        <v>99</v>
      </c>
      <c r="T53" s="61"/>
    </row>
    <row r="54" spans="1:20" x14ac:dyDescent="0.25">
      <c r="A54" s="3" t="s">
        <v>18</v>
      </c>
      <c r="B54" s="15">
        <v>1</v>
      </c>
      <c r="C54" s="15">
        <v>6</v>
      </c>
      <c r="D54" s="34" t="s">
        <v>100</v>
      </c>
      <c r="E54" s="2"/>
      <c r="F54" s="12">
        <v>1</v>
      </c>
      <c r="G54" s="12">
        <v>2</v>
      </c>
      <c r="H54">
        <v>3</v>
      </c>
      <c r="I54" s="60" t="s">
        <v>101</v>
      </c>
      <c r="J54" t="s">
        <v>23</v>
      </c>
      <c r="L54" s="61"/>
      <c r="M54" s="60"/>
      <c r="Q54" t="s">
        <v>70</v>
      </c>
      <c r="R54">
        <v>6</v>
      </c>
      <c r="T54" s="61"/>
    </row>
    <row r="55" spans="1:20" x14ac:dyDescent="0.25">
      <c r="A55" s="3" t="s">
        <v>18</v>
      </c>
      <c r="B55" s="15">
        <v>1</v>
      </c>
      <c r="C55" s="15">
        <v>6</v>
      </c>
      <c r="D55" t="s">
        <v>102</v>
      </c>
      <c r="E55" s="2"/>
      <c r="H55">
        <v>3</v>
      </c>
      <c r="I55" s="60" t="s">
        <v>103</v>
      </c>
      <c r="J55" t="s">
        <v>19</v>
      </c>
      <c r="K55" t="s">
        <v>23</v>
      </c>
      <c r="L55" s="61"/>
      <c r="M55" s="60"/>
      <c r="Q55" s="4" t="s">
        <v>73</v>
      </c>
      <c r="R55">
        <v>6</v>
      </c>
      <c r="T55" s="61"/>
    </row>
    <row r="56" spans="1:20" ht="15.75" thickBot="1" x14ac:dyDescent="0.3">
      <c r="A56" s="3" t="s">
        <v>18</v>
      </c>
      <c r="B56" s="18">
        <v>1</v>
      </c>
      <c r="C56" s="18">
        <v>6</v>
      </c>
      <c r="D56" s="4"/>
      <c r="E56" s="3"/>
      <c r="F56" s="4"/>
      <c r="G56" s="4"/>
      <c r="H56" s="4"/>
      <c r="I56" s="68"/>
      <c r="J56" s="69"/>
      <c r="K56" s="69"/>
      <c r="L56" s="70"/>
      <c r="M56" s="60"/>
      <c r="T56" s="61"/>
    </row>
    <row r="57" spans="1:20" ht="15.75" thickBot="1" x14ac:dyDescent="0.3">
      <c r="I57" s="56" t="s">
        <v>104</v>
      </c>
      <c r="J57" s="58" t="s">
        <v>5</v>
      </c>
      <c r="K57" s="59"/>
      <c r="M57" s="60"/>
      <c r="N57" s="46" t="s">
        <v>105</v>
      </c>
      <c r="Q57" s="46" t="s">
        <v>105</v>
      </c>
      <c r="T57" s="61"/>
    </row>
    <row r="58" spans="1:20" x14ac:dyDescent="0.25">
      <c r="I58" s="60" t="s">
        <v>106</v>
      </c>
      <c r="J58">
        <v>96</v>
      </c>
      <c r="K58" s="61">
        <f>SUM(C3:C8,C36:C37,C49:C60)</f>
        <v>96</v>
      </c>
      <c r="M58" s="60"/>
      <c r="T58" s="61"/>
    </row>
    <row r="59" spans="1:20" x14ac:dyDescent="0.25">
      <c r="I59" s="60" t="s">
        <v>107</v>
      </c>
      <c r="J59">
        <f>SUMIF(A3:A8,"Completed",C3:C8)</f>
        <v>12</v>
      </c>
      <c r="K59" s="61">
        <f>SUMIF(A36:A37,"Completed",C36:C37)</f>
        <v>12</v>
      </c>
      <c r="M59" s="60"/>
      <c r="T59" s="61"/>
    </row>
    <row r="60" spans="1:20" ht="15.75" thickBot="1" x14ac:dyDescent="0.3">
      <c r="I60" s="60" t="s">
        <v>108</v>
      </c>
      <c r="J60">
        <f>J58-(J59+K59)</f>
        <v>72</v>
      </c>
      <c r="K60" s="61"/>
      <c r="M60" s="60"/>
      <c r="T60" s="61"/>
    </row>
    <row r="61" spans="1:20" ht="15.75" thickBot="1" x14ac:dyDescent="0.3">
      <c r="I61" s="60" t="s">
        <v>109</v>
      </c>
      <c r="J61">
        <f>J60/6</f>
        <v>12</v>
      </c>
      <c r="K61" s="61"/>
      <c r="M61" s="60"/>
      <c r="Q61" s="53" t="s">
        <v>110</v>
      </c>
      <c r="T61" s="61"/>
    </row>
    <row r="62" spans="1:20" x14ac:dyDescent="0.25">
      <c r="I62" s="60"/>
      <c r="K62" s="61"/>
      <c r="M62" s="60"/>
      <c r="T62" s="61"/>
    </row>
    <row r="63" spans="1:20" ht="15.75" thickBot="1" x14ac:dyDescent="0.3">
      <c r="I63" s="60" t="s">
        <v>111</v>
      </c>
      <c r="J63" t="s">
        <v>5</v>
      </c>
      <c r="K63" s="61"/>
      <c r="M63" s="60"/>
      <c r="T63" s="61"/>
    </row>
    <row r="64" spans="1:20" ht="15.75" thickBot="1" x14ac:dyDescent="0.3">
      <c r="I64" s="60" t="s">
        <v>106</v>
      </c>
      <c r="J64">
        <v>168</v>
      </c>
      <c r="K64" s="61">
        <f>SUM(C12:C39,C44:C45,C42:C44)</f>
        <v>168</v>
      </c>
      <c r="M64" s="60"/>
      <c r="Q64" s="46" t="s">
        <v>112</v>
      </c>
      <c r="T64" s="61"/>
    </row>
    <row r="65" spans="9:20" x14ac:dyDescent="0.25">
      <c r="I65" s="60" t="s">
        <v>107</v>
      </c>
      <c r="J65">
        <f>SUMIF(A12:A42,"Completed",C12:C42)</f>
        <v>60</v>
      </c>
      <c r="K65" s="61"/>
      <c r="M65" s="60"/>
      <c r="T65" s="61"/>
    </row>
    <row r="66" spans="9:20" x14ac:dyDescent="0.25">
      <c r="I66" s="60" t="s">
        <v>108</v>
      </c>
      <c r="J66">
        <f>J64-J65</f>
        <v>108</v>
      </c>
      <c r="K66" s="61"/>
      <c r="M66" s="60"/>
      <c r="T66" s="61"/>
    </row>
    <row r="67" spans="9:20" ht="15.75" thickBot="1" x14ac:dyDescent="0.3">
      <c r="I67" s="60" t="s">
        <v>109</v>
      </c>
      <c r="J67">
        <f>J66/6</f>
        <v>18</v>
      </c>
      <c r="K67" s="61"/>
      <c r="M67" s="60"/>
      <c r="T67" s="61"/>
    </row>
    <row r="68" spans="9:20" ht="15.75" thickBot="1" x14ac:dyDescent="0.3">
      <c r="I68" s="60"/>
      <c r="K68" s="61"/>
      <c r="M68" s="60"/>
      <c r="Q68" s="46" t="s">
        <v>113</v>
      </c>
      <c r="T68" s="61"/>
    </row>
    <row r="69" spans="9:20" x14ac:dyDescent="0.25">
      <c r="I69" s="60"/>
      <c r="J69" t="s">
        <v>5</v>
      </c>
      <c r="K69" s="61"/>
      <c r="M69" s="60"/>
      <c r="T69" s="61"/>
    </row>
    <row r="70" spans="9:20" x14ac:dyDescent="0.25">
      <c r="I70" s="60" t="s">
        <v>106</v>
      </c>
      <c r="J70">
        <v>240</v>
      </c>
      <c r="K70" s="61">
        <f>SUM(C2:C62)</f>
        <v>252</v>
      </c>
      <c r="M70" s="60"/>
      <c r="T70" s="61"/>
    </row>
    <row r="71" spans="9:20" ht="15.75" thickBot="1" x14ac:dyDescent="0.3">
      <c r="I71" s="60" t="s">
        <v>107</v>
      </c>
      <c r="J71">
        <f>SUMIF(A3:A61,"Completed",C3:C62)</f>
        <v>78</v>
      </c>
      <c r="K71" s="61"/>
      <c r="M71" s="68"/>
      <c r="N71" s="69"/>
      <c r="O71" s="69"/>
      <c r="P71" s="69"/>
      <c r="Q71" s="69"/>
      <c r="R71" s="69"/>
      <c r="S71" s="69"/>
      <c r="T71" s="70"/>
    </row>
    <row r="72" spans="9:20" x14ac:dyDescent="0.25">
      <c r="I72" s="60" t="s">
        <v>114</v>
      </c>
      <c r="J72">
        <f>SUM(R8:R56)</f>
        <v>114</v>
      </c>
      <c r="K72" s="61"/>
    </row>
    <row r="73" spans="9:20" x14ac:dyDescent="0.25">
      <c r="I73" s="60" t="s">
        <v>115</v>
      </c>
      <c r="J73">
        <f>SUM(J71:J72)</f>
        <v>192</v>
      </c>
      <c r="K73" s="61"/>
    </row>
    <row r="74" spans="9:20" x14ac:dyDescent="0.25">
      <c r="I74" s="60" t="s">
        <v>108</v>
      </c>
      <c r="J74">
        <f>K70-J73</f>
        <v>60</v>
      </c>
      <c r="K74" s="61"/>
    </row>
    <row r="75" spans="9:20" x14ac:dyDescent="0.25">
      <c r="I75" s="60" t="s">
        <v>116</v>
      </c>
      <c r="J75">
        <f>J74/6</f>
        <v>10</v>
      </c>
      <c r="K75" s="61"/>
      <c r="N75">
        <v>18</v>
      </c>
    </row>
    <row r="76" spans="9:20" x14ac:dyDescent="0.25">
      <c r="I76" s="60" t="s">
        <v>109</v>
      </c>
      <c r="J76">
        <f>K70-J71</f>
        <v>174</v>
      </c>
      <c r="K76" s="61"/>
    </row>
    <row r="77" spans="9:20" x14ac:dyDescent="0.25">
      <c r="I77" s="60"/>
      <c r="K77" s="61"/>
    </row>
    <row r="78" spans="9:20" x14ac:dyDescent="0.25">
      <c r="I78" s="60"/>
      <c r="J78" t="s">
        <v>5</v>
      </c>
      <c r="K78" s="61"/>
    </row>
    <row r="79" spans="9:20" x14ac:dyDescent="0.25">
      <c r="I79" s="60" t="s">
        <v>106</v>
      </c>
      <c r="J79">
        <v>240</v>
      </c>
      <c r="K79" s="61">
        <f>SUM(C3:C71)</f>
        <v>252</v>
      </c>
    </row>
    <row r="80" spans="9:20" x14ac:dyDescent="0.25">
      <c r="I80" s="60" t="s">
        <v>107</v>
      </c>
      <c r="J80">
        <f>SUMIF(A3:A63,"Completed",C3:C64)</f>
        <v>78</v>
      </c>
      <c r="K80" s="61"/>
    </row>
    <row r="81" spans="9:11" x14ac:dyDescent="0.25">
      <c r="I81" s="60" t="s">
        <v>117</v>
      </c>
      <c r="J81">
        <f>SUM(O2:O59)</f>
        <v>120</v>
      </c>
      <c r="K81" s="61"/>
    </row>
    <row r="82" spans="9:11" x14ac:dyDescent="0.25">
      <c r="I82" s="60" t="s">
        <v>115</v>
      </c>
      <c r="J82">
        <f>SUM(J80:J81)</f>
        <v>198</v>
      </c>
      <c r="K82" s="61"/>
    </row>
    <row r="83" spans="9:11" x14ac:dyDescent="0.25">
      <c r="I83" s="60" t="s">
        <v>108</v>
      </c>
      <c r="J83">
        <f>J79-J82</f>
        <v>42</v>
      </c>
      <c r="K83" s="61"/>
    </row>
    <row r="84" spans="9:11" x14ac:dyDescent="0.25">
      <c r="I84" s="60" t="s">
        <v>118</v>
      </c>
      <c r="J84">
        <f>J83/6</f>
        <v>7</v>
      </c>
      <c r="K84" s="61"/>
    </row>
    <row r="85" spans="9:11" ht="15.75" thickBot="1" x14ac:dyDescent="0.3">
      <c r="I85" s="68" t="s">
        <v>119</v>
      </c>
      <c r="J85" s="69">
        <f>J79-J80</f>
        <v>162</v>
      </c>
      <c r="K85" s="70"/>
    </row>
  </sheetData>
  <mergeCells count="13">
    <mergeCell ref="E48:H48"/>
    <mergeCell ref="A40:H40"/>
    <mergeCell ref="E41:H41"/>
    <mergeCell ref="A47:H47"/>
    <mergeCell ref="A1:H1"/>
    <mergeCell ref="E2:H2"/>
    <mergeCell ref="E35:H35"/>
    <mergeCell ref="A34:H34"/>
    <mergeCell ref="E25:H25"/>
    <mergeCell ref="A10:H10"/>
    <mergeCell ref="E11:H11"/>
    <mergeCell ref="E18:H18"/>
    <mergeCell ref="E30:H30"/>
  </mergeCells>
  <phoneticPr fontId="4" type="noConversion"/>
  <conditionalFormatting sqref="A3:H8 A12:H17 A19:H21 A26:H28 A31:H33 A36:H39 A42:H46 A49:H55">
    <cfRule type="expression" dxfId="2" priority="1">
      <formula>$A3="Not Completed"</formula>
    </cfRule>
    <cfRule type="expression" dxfId="1" priority="2">
      <formula>$A3="Completed"</formula>
    </cfRule>
    <cfRule type="expression" dxfId="0" priority="3">
      <formula>$A3="Doing"</formula>
    </cfRule>
  </conditionalFormatting>
  <dataValidations count="1">
    <dataValidation type="list" allowBlank="1" showInputMessage="1" showErrorMessage="1" sqref="A19:A24 A26:A29 A31:A33 A36:A39 A3:A8 A12:A17 A42:A46 A49:A56" xr:uid="{6B00C3A0-1692-4E4A-B805-830F61A57216}">
      <formula1>"Completed, Not Completed, Doing"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227B39984C04C949C95A3097E3A91" ma:contentTypeVersion="13" ma:contentTypeDescription="Create a new document." ma:contentTypeScope="" ma:versionID="f808552df58183fc3b45a3f9fd0f5b30">
  <xsd:schema xmlns:xsd="http://www.w3.org/2001/XMLSchema" xmlns:xs="http://www.w3.org/2001/XMLSchema" xmlns:p="http://schemas.microsoft.com/office/2006/metadata/properties" xmlns:ns3="355ea21e-25c8-4c13-8910-c0dacf419f8b" xmlns:ns4="73f7fd46-c04d-424c-bbe2-38018b760b3f" targetNamespace="http://schemas.microsoft.com/office/2006/metadata/properties" ma:root="true" ma:fieldsID="2b5d3328d796df11ed1d4577d74efc81" ns3:_="" ns4:_="">
    <xsd:import namespace="355ea21e-25c8-4c13-8910-c0dacf419f8b"/>
    <xsd:import namespace="73f7fd46-c04d-424c-bbe2-38018b760b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ea21e-25c8-4c13-8910-c0dacf419f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7fd46-c04d-424c-bbe2-38018b760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141FF-B570-40F6-BA32-569726DB02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626AF7-E2AB-4997-99C7-E3F357384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ea21e-25c8-4c13-8910-c0dacf419f8b"/>
    <ds:schemaRef ds:uri="73f7fd46-c04d-424c-bbe2-38018b760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degree 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Jawad Tanana</dc:creator>
  <cp:keywords/>
  <dc:description/>
  <cp:lastModifiedBy>Jawad Tanana</cp:lastModifiedBy>
  <cp:revision/>
  <dcterms:created xsi:type="dcterms:W3CDTF">2021-04-18T00:19:58Z</dcterms:created>
  <dcterms:modified xsi:type="dcterms:W3CDTF">2021-12-13T07:26:00Z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0x0101007A4227B39984C04C949C95A3097E3A91</vt:lpwstr>
  </property>
</Properties>
</file>