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05" yWindow="-105" windowWidth="23250" windowHeight="12570" activeTab="7"/>
  </bookViews>
  <sheets>
    <sheet name="Raw" sheetId="1" r:id="rId1"/>
    <sheet name="Sheet2" sheetId="2" r:id="rId2"/>
    <sheet name="일별" sheetId="5" r:id="rId3"/>
    <sheet name="월별" sheetId="6" r:id="rId4"/>
    <sheet name="신문기사분석" sheetId="3" r:id="rId5"/>
    <sheet name="회귀분석" sheetId="4" r:id="rId6"/>
    <sheet name="연별 날씨 평균" sheetId="7" r:id="rId7"/>
    <sheet name="날씨" sheetId="8" r:id="rId8"/>
  </sheet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3" i="7" l="1"/>
  <c r="R23" i="7"/>
  <c r="Q23" i="7"/>
  <c r="P23" i="7"/>
  <c r="O23" i="7"/>
  <c r="N23" i="7"/>
  <c r="M23" i="7"/>
  <c r="L23" i="7"/>
  <c r="K23" i="7"/>
  <c r="J23" i="7"/>
  <c r="I23" i="7"/>
  <c r="H23" i="7"/>
  <c r="G23" i="7"/>
  <c r="F23" i="7"/>
  <c r="E23" i="7"/>
  <c r="S22" i="7"/>
  <c r="R22" i="7"/>
  <c r="Q22" i="7"/>
  <c r="P22" i="7"/>
  <c r="O22" i="7"/>
  <c r="N22" i="7"/>
  <c r="M22" i="7"/>
  <c r="L22" i="7"/>
  <c r="K22" i="7"/>
  <c r="J22" i="7"/>
  <c r="I22" i="7"/>
  <c r="H22" i="7"/>
  <c r="G22" i="7"/>
  <c r="F22" i="7"/>
  <c r="E22" i="7"/>
  <c r="S21" i="7"/>
  <c r="R21" i="7"/>
  <c r="Q21" i="7"/>
  <c r="P21" i="7"/>
  <c r="O21" i="7"/>
  <c r="N21" i="7"/>
  <c r="M21" i="7"/>
  <c r="L21" i="7"/>
  <c r="K21" i="7"/>
  <c r="J21" i="7"/>
  <c r="I21" i="7"/>
  <c r="H21" i="7"/>
  <c r="G21" i="7"/>
  <c r="F21" i="7"/>
  <c r="E21" i="7"/>
  <c r="S20" i="7"/>
  <c r="R20" i="7"/>
  <c r="Q20" i="7"/>
  <c r="P20" i="7"/>
  <c r="O20" i="7"/>
  <c r="N20" i="7"/>
  <c r="M20" i="7"/>
  <c r="L20" i="7"/>
  <c r="K20" i="7"/>
  <c r="J20" i="7"/>
  <c r="I20" i="7"/>
  <c r="H20" i="7"/>
  <c r="G20" i="7"/>
  <c r="F20" i="7"/>
  <c r="E20" i="7"/>
  <c r="S19" i="7"/>
  <c r="R19" i="7"/>
  <c r="Q19" i="7"/>
  <c r="P19" i="7"/>
  <c r="O19" i="7"/>
  <c r="N19" i="7"/>
  <c r="M19" i="7"/>
  <c r="L19" i="7"/>
  <c r="K19" i="7"/>
  <c r="J19" i="7"/>
  <c r="I19" i="7"/>
  <c r="H19" i="7"/>
  <c r="G19" i="7"/>
  <c r="F19" i="7"/>
  <c r="E19" i="7"/>
  <c r="S18" i="7"/>
  <c r="R18" i="7"/>
  <c r="Q18" i="7"/>
  <c r="P18" i="7"/>
  <c r="O18" i="7"/>
  <c r="N18" i="7"/>
  <c r="M18" i="7"/>
  <c r="L18" i="7"/>
  <c r="K18" i="7"/>
  <c r="J18" i="7"/>
  <c r="I18" i="7"/>
  <c r="H18" i="7"/>
  <c r="G18" i="7"/>
  <c r="F18" i="7"/>
  <c r="E18" i="7"/>
  <c r="S17" i="7"/>
  <c r="R17" i="7"/>
  <c r="Q17" i="7"/>
  <c r="P17" i="7"/>
  <c r="O17" i="7"/>
  <c r="N17" i="7"/>
  <c r="M17" i="7"/>
  <c r="L17" i="7"/>
  <c r="K17" i="7"/>
  <c r="J17" i="7"/>
  <c r="I17" i="7"/>
  <c r="H17" i="7"/>
  <c r="G17" i="7"/>
  <c r="F17" i="7"/>
  <c r="E17" i="7"/>
  <c r="S16" i="7"/>
  <c r="R16" i="7"/>
  <c r="Q16" i="7"/>
  <c r="P16" i="7"/>
  <c r="O16" i="7"/>
  <c r="N16" i="7"/>
  <c r="M16" i="7"/>
  <c r="L16" i="7"/>
  <c r="K16" i="7"/>
  <c r="J16" i="7"/>
  <c r="I16" i="7"/>
  <c r="H16" i="7"/>
  <c r="G16" i="7"/>
  <c r="F16" i="7"/>
  <c r="E16" i="7"/>
  <c r="S15" i="7"/>
  <c r="R15" i="7"/>
  <c r="Q15" i="7"/>
  <c r="P15" i="7"/>
  <c r="O15" i="7"/>
  <c r="N15" i="7"/>
  <c r="M15" i="7"/>
  <c r="L15" i="7"/>
  <c r="K15" i="7"/>
  <c r="J15" i="7"/>
  <c r="I15" i="7"/>
  <c r="H15" i="7"/>
  <c r="G15" i="7"/>
  <c r="F15" i="7"/>
  <c r="E15" i="7"/>
  <c r="S14" i="7"/>
  <c r="R14" i="7"/>
  <c r="Q14" i="7"/>
  <c r="P14" i="7"/>
  <c r="O14" i="7"/>
  <c r="N14" i="7"/>
  <c r="M14" i="7"/>
  <c r="L14" i="7"/>
  <c r="K14" i="7"/>
  <c r="J14" i="7"/>
  <c r="I14" i="7"/>
  <c r="H14" i="7"/>
  <c r="G14" i="7"/>
  <c r="F14" i="7"/>
  <c r="E14" i="7"/>
  <c r="S13" i="7"/>
  <c r="R13" i="7"/>
  <c r="Q13" i="7"/>
  <c r="P13" i="7"/>
  <c r="O13" i="7"/>
  <c r="N13" i="7"/>
  <c r="M13" i="7"/>
  <c r="L13" i="7"/>
  <c r="K13" i="7"/>
  <c r="J13" i="7"/>
  <c r="I13" i="7"/>
  <c r="H13" i="7"/>
  <c r="G13" i="7"/>
  <c r="F13" i="7"/>
  <c r="E13" i="7"/>
  <c r="S12" i="7"/>
  <c r="R12" i="7"/>
  <c r="Q12" i="7"/>
  <c r="P12" i="7"/>
  <c r="O12" i="7"/>
  <c r="N12" i="7"/>
  <c r="M12" i="7"/>
  <c r="L12" i="7"/>
  <c r="K12" i="7"/>
  <c r="J12" i="7"/>
  <c r="I12" i="7"/>
  <c r="H12" i="7"/>
  <c r="G12" i="7"/>
  <c r="F12" i="7"/>
  <c r="E12" i="7"/>
  <c r="S11" i="7"/>
  <c r="R11" i="7"/>
  <c r="Q11" i="7"/>
  <c r="P11" i="7"/>
  <c r="O11" i="7"/>
  <c r="N11" i="7"/>
  <c r="M11" i="7"/>
  <c r="L11" i="7"/>
  <c r="K11" i="7"/>
  <c r="J11" i="7"/>
  <c r="I11" i="7"/>
  <c r="H11" i="7"/>
  <c r="G11" i="7"/>
  <c r="F11" i="7"/>
  <c r="E11" i="7"/>
  <c r="S10" i="7"/>
  <c r="R10" i="7"/>
  <c r="Q10" i="7"/>
  <c r="P10" i="7"/>
  <c r="O10" i="7"/>
  <c r="N10" i="7"/>
  <c r="M10" i="7"/>
  <c r="L10" i="7"/>
  <c r="K10" i="7"/>
  <c r="J10" i="7"/>
  <c r="I10" i="7"/>
  <c r="H10" i="7"/>
  <c r="G10" i="7"/>
  <c r="F10" i="7"/>
  <c r="E10" i="7"/>
  <c r="S9" i="7"/>
  <c r="R9" i="7"/>
  <c r="Q9" i="7"/>
  <c r="P9" i="7"/>
  <c r="O9" i="7"/>
  <c r="N9" i="7"/>
  <c r="M9" i="7"/>
  <c r="L9" i="7"/>
  <c r="K9" i="7"/>
  <c r="J9" i="7"/>
  <c r="I9" i="7"/>
  <c r="H9" i="7"/>
  <c r="G9" i="7"/>
  <c r="F9" i="7"/>
  <c r="E9" i="7"/>
  <c r="S8" i="7"/>
  <c r="R8" i="7"/>
  <c r="Q8" i="7"/>
  <c r="P8" i="7"/>
  <c r="O8" i="7"/>
  <c r="N8" i="7"/>
  <c r="M8" i="7"/>
  <c r="L8" i="7"/>
  <c r="K8" i="7"/>
  <c r="J8" i="7"/>
  <c r="I8" i="7"/>
  <c r="H8" i="7"/>
  <c r="G8" i="7"/>
  <c r="F8" i="7"/>
  <c r="E8" i="7"/>
  <c r="S7" i="7"/>
  <c r="R7" i="7"/>
  <c r="Q7" i="7"/>
  <c r="P7" i="7"/>
  <c r="O7" i="7"/>
  <c r="N7" i="7"/>
  <c r="M7" i="7"/>
  <c r="L7" i="7"/>
  <c r="K7" i="7"/>
  <c r="J7" i="7"/>
  <c r="I7" i="7"/>
  <c r="H7" i="7"/>
  <c r="G7" i="7"/>
  <c r="F7" i="7"/>
  <c r="E7" i="7"/>
  <c r="S6" i="7"/>
  <c r="R6" i="7"/>
  <c r="Q6" i="7"/>
  <c r="P6" i="7"/>
  <c r="O6" i="7"/>
  <c r="N6" i="7"/>
  <c r="M6" i="7"/>
  <c r="L6" i="7"/>
  <c r="K6" i="7"/>
  <c r="J6" i="7"/>
  <c r="I6" i="7"/>
  <c r="H6" i="7"/>
  <c r="G6" i="7"/>
  <c r="F6" i="7"/>
  <c r="E6" i="7"/>
  <c r="S5" i="7"/>
  <c r="R5" i="7"/>
  <c r="Q5" i="7"/>
  <c r="P5" i="7"/>
  <c r="O5" i="7"/>
  <c r="N5" i="7"/>
  <c r="M5" i="7"/>
  <c r="L5" i="7"/>
  <c r="K5" i="7"/>
  <c r="J5" i="7"/>
  <c r="I5" i="7"/>
  <c r="H5" i="7"/>
  <c r="G5" i="7"/>
  <c r="F5" i="7"/>
  <c r="E5" i="7"/>
  <c r="S4" i="7"/>
  <c r="R4" i="7"/>
  <c r="Q4" i="7"/>
  <c r="P4" i="7"/>
  <c r="O4" i="7"/>
  <c r="N4" i="7"/>
  <c r="M4" i="7"/>
  <c r="L4" i="7"/>
  <c r="K4" i="7"/>
  <c r="J4" i="7"/>
  <c r="I4" i="7"/>
  <c r="H4" i="7"/>
  <c r="G4" i="7"/>
  <c r="F4" i="7"/>
  <c r="E4" i="7"/>
  <c r="S3" i="7"/>
  <c r="R3" i="7"/>
  <c r="Q3" i="7"/>
  <c r="P3" i="7"/>
  <c r="O3" i="7"/>
  <c r="N3" i="7"/>
  <c r="M3" i="7"/>
  <c r="L3" i="7"/>
  <c r="K3" i="7"/>
  <c r="J3" i="7"/>
  <c r="I3" i="7"/>
  <c r="H3" i="7"/>
  <c r="G3" i="7"/>
  <c r="F3" i="7"/>
  <c r="E3" i="7"/>
  <c r="F2" i="7"/>
  <c r="G2" i="7"/>
  <c r="H2" i="7"/>
  <c r="I2" i="7"/>
  <c r="J2" i="7"/>
  <c r="K2" i="7"/>
  <c r="L2" i="7"/>
  <c r="M2" i="7"/>
  <c r="N2" i="7"/>
  <c r="O2" i="7"/>
  <c r="P2" i="7"/>
  <c r="Q2" i="7"/>
  <c r="R2" i="7"/>
  <c r="S2" i="7"/>
  <c r="E2" i="7"/>
  <c r="B15" i="5" l="1"/>
  <c r="B16" i="5" s="1"/>
  <c r="B17" i="5" s="1"/>
  <c r="B18" i="5" l="1"/>
  <c r="B19" i="5" s="1"/>
  <c r="N1" i="2"/>
  <c r="G3" i="1"/>
  <c r="G4" i="1"/>
  <c r="G5" i="1"/>
  <c r="G6" i="1"/>
  <c r="G7" i="1"/>
  <c r="G8" i="1"/>
  <c r="G9" i="1"/>
  <c r="G10" i="1"/>
  <c r="G11" i="1"/>
  <c r="G12" i="1"/>
  <c r="G13" i="1"/>
  <c r="G14" i="1"/>
  <c r="G15" i="1"/>
  <c r="G16" i="1"/>
  <c r="G17" i="1"/>
  <c r="G18" i="1"/>
  <c r="G19" i="1"/>
  <c r="G20" i="1"/>
  <c r="G21" i="1"/>
  <c r="G22" i="1"/>
  <c r="G23" i="1"/>
  <c r="G2" i="1"/>
  <c r="D22" i="1"/>
  <c r="D19" i="1"/>
  <c r="B20" i="5" l="1"/>
  <c r="B21" i="5" s="1"/>
  <c r="D23" i="1"/>
  <c r="D3" i="1"/>
  <c r="D4" i="1"/>
  <c r="D5" i="1"/>
  <c r="D6" i="1"/>
  <c r="D7" i="1"/>
  <c r="D8" i="1"/>
  <c r="D9" i="1"/>
  <c r="D10" i="1"/>
  <c r="D11" i="1"/>
  <c r="D12" i="1"/>
  <c r="D13" i="1"/>
  <c r="D14" i="1"/>
  <c r="D15" i="1"/>
  <c r="D16" i="1"/>
  <c r="D17" i="1"/>
  <c r="D18" i="1"/>
  <c r="D20" i="1"/>
  <c r="D21" i="1"/>
  <c r="D2" i="1"/>
</calcChain>
</file>

<file path=xl/sharedStrings.xml><?xml version="1.0" encoding="utf-8"?>
<sst xmlns="http://schemas.openxmlformats.org/spreadsheetml/2006/main" count="292" uniqueCount="179">
  <si>
    <t>연도(회차)</t>
  </si>
  <si>
    <t>개최일수</t>
  </si>
  <si>
    <t>2000년(1회)</t>
  </si>
  <si>
    <t>2009년(11회)</t>
  </si>
  <si>
    <t>2001년(2회)</t>
  </si>
  <si>
    <t>2010년(12회)</t>
  </si>
  <si>
    <t>2002년(3회)</t>
  </si>
  <si>
    <t>2010년(13회)</t>
  </si>
  <si>
    <t>2003년(4회)</t>
  </si>
  <si>
    <t>2011년(14회)</t>
  </si>
  <si>
    <t>2004년(5회)</t>
  </si>
  <si>
    <t>2012년(15회)</t>
  </si>
  <si>
    <t>2005년(6회)</t>
  </si>
  <si>
    <t>2013년(16회)</t>
  </si>
  <si>
    <t>2006년(7회)</t>
  </si>
  <si>
    <t>2014년(17회)</t>
  </si>
  <si>
    <t>2007년(8회)</t>
  </si>
  <si>
    <t>2015년(18회)</t>
  </si>
  <si>
    <t>2008년(9회)</t>
  </si>
  <si>
    <t>2016년(19회)</t>
  </si>
  <si>
    <t>2009년(10회)</t>
  </si>
  <si>
    <t>2017년(20회)</t>
  </si>
  <si>
    <t>방문객 수</t>
  </si>
  <si>
    <t>요약 출력</t>
  </si>
  <si>
    <t>회귀분석 통계량</t>
  </si>
  <si>
    <t>다중 상관계수</t>
  </si>
  <si>
    <t>결정계수</t>
  </si>
  <si>
    <t>조정된 결정계수</t>
  </si>
  <si>
    <t>표준 오차</t>
  </si>
  <si>
    <t>관측수</t>
  </si>
  <si>
    <t>분산 분석</t>
  </si>
  <si>
    <t>회귀</t>
  </si>
  <si>
    <t>잔차</t>
  </si>
  <si>
    <t>계</t>
  </si>
  <si>
    <t>Y 절편</t>
  </si>
  <si>
    <t>자유도</t>
  </si>
  <si>
    <t>제곱합</t>
  </si>
  <si>
    <t>제곱 평균</t>
  </si>
  <si>
    <t>F 비</t>
  </si>
  <si>
    <t>유의한 F</t>
  </si>
  <si>
    <t>계수</t>
  </si>
  <si>
    <t>t 통계량</t>
  </si>
  <si>
    <t>P-값</t>
  </si>
  <si>
    <t>하위 95%</t>
  </si>
  <si>
    <t>상위 95%</t>
  </si>
  <si>
    <t>하위 95.0%</t>
  </si>
  <si>
    <t>상위 95.0%</t>
  </si>
  <si>
    <t>잔차 출력</t>
  </si>
  <si>
    <t>예측치 방문객 수</t>
  </si>
  <si>
    <t>표준 잔차</t>
  </si>
  <si>
    <t xml:space="preserve">2018년(21회) </t>
    <phoneticPr fontId="1" type="noConversion"/>
  </si>
  <si>
    <t xml:space="preserve">일 평균 </t>
    <phoneticPr fontId="1" type="noConversion"/>
  </si>
  <si>
    <t>2019(22회)</t>
    <phoneticPr fontId="1" type="noConversion"/>
  </si>
  <si>
    <t>연별 키워드 결과수 뉴스</t>
    <phoneticPr fontId="1" type="noConversion"/>
  </si>
  <si>
    <t>날짜</t>
    <phoneticPr fontId="1" type="noConversion"/>
  </si>
  <si>
    <t>2001.8.11</t>
    <phoneticPr fontId="1" type="noConversion"/>
  </si>
  <si>
    <t>2001.8.12</t>
    <phoneticPr fontId="1" type="noConversion"/>
  </si>
  <si>
    <t>2001.8.13</t>
  </si>
  <si>
    <t>2001.8.14</t>
  </si>
  <si>
    <t>2001.8.15</t>
  </si>
  <si>
    <t>2001.8.16</t>
  </si>
  <si>
    <t>2001.8.17</t>
  </si>
  <si>
    <t>2001.8.18</t>
  </si>
  <si>
    <t>2001.8.19</t>
  </si>
  <si>
    <t>2001.8.20</t>
  </si>
  <si>
    <t>수입 예상</t>
    <phoneticPr fontId="1" type="noConversion"/>
  </si>
  <si>
    <t>7억</t>
    <phoneticPr fontId="1" type="noConversion"/>
  </si>
  <si>
    <t>비고</t>
    <phoneticPr fontId="1" type="noConversion"/>
  </si>
  <si>
    <t>궂은 날씨 
대덕연구단지와 연계 (연구소 방문) +83000</t>
    <phoneticPr fontId="1" type="noConversion"/>
  </si>
  <si>
    <t>지출</t>
    <phoneticPr fontId="1" type="noConversion"/>
  </si>
  <si>
    <t>8억5천</t>
    <phoneticPr fontId="1" type="noConversion"/>
  </si>
  <si>
    <t>9억</t>
    <phoneticPr fontId="1" type="noConversion"/>
  </si>
  <si>
    <t>마실 물이 부족하고 쉴 곳조차충분치 않은 공원 모습이 여전했으며, 각종 바가지 요금이 활개를 쳐 모처럼방학을 맞아 과학축제를 보러 온 가족 단위 관람객들을 짜증나게 했다.
또 입장료를 내고 들어온 관람객들은 공원내 대부분 행사장이나 전시장마다별도의 요금을 내야 이용이 가능했고 시중에서 700원 안팎인 컵라면 1개가1500원씩에 판매
"돈벌이 급급"</t>
    <phoneticPr fontId="1" type="noConversion"/>
  </si>
  <si>
    <t>흥행 부진 폭염, 편의시설 절대 부족
홍보 미흡, 수도권 관람객 모으는데 실패
주요 방문객: 방학 맞은 초, 중, 고생
경기 불황 개최 시기 조정</t>
    <phoneticPr fontId="1" type="noConversion"/>
  </si>
  <si>
    <t>16억원 (과학공원 8 대전시 지원 1 한국과학문화재단 7)</t>
    <phoneticPr fontId="1" type="noConversion"/>
  </si>
  <si>
    <t>인상율</t>
    <phoneticPr fontId="1" type="noConversion"/>
  </si>
  <si>
    <t>온도</t>
    <phoneticPr fontId="1" type="noConversion"/>
  </si>
  <si>
    <t>프로게이머 초청 팬사인회 20일
과학 축전 울산에서 열려 관람객 분산
유럽과학축제연맹 자매결연 체결 5주년 기념식
관람요금 어른 8천원, 청소년 6천원 어린이 4천원 (단체할인) 
대덕특구투어, 국제과학교류전
하루 평균 2만명 이상이 몰려 
17일까지 입장객수가 14만1천명
예상 관람객수가 22만명
사이언스페스티벌 25만3000여명
꿈돌이동산 연계행사 6만4천명</t>
    <phoneticPr fontId="1" type="noConversion"/>
  </si>
  <si>
    <t xml:space="preserve"> 전국적으로 자치단체가 자기들만의 차별성과 독창성을 내세우며 크고 작은 축제들을 우후죽순처럼 개최되고 있는 것이 현실이다. 그러나 이러한 축제들은 처음에만 요란하고 다음해에는 찾아볼 수 없는 일회성 축제로 아까운 예산만 낭비</t>
    <phoneticPr fontId="1" type="noConversion"/>
  </si>
  <si>
    <t>10% 증가</t>
    <phoneticPr fontId="1" type="noConversion"/>
  </si>
  <si>
    <t>폭염
예산 부족
축전과 양분 과학 축제의 희소성 생산성 떨어뜨리고 있다 
"날씨도 덥고 야외행사라 지난 해 보다 축제기간을 줄였습니다.</t>
    <phoneticPr fontId="1" type="noConversion"/>
  </si>
  <si>
    <t>부스운영비 등으로 총 1억1000만원의 예산이 필요했지만 시 지원비는 고작 5000만원만 그쳤다
무료입장</t>
    <phoneticPr fontId="1" type="noConversion"/>
  </si>
  <si>
    <t>47개 우주 항공과학 프로그램 
13개 문화체험행사 
우주 축제: 12일 ~ 16일
국제청년우주회의(8∼10일), UN/IAF워크숍(9∼10일), IAA 아카데미 데이(11일)
우주기술전시회는 대전무역전시관 일원에서 미국항공우주국, 일본항공우주연구개발기구 등 세계 145개 우주기관 및 기업들이 참여</t>
    <phoneticPr fontId="1" type="noConversion"/>
  </si>
  <si>
    <t>문화사업진흥원에서 SF 영화 상영, 시민천문대에서 천체관측, 별음악회, 천문강연, 엑스포 과학공원에서 꿈돌이 우주탐험대, 문화행사, 꿈돌이 랜드 2009 대한민국 별 축제 대전행사, SF con
 무료로 참여할 수 있는 이번 행사는 9개 기관이 공동으로 힘을 모아 어느 해보다 다양하고 화려한 축제</t>
    <phoneticPr fontId="1" type="noConversion"/>
  </si>
  <si>
    <t>그린 에너지를 찾아라 - 꿈돌이 탐험대’로 관람객이 꿈돌이 탐험대원증을 발급 받아 16개의 행사를 체험
과학동호회 및 여성과학기술인지원센터와 대전전파관리소 등 과학기관 참여행사가 준비됐고 대전교육과학연구원의 천체관측과 꿈돌이랜드의 별축제, 대전문화산업진흥원의 SF영화 상영, 대전시민천문대의 천체관측 등도 행사기간에 열리게 된다.</t>
    <phoneticPr fontId="1" type="noConversion"/>
  </si>
  <si>
    <t>‘자연을 생각하는 과학’이라는 주제로 과학이 자연을 지키기 위해 노력하는 과정
 특별행사로는 사진과 조형물, 특수 4D 프레임을 이용한 `대전을 빛낸 과학기술인의 거리' 조성과 신재생에너지 관련 발전기 체험 및 태양광 체험, 태양광에 의해 색깔이 변하는 팔찌 만들기 등 5종의 과학적 원리를 이용한 만들기 체험, 춤추는 강아지풀 등 2종의 자연을 이용한 만들기 체험 
로봇사랑동호회, 생활과학동호회, 우리물고기탐사회 등 5개 과학 관련 동호회에서 20여개의 흥미로운 프로그램</t>
    <phoneticPr fontId="1" type="noConversion"/>
  </si>
  <si>
    <t>160여 개의 학습 체험장
100여개이상의 많은 체험 프로그램
노벨상의 꿈을 향하여'라는 주제
가장 인기를 끌은곳은 과학자들과 관람객이 직접 소통하는 '과학토크박스', 카이스트의 '로봇팔 만들기', 한국기초과학지원연구원의 '현미경으로 보는 세상', 한국전기연구원의 '초전도 롤러코스터 자기부상열차 시연', 항공우주연구원의 '지포스, 사이버 스페이스 체험' 등은 사이언스 페스티벌이 아니면 체험하기 힘든 수준 높은 양질의 과학 프로그램</t>
    <phoneticPr fontId="1" type="noConversion"/>
  </si>
  <si>
    <t xml:space="preserve">100개의 과학프로그램과 120개의 부스에서 종합과학 문화체험 프로그램이 진행
기존 프로그램이 과학위주의 전시형 야외체험 행사였다면 이번 행사는 학교 선생님과 함께하는 맞춤형 실내체험행사로 진행
이번 축제는 ‘신나고 재미있는 과학여행’이란 주제
</t>
    <phoneticPr fontId="1" type="noConversion"/>
  </si>
  <si>
    <t>다양한 행성에 대한 정보와 체험프로그램이 마련된 '태양계의 거리'는 태양계 모형을 실제 비율대로 전시해 관람객들의 관심을 끌었고, 이와 연계한 행성으로의 여행 시네마 특별전도 준비된 좌석이 사전에 모두 매진되는 등 인기가 높았다.
기초과학연구원, 지질자원연구원 등 대덕특구 연구기관을 비롯한 과학관련 기관·단체 등이 참여한 과학체험존에서는 체험한 성과물을 가져갈 수 있어 방학 과제물을 만들기 위해 학생과 학부모들로 하루 종일 북새통을 이뤘으며, 운영자들은 몰려드는 체험자와 재료보충에 애를 먹기도 했다.
미래의 노벨과학상 수상을 꿈꾸는 과학고 학생과 대덕 특구 과학자들의 멘토-멘티 프로그램 노벨과학상 드림프로젝트는 과학체험행사에서 발전된 차세대 과학리더육성 계기가 마련되어 의미를 더했다.
대한민국 공군이 자랑하는 블랙이글스가 펼치는 세계 최고 수준의 에어쇼가 10일과 11일 화려하게 펼쳐져 대전 뿐 아니라 전국 각지에서 행사장을 찾은 많은 관람객의 탄성을 자아냈으며, 야영장에서 가족이 함께 캠핑을 하면서 '별의 별을 찾아라' 등 과학축제를 체험하는 사이언스캠프도 많은 호응</t>
    <phoneticPr fontId="1" type="noConversion"/>
  </si>
  <si>
    <t>대전시, 과학문화도시로 인증 받아
응답하라 1993 상상하라 2033'을 주제로 총 112개 기관·단체가 참가해 120여개 프로그램이 선보인 중부권 최대의 과학축제
폭염
대전 전투기</t>
    <phoneticPr fontId="1" type="noConversion"/>
  </si>
  <si>
    <r>
      <rPr>
        <sz val="13"/>
        <color rgb="FF111111"/>
        <rFont val="돋움"/>
        <family val="3"/>
        <charset val="129"/>
      </rPr>
      <t>대전컨벤션센터</t>
    </r>
    <r>
      <rPr>
        <sz val="13"/>
        <color rgb="FF111111"/>
        <rFont val="Verdana"/>
        <family val="2"/>
      </rPr>
      <t>(DCC)</t>
    </r>
    <r>
      <rPr>
        <sz val="13"/>
        <color rgb="FF111111"/>
        <rFont val="돋움"/>
        <family val="3"/>
        <charset val="129"/>
      </rPr>
      <t>와</t>
    </r>
    <r>
      <rPr>
        <sz val="13"/>
        <color rgb="FF111111"/>
        <rFont val="Verdana"/>
        <family val="2"/>
      </rPr>
      <t xml:space="preserve"> </t>
    </r>
    <r>
      <rPr>
        <sz val="13"/>
        <color rgb="FF111111"/>
        <rFont val="돋움"/>
        <family val="3"/>
        <charset val="129"/>
      </rPr>
      <t>대전</t>
    </r>
    <r>
      <rPr>
        <sz val="13"/>
        <color rgb="FF111111"/>
        <rFont val="Verdana"/>
        <family val="2"/>
      </rPr>
      <t xml:space="preserve"> </t>
    </r>
    <r>
      <rPr>
        <sz val="13"/>
        <color rgb="FF111111"/>
        <rFont val="돋움"/>
        <family val="3"/>
        <charset val="129"/>
      </rPr>
      <t>무역전시관에서</t>
    </r>
    <r>
      <rPr>
        <sz val="13"/>
        <color rgb="FF111111"/>
        <rFont val="Verdana"/>
        <family val="2"/>
      </rPr>
      <t xml:space="preserve"> </t>
    </r>
    <r>
      <rPr>
        <sz val="13"/>
        <color rgb="FF111111"/>
        <rFont val="돋움"/>
        <family val="3"/>
        <charset val="129"/>
      </rPr>
      <t>열린</t>
    </r>
    <r>
      <rPr>
        <sz val="13"/>
        <color rgb="FF111111"/>
        <rFont val="Verdana"/>
        <family val="2"/>
      </rPr>
      <t xml:space="preserve">‘2014 </t>
    </r>
    <r>
      <rPr>
        <sz val="13"/>
        <color rgb="FF111111"/>
        <rFont val="돋움"/>
        <family val="3"/>
        <charset val="129"/>
      </rPr>
      <t>대전사이언스페스티벌</t>
    </r>
    <r>
      <rPr>
        <sz val="13"/>
        <color rgb="FF111111"/>
        <rFont val="Verdana"/>
        <family val="2"/>
      </rPr>
      <t xml:space="preserve">’ </t>
    </r>
    <r>
      <rPr>
        <sz val="13"/>
        <color rgb="FF111111"/>
        <rFont val="돋움"/>
        <family val="3"/>
        <charset val="129"/>
      </rPr>
      <t>때</t>
    </r>
    <r>
      <rPr>
        <sz val="13"/>
        <color rgb="FF111111"/>
        <rFont val="Verdana"/>
        <family val="2"/>
      </rPr>
      <t> 80</t>
    </r>
    <r>
      <rPr>
        <sz val="13"/>
        <color rgb="FF111111"/>
        <rFont val="돋움"/>
        <family val="3"/>
        <charset val="129"/>
      </rPr>
      <t>여</t>
    </r>
    <r>
      <rPr>
        <sz val="13"/>
        <color rgb="FF111111"/>
        <rFont val="Verdana"/>
        <family val="2"/>
      </rPr>
      <t xml:space="preserve"> </t>
    </r>
    <r>
      <rPr>
        <sz val="13"/>
        <color rgb="FF111111"/>
        <rFont val="돋움"/>
        <family val="3"/>
        <charset val="129"/>
      </rPr>
      <t>지역기업과</t>
    </r>
    <r>
      <rPr>
        <sz val="13"/>
        <color rgb="FF111111"/>
        <rFont val="Verdana"/>
        <family val="2"/>
      </rPr>
      <t xml:space="preserve"> 100</t>
    </r>
    <r>
      <rPr>
        <sz val="13"/>
        <color rgb="FF111111"/>
        <rFont val="돋움"/>
        <family val="3"/>
        <charset val="129"/>
      </rPr>
      <t>명의</t>
    </r>
    <r>
      <rPr>
        <sz val="13"/>
        <color rgb="FF111111"/>
        <rFont val="Verdana"/>
        <family val="2"/>
      </rPr>
      <t xml:space="preserve"> </t>
    </r>
    <r>
      <rPr>
        <sz val="13"/>
        <color rgb="FF111111"/>
        <rFont val="돋움"/>
        <family val="3"/>
        <charset val="129"/>
      </rPr>
      <t>외국바이어가</t>
    </r>
    <r>
      <rPr>
        <sz val="13"/>
        <color rgb="FF111111"/>
        <rFont val="Verdana"/>
        <family val="2"/>
      </rPr>
      <t xml:space="preserve"> </t>
    </r>
    <r>
      <rPr>
        <sz val="13"/>
        <color rgb="FF111111"/>
        <rFont val="돋움"/>
        <family val="3"/>
        <charset val="129"/>
      </rPr>
      <t>수출계약</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성과
계과학도시연합</t>
    </r>
    <r>
      <rPr>
        <sz val="13"/>
        <color rgb="FF111111"/>
        <rFont val="Verdana"/>
        <family val="2"/>
      </rPr>
      <t xml:space="preserve">(WTA) </t>
    </r>
    <r>
      <rPr>
        <sz val="13"/>
        <color rgb="FF111111"/>
        <rFont val="돋움"/>
        <family val="3"/>
        <charset val="129"/>
      </rPr>
      <t>하이테크페어</t>
    </r>
    <r>
      <rPr>
        <sz val="13"/>
        <color rgb="FF111111"/>
        <rFont val="Verdana"/>
        <family val="2"/>
      </rPr>
      <t xml:space="preserve">, </t>
    </r>
    <r>
      <rPr>
        <sz val="13"/>
        <color rgb="FF111111"/>
        <rFont val="돋움"/>
        <family val="3"/>
        <charset val="129"/>
      </rPr>
      <t>문화산업전</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상담현장에서</t>
    </r>
    <r>
      <rPr>
        <sz val="13"/>
        <color rgb="FF111111"/>
        <rFont val="Verdana"/>
        <family val="2"/>
      </rPr>
      <t xml:space="preserve"> 16</t>
    </r>
    <r>
      <rPr>
        <sz val="13"/>
        <color rgb="FF111111"/>
        <rFont val="돋움"/>
        <family val="3"/>
        <charset val="129"/>
      </rPr>
      <t>건</t>
    </r>
    <r>
      <rPr>
        <sz val="13"/>
        <color rgb="FF111111"/>
        <rFont val="Verdana"/>
        <family val="2"/>
      </rPr>
      <t xml:space="preserve"> 1110</t>
    </r>
    <r>
      <rPr>
        <sz val="13"/>
        <color rgb="FF111111"/>
        <rFont val="돋움"/>
        <family val="3"/>
        <charset val="129"/>
      </rPr>
      <t>억원의</t>
    </r>
    <r>
      <rPr>
        <sz val="13"/>
        <color rgb="FF111111"/>
        <rFont val="Verdana"/>
        <family val="2"/>
      </rPr>
      <t xml:space="preserve"> </t>
    </r>
    <r>
      <rPr>
        <sz val="13"/>
        <color rgb="FF111111"/>
        <rFont val="돋움"/>
        <family val="3"/>
        <charset val="129"/>
      </rPr>
      <t>수출계약과</t>
    </r>
    <r>
      <rPr>
        <sz val="13"/>
        <color rgb="FF111111"/>
        <rFont val="Verdana"/>
        <family val="2"/>
      </rPr>
      <t xml:space="preserve"> 532</t>
    </r>
    <r>
      <rPr>
        <sz val="13"/>
        <color rgb="FF111111"/>
        <rFont val="돋움"/>
        <family val="3"/>
        <charset val="129"/>
      </rPr>
      <t>건</t>
    </r>
    <r>
      <rPr>
        <sz val="13"/>
        <color rgb="FF111111"/>
        <rFont val="Verdana"/>
        <family val="2"/>
      </rPr>
      <t xml:space="preserve"> 1500</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수출</t>
    </r>
    <r>
      <rPr>
        <sz val="13"/>
        <color rgb="FF111111"/>
        <rFont val="Verdana"/>
        <family val="2"/>
      </rPr>
      <t xml:space="preserve"> </t>
    </r>
    <r>
      <rPr>
        <sz val="13"/>
        <color rgb="FF111111"/>
        <rFont val="돋움"/>
        <family val="3"/>
        <charset val="129"/>
      </rPr>
      <t>상담이</t>
    </r>
    <r>
      <rPr>
        <sz val="13"/>
        <color rgb="FF111111"/>
        <rFont val="Verdana"/>
        <family val="2"/>
      </rPr>
      <t xml:space="preserve"> </t>
    </r>
    <r>
      <rPr>
        <sz val="13"/>
        <color rgb="FF111111"/>
        <rFont val="돋움"/>
        <family val="3"/>
        <charset val="129"/>
      </rPr>
      <t>이뤄졌다</t>
    </r>
    <r>
      <rPr>
        <sz val="13"/>
        <color rgb="FF111111"/>
        <rFont val="Verdana"/>
        <family val="2"/>
      </rPr>
      <t>.
A</t>
    </r>
    <r>
      <rPr>
        <sz val="13"/>
        <color rgb="FF111111"/>
        <rFont val="돋움"/>
        <family val="3"/>
        <charset val="129"/>
      </rPr>
      <t>사의</t>
    </r>
    <r>
      <rPr>
        <sz val="13"/>
        <color rgb="FF111111"/>
        <rFont val="Verdana"/>
        <family val="2"/>
      </rPr>
      <t xml:space="preserve"> </t>
    </r>
    <r>
      <rPr>
        <sz val="13"/>
        <color rgb="FF111111"/>
        <rFont val="돋움"/>
        <family val="3"/>
        <charset val="129"/>
      </rPr>
      <t>경우</t>
    </r>
    <r>
      <rPr>
        <sz val="13"/>
        <color rgb="FF111111"/>
        <rFont val="Verdana"/>
        <family val="2"/>
      </rPr>
      <t xml:space="preserve"> </t>
    </r>
    <r>
      <rPr>
        <sz val="13"/>
        <color rgb="FF111111"/>
        <rFont val="돋움"/>
        <family val="3"/>
        <charset val="129"/>
      </rPr>
      <t>인도기업과</t>
    </r>
    <r>
      <rPr>
        <sz val="13"/>
        <color rgb="FF111111"/>
        <rFont val="Verdana"/>
        <family val="2"/>
      </rPr>
      <t xml:space="preserve"> </t>
    </r>
    <r>
      <rPr>
        <sz val="13"/>
        <color rgb="FF111111"/>
        <rFont val="돋움"/>
        <family val="3"/>
        <charset val="129"/>
      </rPr>
      <t>무안경</t>
    </r>
    <r>
      <rPr>
        <sz val="13"/>
        <color rgb="FF111111"/>
        <rFont val="Verdana"/>
        <family val="2"/>
      </rPr>
      <t xml:space="preserve"> </t>
    </r>
    <r>
      <rPr>
        <sz val="13"/>
        <color rgb="FF111111"/>
        <rFont val="돋움"/>
        <family val="3"/>
        <charset val="129"/>
      </rPr>
      <t>패드제품</t>
    </r>
    <r>
      <rPr>
        <sz val="13"/>
        <color rgb="FF111111"/>
        <rFont val="Verdana"/>
        <family val="2"/>
      </rPr>
      <t xml:space="preserve"> </t>
    </r>
    <r>
      <rPr>
        <sz val="13"/>
        <color rgb="FF111111"/>
        <rFont val="돋움"/>
        <family val="3"/>
        <charset val="129"/>
      </rPr>
      <t>수출에</t>
    </r>
    <r>
      <rPr>
        <sz val="13"/>
        <color rgb="FF111111"/>
        <rFont val="Verdana"/>
        <family val="2"/>
      </rPr>
      <t xml:space="preserve"> 274</t>
    </r>
    <r>
      <rPr>
        <sz val="13"/>
        <color rgb="FF111111"/>
        <rFont val="돋움"/>
        <family val="3"/>
        <charset val="129"/>
      </rPr>
      <t>억원</t>
    </r>
    <r>
      <rPr>
        <sz val="13"/>
        <color rgb="FF111111"/>
        <rFont val="Verdana"/>
        <family val="2"/>
      </rPr>
      <t>, B</t>
    </r>
    <r>
      <rPr>
        <sz val="13"/>
        <color rgb="FF111111"/>
        <rFont val="돋움"/>
        <family val="3"/>
        <charset val="129"/>
      </rPr>
      <t>사는</t>
    </r>
    <r>
      <rPr>
        <sz val="13"/>
        <color rgb="FF111111"/>
        <rFont val="Verdana"/>
        <family val="2"/>
      </rPr>
      <t xml:space="preserve"> </t>
    </r>
    <r>
      <rPr>
        <sz val="13"/>
        <color rgb="FF111111"/>
        <rFont val="돋움"/>
        <family val="3"/>
        <charset val="129"/>
      </rPr>
      <t>페루기업과</t>
    </r>
    <r>
      <rPr>
        <sz val="13"/>
        <color rgb="FF111111"/>
        <rFont val="Verdana"/>
        <family val="2"/>
      </rPr>
      <t xml:space="preserve"> </t>
    </r>
    <r>
      <rPr>
        <sz val="13"/>
        <color rgb="FF111111"/>
        <rFont val="돋움"/>
        <family val="3"/>
        <charset val="129"/>
      </rPr>
      <t>음식물쓰레기</t>
    </r>
    <r>
      <rPr>
        <sz val="13"/>
        <color rgb="FF111111"/>
        <rFont val="Verdana"/>
        <family val="2"/>
      </rPr>
      <t xml:space="preserve"> </t>
    </r>
    <r>
      <rPr>
        <sz val="13"/>
        <color rgb="FF111111"/>
        <rFont val="돋움"/>
        <family val="3"/>
        <charset val="129"/>
      </rPr>
      <t>재처리기술</t>
    </r>
    <r>
      <rPr>
        <sz val="13"/>
        <color rgb="FF111111"/>
        <rFont val="Verdana"/>
        <family val="2"/>
      </rPr>
      <t xml:space="preserve"> </t>
    </r>
    <r>
      <rPr>
        <sz val="13"/>
        <color rgb="FF111111"/>
        <rFont val="돋움"/>
        <family val="3"/>
        <charset val="129"/>
      </rPr>
      <t>수출에</t>
    </r>
    <r>
      <rPr>
        <sz val="13"/>
        <color rgb="FF111111"/>
        <rFont val="Verdana"/>
        <family val="2"/>
      </rPr>
      <t xml:space="preserve"> 550</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계약이</t>
    </r>
    <r>
      <rPr>
        <sz val="13"/>
        <color rgb="FF111111"/>
        <rFont val="Verdana"/>
        <family val="2"/>
      </rPr>
      <t xml:space="preserve"> </t>
    </r>
    <r>
      <rPr>
        <sz val="13"/>
        <color rgb="FF111111"/>
        <rFont val="돋움"/>
        <family val="3"/>
        <charset val="129"/>
      </rPr>
      <t>맺어졌다</t>
    </r>
    <r>
      <rPr>
        <sz val="13"/>
        <color rgb="FF111111"/>
        <rFont val="Verdana"/>
        <family val="2"/>
      </rPr>
      <t xml:space="preserve">. </t>
    </r>
    <r>
      <rPr>
        <sz val="13"/>
        <color rgb="FF111111"/>
        <rFont val="돋움"/>
        <family val="3"/>
        <charset val="129"/>
      </rPr>
      <t>산업용</t>
    </r>
    <r>
      <rPr>
        <sz val="13"/>
        <color rgb="FF111111"/>
        <rFont val="Verdana"/>
        <family val="2"/>
      </rPr>
      <t xml:space="preserve"> </t>
    </r>
    <r>
      <rPr>
        <sz val="13"/>
        <color rgb="FF111111"/>
        <rFont val="돋움"/>
        <family val="3"/>
        <charset val="129"/>
      </rPr>
      <t>유량조절밸브</t>
    </r>
    <r>
      <rPr>
        <sz val="13"/>
        <color rgb="FF111111"/>
        <rFont val="Verdana"/>
        <family val="2"/>
      </rPr>
      <t xml:space="preserve">, </t>
    </r>
    <r>
      <rPr>
        <sz val="13"/>
        <color rgb="FF111111"/>
        <rFont val="돋움"/>
        <family val="3"/>
        <charset val="129"/>
      </rPr>
      <t>가상현실</t>
    </r>
    <r>
      <rPr>
        <sz val="13"/>
        <color rgb="FF111111"/>
        <rFont val="Verdana"/>
        <family val="2"/>
      </rPr>
      <t xml:space="preserve"> </t>
    </r>
    <r>
      <rPr>
        <sz val="13"/>
        <color rgb="FF111111"/>
        <rFont val="돋움"/>
        <family val="3"/>
        <charset val="129"/>
      </rPr>
      <t>방송시스템</t>
    </r>
    <r>
      <rPr>
        <sz val="13"/>
        <color rgb="FF111111"/>
        <rFont val="Verdana"/>
        <family val="2"/>
      </rPr>
      <t xml:space="preserve">, </t>
    </r>
    <r>
      <rPr>
        <sz val="13"/>
        <color rgb="FF111111"/>
        <rFont val="돋움"/>
        <family val="3"/>
        <charset val="129"/>
      </rPr>
      <t>건강식품</t>
    </r>
    <r>
      <rPr>
        <sz val="13"/>
        <color rgb="FF111111"/>
        <rFont val="Verdana"/>
        <family val="2"/>
      </rPr>
      <t xml:space="preserve"> </t>
    </r>
    <r>
      <rPr>
        <sz val="13"/>
        <color rgb="FF111111"/>
        <rFont val="돋움"/>
        <family val="3"/>
        <charset val="129"/>
      </rPr>
      <t>등</t>
    </r>
    <r>
      <rPr>
        <sz val="13"/>
        <color rgb="FF111111"/>
        <rFont val="Verdana"/>
        <family val="2"/>
      </rPr>
      <t xml:space="preserve"> </t>
    </r>
    <r>
      <rPr>
        <sz val="13"/>
        <color rgb="FF111111"/>
        <rFont val="돋움"/>
        <family val="3"/>
        <charset val="129"/>
      </rPr>
      <t>여러</t>
    </r>
    <r>
      <rPr>
        <sz val="13"/>
        <color rgb="FF111111"/>
        <rFont val="Verdana"/>
        <family val="2"/>
      </rPr>
      <t xml:space="preserve"> </t>
    </r>
    <r>
      <rPr>
        <sz val="13"/>
        <color rgb="FF111111"/>
        <rFont val="돋움"/>
        <family val="3"/>
        <charset val="129"/>
      </rPr>
      <t>분야에서</t>
    </r>
    <r>
      <rPr>
        <sz val="13"/>
        <color rgb="FF111111"/>
        <rFont val="Verdana"/>
        <family val="2"/>
      </rPr>
      <t xml:space="preserve"> 276</t>
    </r>
    <r>
      <rPr>
        <sz val="13"/>
        <color rgb="FF111111"/>
        <rFont val="돋움"/>
        <family val="3"/>
        <charset val="129"/>
      </rPr>
      <t>억원</t>
    </r>
    <r>
      <rPr>
        <sz val="13"/>
        <color rgb="FF111111"/>
        <rFont val="Verdana"/>
        <family val="2"/>
      </rPr>
      <t xml:space="preserve"> </t>
    </r>
    <r>
      <rPr>
        <sz val="13"/>
        <color rgb="FF111111"/>
        <rFont val="돋움"/>
        <family val="3"/>
        <charset val="129"/>
      </rPr>
      <t>상당의</t>
    </r>
    <r>
      <rPr>
        <sz val="13"/>
        <color rgb="FF111111"/>
        <rFont val="Verdana"/>
        <family val="2"/>
      </rPr>
      <t xml:space="preserve"> </t>
    </r>
    <r>
      <rPr>
        <sz val="13"/>
        <color rgb="FF111111"/>
        <rFont val="돋움"/>
        <family val="3"/>
        <charset val="129"/>
      </rPr>
      <t>수출계약도</t>
    </r>
    <r>
      <rPr>
        <sz val="13"/>
        <color rgb="FF111111"/>
        <rFont val="Verdana"/>
        <family val="2"/>
      </rPr>
      <t xml:space="preserve"> </t>
    </r>
    <r>
      <rPr>
        <sz val="13"/>
        <color rgb="FF111111"/>
        <rFont val="돋움"/>
        <family val="3"/>
        <charset val="129"/>
      </rPr>
      <t>성과다</t>
    </r>
    <r>
      <rPr>
        <sz val="13"/>
        <color rgb="FF111111"/>
        <rFont val="Verdana"/>
        <family val="2"/>
      </rPr>
      <t xml:space="preserve">.
</t>
    </r>
    <r>
      <rPr>
        <sz val="13"/>
        <color rgb="FF111111"/>
        <rFont val="돋움"/>
        <family val="3"/>
        <charset val="129"/>
      </rPr>
      <t>또</t>
    </r>
    <r>
      <rPr>
        <sz val="13"/>
        <color rgb="FF111111"/>
        <rFont val="Verdana"/>
        <family val="2"/>
      </rPr>
      <t xml:space="preserve"> </t>
    </r>
    <r>
      <rPr>
        <sz val="13"/>
        <color rgb="FF111111"/>
        <rFont val="돋움"/>
        <family val="3"/>
        <charset val="129"/>
      </rPr>
      <t>과학교육</t>
    </r>
    <r>
      <rPr>
        <sz val="13"/>
        <color rgb="FF111111"/>
        <rFont val="Verdana"/>
        <family val="2"/>
      </rPr>
      <t xml:space="preserve"> </t>
    </r>
    <r>
      <rPr>
        <sz val="13"/>
        <color rgb="FF111111"/>
        <rFont val="돋움"/>
        <family val="3"/>
        <charset val="129"/>
      </rPr>
      <t>및</t>
    </r>
    <r>
      <rPr>
        <sz val="13"/>
        <color rgb="FF111111"/>
        <rFont val="Verdana"/>
        <family val="2"/>
      </rPr>
      <t xml:space="preserve"> </t>
    </r>
    <r>
      <rPr>
        <sz val="13"/>
        <color rgb="FF111111"/>
        <rFont val="돋움"/>
        <family val="3"/>
        <charset val="129"/>
      </rPr>
      <t>뇌파게임</t>
    </r>
    <r>
      <rPr>
        <sz val="13"/>
        <color rgb="FF111111"/>
        <rFont val="Verdana"/>
        <family val="2"/>
      </rPr>
      <t xml:space="preserve"> </t>
    </r>
    <r>
      <rPr>
        <sz val="13"/>
        <color rgb="FF111111"/>
        <rFont val="돋움"/>
        <family val="3"/>
        <charset val="129"/>
      </rPr>
      <t>등이</t>
    </r>
    <r>
      <rPr>
        <sz val="13"/>
        <color rgb="FF111111"/>
        <rFont val="Verdana"/>
        <family val="2"/>
      </rPr>
      <t xml:space="preserve"> </t>
    </r>
    <r>
      <rPr>
        <sz val="13"/>
        <color rgb="FF111111"/>
        <rFont val="돋움"/>
        <family val="3"/>
        <charset val="129"/>
      </rPr>
      <t>파키스탄</t>
    </r>
    <r>
      <rPr>
        <sz val="13"/>
        <color rgb="FF111111"/>
        <rFont val="Verdana"/>
        <family val="2"/>
      </rPr>
      <t xml:space="preserve"> </t>
    </r>
    <r>
      <rPr>
        <sz val="13"/>
        <color rgb="FF111111"/>
        <rFont val="돋움"/>
        <family val="3"/>
        <charset val="129"/>
      </rPr>
      <t>기업과의</t>
    </r>
    <r>
      <rPr>
        <sz val="13"/>
        <color rgb="FF111111"/>
        <rFont val="Verdana"/>
        <family val="2"/>
      </rPr>
      <t xml:space="preserve"> </t>
    </r>
    <r>
      <rPr>
        <sz val="13"/>
        <color rgb="FF111111"/>
        <rFont val="돋움"/>
        <family val="3"/>
        <charset val="129"/>
      </rPr>
      <t>거래를</t>
    </r>
    <r>
      <rPr>
        <sz val="13"/>
        <color rgb="FF111111"/>
        <rFont val="Verdana"/>
        <family val="2"/>
      </rPr>
      <t xml:space="preserve"> </t>
    </r>
    <r>
      <rPr>
        <sz val="13"/>
        <color rgb="FF111111"/>
        <rFont val="돋움"/>
        <family val="3"/>
        <charset val="129"/>
      </rPr>
      <t>위해</t>
    </r>
    <r>
      <rPr>
        <sz val="13"/>
        <color rgb="FF111111"/>
        <rFont val="Verdana"/>
        <family val="2"/>
      </rPr>
      <t xml:space="preserve"> </t>
    </r>
    <r>
      <rPr>
        <sz val="13"/>
        <color rgb="FF111111"/>
        <rFont val="돋움"/>
        <family val="3"/>
        <charset val="129"/>
      </rPr>
      <t>구체적인</t>
    </r>
    <r>
      <rPr>
        <sz val="13"/>
        <color rgb="FF111111"/>
        <rFont val="Verdana"/>
        <family val="2"/>
      </rPr>
      <t xml:space="preserve"> </t>
    </r>
    <r>
      <rPr>
        <sz val="13"/>
        <color rgb="FF111111"/>
        <rFont val="돋움"/>
        <family val="3"/>
        <charset val="129"/>
      </rPr>
      <t>계약방식이</t>
    </r>
    <r>
      <rPr>
        <sz val="13"/>
        <color rgb="FF111111"/>
        <rFont val="Verdana"/>
        <family val="2"/>
      </rPr>
      <t xml:space="preserve"> </t>
    </r>
    <r>
      <rPr>
        <sz val="13"/>
        <color rgb="FF111111"/>
        <rFont val="돋움"/>
        <family val="3"/>
        <charset val="129"/>
      </rPr>
      <t>협의돼</t>
    </r>
    <r>
      <rPr>
        <sz val="13"/>
        <color rgb="FF111111"/>
        <rFont val="Verdana"/>
        <family val="2"/>
      </rPr>
      <t xml:space="preserve"> </t>
    </r>
    <r>
      <rPr>
        <sz val="13"/>
        <color rgb="FF111111"/>
        <rFont val="돋움"/>
        <family val="3"/>
        <charset val="129"/>
      </rPr>
      <t>추가</t>
    </r>
    <r>
      <rPr>
        <sz val="13"/>
        <color rgb="FF111111"/>
        <rFont val="Verdana"/>
        <family val="2"/>
      </rPr>
      <t xml:space="preserve"> </t>
    </r>
    <r>
      <rPr>
        <sz val="13"/>
        <color rgb="FF111111"/>
        <rFont val="돋움"/>
        <family val="3"/>
        <charset val="129"/>
      </rPr>
      <t>수출계약이</t>
    </r>
    <r>
      <rPr>
        <sz val="13"/>
        <color rgb="FF111111"/>
        <rFont val="Verdana"/>
        <family val="2"/>
      </rPr>
      <t xml:space="preserve"> </t>
    </r>
    <r>
      <rPr>
        <sz val="13"/>
        <color rgb="FF111111"/>
        <rFont val="돋움"/>
        <family val="3"/>
        <charset val="129"/>
      </rPr>
      <t>맺어질</t>
    </r>
    <r>
      <rPr>
        <sz val="13"/>
        <color rgb="FF111111"/>
        <rFont val="Verdana"/>
        <family val="2"/>
      </rPr>
      <t xml:space="preserve"> </t>
    </r>
    <r>
      <rPr>
        <sz val="13"/>
        <color rgb="FF111111"/>
        <rFont val="돋움"/>
        <family val="3"/>
        <charset val="129"/>
      </rPr>
      <t>전망</t>
    </r>
    <phoneticPr fontId="1" type="noConversion"/>
  </si>
  <si>
    <t>과학도시 대전의 정체성 확립을 키워드로 내건 만큼 학생과 시민이 과학의 새로운 부분을 
접하고 호기심을 충족할 수 있는 다양한 프로그램을 마련하는 것이 우선이지만 
유네스코 관계자 등 외부 인사 참석이 우선순위가 되면서 개최 시기가 11월로 정해졌다</t>
    <phoneticPr fontId="1" type="noConversion"/>
  </si>
  <si>
    <t>유네스코(UNESCO) 워크숍과 세계과학도시연합(WTA) 총회, 대전하이테크페어, 대전세계혁신포럼 
등이 사이언스 페스티벌에 포함돼 동시에 열리면서 '행사를 위한 행사', '짬뽕 축제'로 전락</t>
    <phoneticPr fontId="1" type="noConversion"/>
  </si>
  <si>
    <t>7만여명의 관람객 중 외지인 비율이 18%였으며, 40대 이하도 86.2%로 젊은 층이 많았고, 가족·친구단위의 관람객이 많아 지역의 대표축제로 발전가능성이 높은 점 △행사 내용의 흥미 유발, 타 축제와 차별성, 체험 프로그램 등에서 높은 만족도를 나타내는 등 관람객 참여 가능성 △교육적인 체험프로그램으로 외지 학생 및 단체 관람객 유치 등 지속적 발전가능성
과학도시라고 하지만 실제 사이언스 페스티벌 프로그램은 어디를 가든지 볼 수 있는 과학체험들로 이뤄져 있다"면서 "그마저도 체험 부스로 운영돼 사실상 과학체험이라 부르기도 어려운데 대표축제로 육성하려면 대덕특구와의 연계가 가장 중요하다"
과학 축제에서 박람회로 격상
13일 약 300여명의 주요 참석자가 참여한 라운드테이블 미팅에서 참여자 간의 합의하에 국가간 혁신문화창달을 위한 ‘2014 대전선언문’을 채택하는 성과
제11회 WTA대전하이테크페어는 국내·외 연구기관, 기업, 대학 등 85개 기관 103개 부스 및 해외바이어 10개국 80여명이 참석해 ▲수출 MOU 6건 820억원 ▲수출상담 412건 800억원 등의 성과</t>
    <phoneticPr fontId="1" type="noConversion"/>
  </si>
  <si>
    <r>
      <t xml:space="preserve">최신순
사이언스페스티벌 </t>
    </r>
    <r>
      <rPr>
        <b/>
        <sz val="12"/>
        <color rgb="FF222222"/>
        <rFont val="돋움"/>
        <family val="3"/>
        <charset val="129"/>
      </rPr>
      <t xml:space="preserve">7만명 </t>
    </r>
    <r>
      <rPr>
        <sz val="12"/>
        <color rgb="FF222222"/>
        <rFont val="돋움"/>
        <family val="3"/>
        <charset val="129"/>
      </rPr>
      <t>다녀가…과학 축제에서 박람회로 격상
평가 보고회 열려
평가결과 전체 관람객(7만여 명) 중 5만여 명이 방문한 ‘생활속의 과학체험전’의 외지인 비율은 18%였으며 40대 이하 관람객이 86.2%로 나타났다. 또 이번 페스티벌 방문객들은 가족(51.5%), 친구(31.3%) 등과 함께 행사장을 찾아 대전의 대표축제로 발전할 가능성을 확인했다. 아울러 행사 내용의 흥미 유발, 타 축제와 차별성, 체험 프로그램 등에서 높은 만족도(7점 만점에 평균 5점 이상)를 보였으며 교육적인 체험프로그램으로 인한 외지 학생 단체 관람객 유치 등 지속적 발전가능성을 확인한 것으로 조사됐다
'Life &amp; Science'의 주제로 일상생활 속 과학적 원리를 배우고 체험토록 하며 과학도시 대전의 도시 브랜드를 높이기 위해
행사 예산은 전액 시비로 투입됐다. 사이언스 페스티벌의 주요 프로그램인 '생활 속 과학체험'에 3억 2000만 원이 투입됐고 대전세계혁신포럼 4억 800만 원, 하이테크페어 3억 4000만 원, WTA 총회 3억 4000만 원, UNESCO-WTA 국제워크숍 8000만 원 등 WTA가 주관한 행사가 11억 6600만 원으로 모두 14억 8800만 원이 소요
부산 벡스코에서 열린 '대한민국 과학창의축전'과 'ITU전권회의' 등과 겹치면서 대덕연구개발특구의 참여율이 저조해져 본래 취지가 무색해졌다. 유네스코 워크숍이나 WTA 총회, 하이테크페어는 전문가 위주로 진행되는 행사여서 오히려 사이언스 페스티벌의 방향성에 혼선을 일으켰다는 목소리도 나오고 있다
시민이 참여할 수 있는 프로그램도 체험 부스 위주여서 여전히 부실하다는 비판이 일고 있다. '과학의 대중화'를 사이언스 페스티벌의 정체성과 방향으로 제시했지만 시민이 참여할 수 있는 과학 체험 프로그램은 'LED반딧불이 진동로봇 만들기 체험', '사이언스 퀴즈대회', '사이언스 콘서트' 등이 전부였다. 그런 데다 대덕특구의 과학기술을 직접 내보이기엔 공간마저 부족하다는 지적도 나온다.
부실한 프로그램의 개선을 위해선 대덕특구를 기획 단계에부터 참여시켜 내실 있는 축제 운영과 함께 연계 프로그램을 개발해야 한다는 의견도 나오고 있다. 주최도 대전시와 교육부, 대덕특구 등이 공동 주최로 해야 한다는 주장도 설득력을 얻고 있다</t>
    </r>
    <phoneticPr fontId="1" type="noConversion"/>
  </si>
  <si>
    <t xml:space="preserve">대전시 홍보대사인 개그맨 김준호 씨 사회로 진행된 개막식 축하공연에서부터 노벨상 수상자와 세계 과학 석학 초청강연, 과학자 토크박스, 사이언스콘서트, 사이언스 골든벨 과학퀴즈대회, 대전영재페스티벌 등 과학과 문화, 예술이 결합된 다양한 프로그램이 축제 분위기를 달궜다
정부출연연구기관을 탐방할 수 있는 대덕특구 탐방투어 프로그램과 엑스포야외광장에서 한빛탑광장을 연결하는 코끼리 열차 등은 관람객들의 큰 호응을 얻었다.
아이들과 함께 엑스포시민광장을 찾은 시민 김모 씨는 “예년보다 볼거리와 체험거리가 많아 좋았다.”며 “특히 음악에 맞춰 구슬들이 여러 가지 형태를 만들어 내는 모습이 너무 신기하고 아름다웠다.”고 말했다.
</t>
    <phoneticPr fontId="1" type="noConversion"/>
  </si>
  <si>
    <t xml:space="preserve">12/10 평가보고회 개최
‘과학과 문화의 융합! 미래를 엿보다.’라는 주제에 부합하도록 과학체험프로그램과 함께 다양한 문화예술 프로그램을 시도한 것에 대해 긍정적 평가
‘2015세계과학정상회의’,‘제6회 대전영제페스티벌’,‘사이언스데이’등과 연계 진행하여 사이언스페스티벌을 찾은 관람객들에게 보다 더 많은 볼 거리와 즐길 거리를 제공했다고 평가
특히, 축제에 참가한 시민들의 과학도시 대전의 정체성에 어울리는 사이언스 페스티벌에 대한 자부심이 크고, 대덕연구단지내 출연기관들의 적극적 참여와 연구기관의 특징을 살린 체험프로그램으로 과학에 대한 호기심을 증진시켜 내년 사이언스 페스티벌에 대한 관심과 기대를 높였다는 것이 가장 큰 성과
성공 요인은 프로그램의 특성화, 국제행사 연계 등 축제 여건의 극대화에서 찾을 수 있다. 때마침 대전컨벤션센터에서 진행됐던 '세계과학정상회의'와 병행돼 과학축제 의미를 배가시켰다는 점이 가장 돋보인다. 노벨상 수상자를 비롯한 세계 저명한 석학들이 시민과 함께하는 기회의 장이 마련돼 행사의 상호 파급 효과를 거두었다. '아이디어가 있으면 혁신의 주인공'이라는 주제의 프로그램도 마찬가지다
</t>
    <phoneticPr fontId="1" type="noConversion"/>
  </si>
  <si>
    <t xml:space="preserve">주요 성과로는 ‘과학과 문화의 융합! 미래를 엿보다.’라는 주제에 부합하도록 초·중·고등학생뿐 아니라 대학생, 성인 등 누구나 보고 즐길 수 있는 각종 체험·문화예술 행사와 포럼 등 다채로운 행사를 시도한 것에 대해 긍정적 평가
엑스포 시민광장에 설치된 주제전시관은 우리나라 달 탐사 원년의 해를 맞아 3D 달 탐사 동영상 상영, 한국형 실사체, 달착륙선, 달 궤도선 전시체험을 할 수 있는 달 탐사관을 운영하고 3D-프린터, 사물인터넷, VR, 드론, 로봇 체험 등의 다양한 체험 프로그램이 마련돼 최신 과학기술을 체험할 수 있는 과학체험의 장으로 평소 쉽게 접근할 수 없는 분야와 최근 유행하는 기술들을 선보여 관람객들로부터 높은 만족도를 받았다.
근성 및 주차장, 축제 살거리(상품)와 먹거리가 아쉬운 점으로 지적됐으며 대전사이언스페스티벌을 대표할 수 있는 콘텐츠 지속 개발과 수도권 및 전국권역으로 홍보 강화가 필요하다고 추진위원들은 제안
특히 사이언스관광열차 운영을 통해 특구 내 기관 투어 프로그램을 확대 운영했고 전국단위의 가족 관람객들이 전통시장을 이용할 수 있는 기회도 갖게 됐으며 행사장 인근 대전시립미술관에서 우주의 신비를 과학과 예술의 융합으로 표현하는 ‘프로젝트 대전 2016 코스모스전’과 연계 진행해 사이언스페스티벌을 찾은 관람객들에게 보다 더 많은 볼거리와 즐길 거리를 제공했다고 추진위원들은 평가
</t>
    <phoneticPr fontId="1" type="noConversion"/>
  </si>
  <si>
    <t>2016년(19회)</t>
    <phoneticPr fontId="1" type="noConversion"/>
  </si>
  <si>
    <t>187개 프로그램 운영 144 기관 단체 참여</t>
    <phoneticPr fontId="1" type="noConversion"/>
  </si>
  <si>
    <t>44억원 경제효과</t>
    <phoneticPr fontId="1" type="noConversion"/>
  </si>
  <si>
    <t>30% 증가</t>
    <phoneticPr fontId="1" type="noConversion"/>
  </si>
  <si>
    <t xml:space="preserve">대전사이언스페스티벌 경제효과 44억원
특히 4차 산업혁명 특별시 위상 강화, 시민과 함께하는 참여 형·융합 형 연출, 유관기관 행사 연계 시너지 효과창출, 대회 홍보·마케팅 강화, 먹거리와 야간 프로그램 보완 등 5가지 운영 성과를 거둔 것으로 자평
축제의 흥미성, 먹거리 다양성, 사전홍보, 안전성, 참여기관의 만족도는 크게 향상됐지만 살거리 부족과 체험시간 과다 소요는 여전이 개선되지 못했다고 평가
외지인 유입을 위해 KTX 전 노선과 전국 주요 역사에 홍보를 강화하고 다채로운 투어 프로그램을 연계한 점이 주효
</t>
    <phoneticPr fontId="1" type="noConversion"/>
  </si>
  <si>
    <t xml:space="preserve">129개 기관/단체 참여, 324개 프로그램 
주제전시관에서 VR(가상현실), IoT(사물인터넷), 인공지능, 로봇, 3D프린터 등 대덕특구의 첨단기술을 대거 선보이며 ‘4차 산업혁명 특별시’의 위상과 육성 의지를 대내·외에 과시했다고 평가
또 참여형·융합형 축제로 만들기 위해 개막식을 시민과 함께하는 이벤트와 케이크 나눔 행사로 연출하고 노벨과학영재페스티벌, 수학체험한마당, 과학동호외 체험, 디쿠페스티벌, X-STEM 등 참여형 프로그램을 보강했다.
</t>
    <phoneticPr fontId="1" type="noConversion"/>
  </si>
  <si>
    <t xml:space="preserve">금요일 개최 
4명 중 1명 대전을 찾은 외지인 
각종 연계행사와 이벤트도 보완해 시교육청과 영재페스티벌, 국립중앙과학관과 사이언스데이, (사)따뜻한 과학마을 벽돌한장과 X-STEM, 여성과학기술인회와 WISET 과학놀이터를 연계 개최했으며, 청년셰프페스티벌을 통해 먹거리를 보완하고, 타이탄 로봇을 처음으로 선뵈어 어린이들에게 많은 호응을 받았다.
아시아과학엑스포(18~23일, 24개국 400여 명), 에너지 글로벌 컨퍼런스(22일 10개국 100여 명), 세계과학문화포럼(22~23일, 25개국 350여 명) 등 국제행사와 연계 개최됨으로써 국제박람회 성격으로 한 단계 더 업그레이드 됐다는 평가
국내 최초 로봇 TITAN 공개
</t>
    <phoneticPr fontId="1" type="noConversion"/>
  </si>
  <si>
    <t>행사는 대덕특구와 함께 출연연 개방의 날, 스타과학자 토크쇼, 아티스트네스트 전시·공연 등을 준비하고, 세계과학문화포럼과 세계혁신포럼, 대전하이테크페어 등 국제행사를 연계 개최해 축제의 정체성과 다양성을 높이고 세계화에 기여했다. 
인공지능 작곡 피아노 연주, 가상현실 시뮬레이터 등 새롭게 도입한 프로그램이 관람객들에게 재미와 즐거움을 선사했다.</t>
    <phoneticPr fontId="1" type="noConversion"/>
  </si>
  <si>
    <t xml:space="preserve">
개선의 목소리
http://www.daejonilbo.com/news/newsitem.asp?pk_no=1392705
사이언스페스티벌이 남긴 아쉬움 
http://www.ggilbo.com/news/articleView.html?idxno=714600#0BJz</t>
    <phoneticPr fontId="1" type="noConversion"/>
  </si>
  <si>
    <t>Top10 Words Crawled From News</t>
    <phoneticPr fontId="1" type="noConversion"/>
  </si>
  <si>
    <t>공원</t>
  </si>
  <si>
    <t>공원</t>
    <phoneticPr fontId="1" type="noConversion"/>
  </si>
  <si>
    <t xml:space="preserve">축제 </t>
  </si>
  <si>
    <t xml:space="preserve">축제 </t>
    <phoneticPr fontId="1" type="noConversion"/>
  </si>
  <si>
    <t>축제</t>
  </si>
  <si>
    <t>엑스포</t>
  </si>
  <si>
    <t>엑스포</t>
    <phoneticPr fontId="1" type="noConversion"/>
  </si>
  <si>
    <t>개최</t>
  </si>
  <si>
    <t>체험</t>
  </si>
  <si>
    <t>대덕연구단지</t>
  </si>
  <si>
    <t>로봇</t>
  </si>
  <si>
    <t>들이</t>
  </si>
  <si>
    <t>개막</t>
  </si>
  <si>
    <t>국내</t>
  </si>
  <si>
    <t>주제</t>
  </si>
  <si>
    <t>열차</t>
  </si>
  <si>
    <t>올해</t>
  </si>
  <si>
    <t>참여</t>
  </si>
  <si>
    <t>뉴시스</t>
  </si>
  <si>
    <t>대한</t>
  </si>
  <si>
    <t>행사</t>
  </si>
  <si>
    <t>꿈돌이</t>
  </si>
  <si>
    <t>어린이</t>
  </si>
  <si>
    <t>우주</t>
  </si>
  <si>
    <t>세계</t>
  </si>
  <si>
    <t>문화</t>
  </si>
  <si>
    <t>이번</t>
  </si>
  <si>
    <t>시민</t>
  </si>
  <si>
    <t>제회</t>
  </si>
  <si>
    <t>도시</t>
  </si>
  <si>
    <t>주년</t>
  </si>
  <si>
    <t>대표</t>
  </si>
  <si>
    <t>시장</t>
  </si>
  <si>
    <t xml:space="preserve">엑스포 </t>
    <phoneticPr fontId="1" type="noConversion"/>
  </si>
  <si>
    <t>시민광장</t>
    <phoneticPr fontId="1" type="noConversion"/>
  </si>
  <si>
    <t>행사</t>
    <phoneticPr fontId="1" type="noConversion"/>
  </si>
  <si>
    <t>끌난 일자</t>
    <phoneticPr fontId="1" type="noConversion"/>
  </si>
  <si>
    <t xml:space="preserve">주말수 </t>
    <phoneticPr fontId="1" type="noConversion"/>
  </si>
  <si>
    <t>요일</t>
    <phoneticPr fontId="1" type="noConversion"/>
  </si>
  <si>
    <t>대한민국 과학축전 통합
졸솔 축제 기대치에 미치지 못했다는 지적
참여 단체: 100 프로그램: 300
과학공원 146000 무역전시관 및 연구단지 연계행사장 137000
행사장 이벤트 거의 열리지 않아 썰렁
실내행사장간 동선의 연계성 떨어져
미취학아동이 보기에도 수준이 떨어지고 조잡한 영상시뮬레이션
폭우와 낙뢰 보호 배려 미흡</t>
    <phoneticPr fontId="1" type="noConversion"/>
  </si>
  <si>
    <t>Date</t>
    <phoneticPr fontId="1" type="noConversion"/>
  </si>
  <si>
    <t>Year</t>
    <phoneticPr fontId="1" type="noConversion"/>
  </si>
  <si>
    <t>Month</t>
    <phoneticPr fontId="1" type="noConversion"/>
  </si>
  <si>
    <t>Visitor_Num</t>
    <phoneticPr fontId="1" type="noConversion"/>
  </si>
  <si>
    <t>대전 예산 기복</t>
    <phoneticPr fontId="1" type="noConversion"/>
  </si>
  <si>
    <t>10% 증가</t>
  </si>
  <si>
    <t>NaN</t>
  </si>
  <si>
    <t>44억원 경제효과</t>
  </si>
  <si>
    <t>Avg</t>
    <phoneticPr fontId="1" type="noConversion"/>
  </si>
  <si>
    <t>예산</t>
    <phoneticPr fontId="1" type="noConversion"/>
  </si>
  <si>
    <t xml:space="preserve">사전홍보 수 (1주일, 1달) </t>
    <phoneticPr fontId="1" type="noConversion"/>
  </si>
  <si>
    <t>대학기관참여부</t>
    <phoneticPr fontId="1" type="noConversion"/>
  </si>
  <si>
    <t>Year</t>
    <phoneticPr fontId="1" type="noConversion"/>
  </si>
  <si>
    <t>Month</t>
    <phoneticPr fontId="1" type="noConversion"/>
  </si>
  <si>
    <t>Date</t>
    <phoneticPr fontId="1" type="noConversion"/>
  </si>
  <si>
    <t>Days_Open</t>
  </si>
  <si>
    <t>평균기온(℃)</t>
  </si>
  <si>
    <t xml:space="preserve">최고기온(℃)
</t>
  </si>
  <si>
    <t xml:space="preserve">최저기온(℃)
</t>
  </si>
  <si>
    <t>일교차(℃)</t>
  </si>
  <si>
    <t>최저초상온도(℃)</t>
  </si>
  <si>
    <t xml:space="preserve">상대습도(%) (관측)
</t>
  </si>
  <si>
    <t>운량(할)</t>
  </si>
  <si>
    <t>일사(MJ/㎡)</t>
  </si>
  <si>
    <t xml:space="preserve">일조(hr) (관측)
 </t>
  </si>
  <si>
    <t xml:space="preserve">평균풍속(km/h)
</t>
  </si>
  <si>
    <t xml:space="preserve">최대풍향풍속(km/h)
</t>
  </si>
  <si>
    <t xml:space="preserve">최대순간풍향풍속(km/h)
</t>
  </si>
  <si>
    <t xml:space="preserve">증발량(mm)
</t>
  </si>
  <si>
    <t xml:space="preserve">강수량(mm)
</t>
  </si>
  <si>
    <t>지면온도(℃)</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</si>
</sst>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sz val="13"/>
      <color rgb="FF000000"/>
      <name val="굴림"/>
      <family val="3"/>
      <charset val="129"/>
    </font>
    <font>
      <sz val="12"/>
      <color rgb="FF222222"/>
      <name val="돋움"/>
      <family val="3"/>
      <charset val="129"/>
    </font>
    <font>
      <u/>
      <sz val="11"/>
      <color theme="10"/>
      <name val="맑은 고딕"/>
      <family val="2"/>
      <charset val="129"/>
      <scheme val="minor"/>
    </font>
    <font>
      <sz val="14"/>
      <color rgb="FF222222"/>
      <name val="돋움"/>
      <family val="3"/>
      <charset val="129"/>
    </font>
    <font>
      <sz val="13"/>
      <color rgb="FF111111"/>
      <name val="Verdana"/>
      <family val="2"/>
    </font>
    <font>
      <sz val="13"/>
      <color rgb="FF111111"/>
      <name val="돋움"/>
      <family val="3"/>
      <charset val="129"/>
    </font>
    <font>
      <b/>
      <sz val="12"/>
      <color rgb="FF222222"/>
      <name val="돋움"/>
      <family val="3"/>
      <charset val="129"/>
    </font>
    <font>
      <sz val="13"/>
      <color rgb="FF222222"/>
      <name val="돋움"/>
      <family val="3"/>
      <charset val="129"/>
    </font>
    <font>
      <sz val="9"/>
      <color rgb="FF000000"/>
      <name val="Arial"/>
      <family val="2"/>
    </font>
    <font>
      <b/>
      <sz val="9"/>
      <color rgb="FF000000"/>
      <name val="Arial"/>
      <family val="2"/>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5F5F5"/>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2">
    <xf numFmtId="0" fontId="0" fillId="0" borderId="0" xfId="0">
      <alignment vertical="center"/>
    </xf>
    <xf numFmtId="3" fontId="0" fillId="0" borderId="0" xfId="0" applyNumberFormat="1">
      <alignment vertical="center"/>
    </xf>
    <xf numFmtId="0" fontId="0" fillId="0" borderId="0" xfId="0" applyFill="1" applyBorder="1" applyAlignment="1">
      <alignment vertical="center"/>
    </xf>
    <xf numFmtId="0" fontId="0" fillId="0" borderId="1" xfId="0" applyFill="1" applyBorder="1" applyAlignment="1">
      <alignment vertical="center"/>
    </xf>
    <xf numFmtId="0" fontId="0" fillId="0" borderId="2" xfId="0" applyFont="1" applyFill="1" applyBorder="1" applyAlignment="1">
      <alignment horizontal="center" vertical="center"/>
    </xf>
    <xf numFmtId="0" fontId="0" fillId="0" borderId="2" xfId="0" applyFont="1" applyFill="1" applyBorder="1" applyAlignment="1">
      <alignment horizontal="centerContinuous" vertical="center"/>
    </xf>
    <xf numFmtId="0" fontId="0" fillId="0" borderId="0" xfId="0" applyAlignment="1">
      <alignment vertical="center" wrapText="1"/>
    </xf>
    <xf numFmtId="9" fontId="0" fillId="0" borderId="0" xfId="0" applyNumberFormat="1">
      <alignment vertical="center"/>
    </xf>
    <xf numFmtId="0" fontId="2" fillId="0" borderId="0" xfId="0" applyFont="1" applyAlignment="1">
      <alignment vertical="center" wrapText="1"/>
    </xf>
    <xf numFmtId="176" fontId="0" fillId="0" borderId="0" xfId="0" applyNumberFormat="1">
      <alignment vertical="center"/>
    </xf>
    <xf numFmtId="0" fontId="0" fillId="2" borderId="0" xfId="0" applyFill="1">
      <alignment vertical="center"/>
    </xf>
    <xf numFmtId="3" fontId="0" fillId="2" borderId="0" xfId="0" applyNumberFormat="1" applyFill="1">
      <alignment vertical="center"/>
    </xf>
    <xf numFmtId="0" fontId="3" fillId="0" borderId="0" xfId="0" applyFont="1">
      <alignment vertical="center"/>
    </xf>
    <xf numFmtId="0" fontId="4" fillId="0" borderId="0" xfId="1">
      <alignment vertical="center"/>
    </xf>
    <xf numFmtId="0" fontId="3"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vertical="center" wrapText="1"/>
    </xf>
    <xf numFmtId="0" fontId="4" fillId="0" borderId="0" xfId="1" applyAlignment="1">
      <alignment vertical="center" wrapText="1"/>
    </xf>
    <xf numFmtId="0" fontId="9" fillId="0" borderId="0" xfId="0" applyFont="1">
      <alignment vertical="center"/>
    </xf>
    <xf numFmtId="0" fontId="9" fillId="0" borderId="0" xfId="0" applyFont="1" applyAlignment="1">
      <alignment vertical="center" wrapText="1"/>
    </xf>
    <xf numFmtId="14" fontId="0" fillId="0" borderId="0" xfId="0" applyNumberFormat="1">
      <alignment vertical="center"/>
    </xf>
    <xf numFmtId="176" fontId="0" fillId="2" borderId="0" xfId="0" applyNumberFormat="1" applyFill="1">
      <alignment vertical="center"/>
    </xf>
    <xf numFmtId="0" fontId="0" fillId="3" borderId="0" xfId="0" applyFill="1">
      <alignment vertical="center"/>
    </xf>
    <xf numFmtId="14" fontId="11" fillId="4" borderId="0" xfId="0" applyNumberFormat="1" applyFont="1" applyFill="1" applyAlignment="1">
      <alignment horizontal="right" vertical="center" wrapText="1"/>
    </xf>
    <xf numFmtId="0" fontId="10" fillId="4" borderId="0" xfId="0" applyFont="1" applyFill="1" applyAlignment="1">
      <alignment horizontal="right" vertical="center" wrapText="1"/>
    </xf>
    <xf numFmtId="3" fontId="10" fillId="4" borderId="0" xfId="0" applyNumberFormat="1" applyFont="1" applyFill="1" applyAlignment="1">
      <alignment horizontal="right" vertical="center" wrapText="1"/>
    </xf>
    <xf numFmtId="14" fontId="10" fillId="4" borderId="0" xfId="0" applyNumberFormat="1" applyFont="1" applyFill="1" applyAlignment="1">
      <alignment horizontal="right" vertical="center" wrapText="1"/>
    </xf>
    <xf numFmtId="14" fontId="11" fillId="3" borderId="0" xfId="0" applyNumberFormat="1" applyFont="1" applyFill="1" applyAlignment="1">
      <alignment horizontal="right" vertical="center" wrapText="1"/>
    </xf>
    <xf numFmtId="0" fontId="10" fillId="3" borderId="0" xfId="0" applyFont="1" applyFill="1" applyAlignment="1">
      <alignment horizontal="right" vertical="center" wrapText="1"/>
    </xf>
    <xf numFmtId="3" fontId="10" fillId="3" borderId="0" xfId="0" applyNumberFormat="1" applyFont="1" applyFill="1" applyAlignment="1">
      <alignment horizontal="right" vertical="center" wrapText="1"/>
    </xf>
    <xf numFmtId="14" fontId="10" fillId="3" borderId="0" xfId="0" applyNumberFormat="1" applyFont="1" applyFill="1" applyAlignment="1">
      <alignment horizontal="right" vertical="center" wrapText="1"/>
    </xf>
    <xf numFmtId="0" fontId="0" fillId="0" borderId="0" xfId="0"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2000-2004</a:t>
            </a:r>
            <a:r>
              <a:rPr lang="ko-KR" altLang="en-US"/>
              <a:t>년</a:t>
            </a:r>
            <a:endParaRPr lang="en-US" altLang="ko-KR"/>
          </a:p>
        </c:rich>
      </c:tx>
      <c:overlay val="0"/>
    </c:title>
    <c:autoTitleDeleted val="0"/>
    <c:plotArea>
      <c:layout/>
      <c:barChart>
        <c:barDir val="col"/>
        <c:grouping val="clustered"/>
        <c:varyColors val="0"/>
        <c:ser>
          <c:idx val="0"/>
          <c:order val="0"/>
          <c:invertIfNegative val="0"/>
          <c:dLbls>
            <c:delete val="1"/>
          </c:dLbls>
          <c:cat>
            <c:strRef>
              <c:f>신문기사분석!$A$3:$A$17</c:f>
              <c:strCache>
                <c:ptCount val="15"/>
                <c:pt idx="0">
                  <c:v>공원</c:v>
                </c:pt>
                <c:pt idx="1">
                  <c:v>엑스포</c:v>
                </c:pt>
                <c:pt idx="2">
                  <c:v>행사</c:v>
                </c:pt>
                <c:pt idx="3">
                  <c:v>축제 </c:v>
                </c:pt>
                <c:pt idx="4">
                  <c:v>체험</c:v>
                </c:pt>
                <c:pt idx="5">
                  <c:v>대덕연구단지</c:v>
                </c:pt>
                <c:pt idx="6">
                  <c:v>개최</c:v>
                </c:pt>
                <c:pt idx="7">
                  <c:v>로봇</c:v>
                </c:pt>
                <c:pt idx="8">
                  <c:v>들이</c:v>
                </c:pt>
                <c:pt idx="9">
                  <c:v>개막</c:v>
                </c:pt>
                <c:pt idx="10">
                  <c:v>국내</c:v>
                </c:pt>
                <c:pt idx="11">
                  <c:v>주제</c:v>
                </c:pt>
                <c:pt idx="12">
                  <c:v>열차</c:v>
                </c:pt>
                <c:pt idx="13">
                  <c:v>올해</c:v>
                </c:pt>
                <c:pt idx="14">
                  <c:v>참여</c:v>
                </c:pt>
              </c:strCache>
            </c:strRef>
          </c:cat>
          <c:val>
            <c:numRef>
              <c:f>신문기사분석!$B$3:$B$17</c:f>
              <c:numCache>
                <c:formatCode>General</c:formatCode>
                <c:ptCount val="15"/>
                <c:pt idx="0">
                  <c:v>143</c:v>
                </c:pt>
                <c:pt idx="1">
                  <c:v>130</c:v>
                </c:pt>
                <c:pt idx="2">
                  <c:v>66</c:v>
                </c:pt>
                <c:pt idx="3">
                  <c:v>52</c:v>
                </c:pt>
                <c:pt idx="4">
                  <c:v>51</c:v>
                </c:pt>
                <c:pt idx="5">
                  <c:v>40</c:v>
                </c:pt>
                <c:pt idx="6">
                  <c:v>30</c:v>
                </c:pt>
                <c:pt idx="7">
                  <c:v>29</c:v>
                </c:pt>
                <c:pt idx="8">
                  <c:v>27</c:v>
                </c:pt>
                <c:pt idx="9">
                  <c:v>25</c:v>
                </c:pt>
                <c:pt idx="10">
                  <c:v>25</c:v>
                </c:pt>
                <c:pt idx="11">
                  <c:v>25</c:v>
                </c:pt>
                <c:pt idx="12">
                  <c:v>24</c:v>
                </c:pt>
                <c:pt idx="13">
                  <c:v>23</c:v>
                </c:pt>
                <c:pt idx="14">
                  <c:v>20</c:v>
                </c:pt>
              </c:numCache>
            </c:numRef>
          </c:val>
          <c:extLst xmlns:c16r2="http://schemas.microsoft.com/office/drawing/2015/06/chart">
            <c:ext xmlns:c16="http://schemas.microsoft.com/office/drawing/2014/chart" uri="{C3380CC4-5D6E-409C-BE32-E72D297353CC}">
              <c16:uniqueId val="{00000000-DF5D-4F25-970E-B1606205A1DE}"/>
            </c:ext>
          </c:extLst>
        </c:ser>
        <c:dLbls>
          <c:showLegendKey val="0"/>
          <c:showVal val="1"/>
          <c:showCatName val="0"/>
          <c:showSerName val="0"/>
          <c:showPercent val="0"/>
          <c:showBubbleSize val="0"/>
        </c:dLbls>
        <c:gapWidth val="150"/>
        <c:overlap val="-25"/>
        <c:axId val="48232448"/>
        <c:axId val="50921472"/>
      </c:barChart>
      <c:catAx>
        <c:axId val="48232448"/>
        <c:scaling>
          <c:orientation val="minMax"/>
        </c:scaling>
        <c:delete val="0"/>
        <c:axPos val="b"/>
        <c:numFmt formatCode="General" sourceLinked="0"/>
        <c:majorTickMark val="none"/>
        <c:minorTickMark val="none"/>
        <c:tickLblPos val="nextTo"/>
        <c:crossAx val="50921472"/>
        <c:crosses val="autoZero"/>
        <c:auto val="1"/>
        <c:lblAlgn val="ctr"/>
        <c:lblOffset val="100"/>
        <c:noMultiLvlLbl val="0"/>
      </c:catAx>
      <c:valAx>
        <c:axId val="50921472"/>
        <c:scaling>
          <c:orientation val="minMax"/>
        </c:scaling>
        <c:delete val="1"/>
        <c:axPos val="l"/>
        <c:numFmt formatCode="General" sourceLinked="1"/>
        <c:majorTickMark val="out"/>
        <c:minorTickMark val="none"/>
        <c:tickLblPos val="nextTo"/>
        <c:crossAx val="48232448"/>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2005-2009</a:t>
            </a:r>
            <a:endParaRPr lang="ko-KR" altLang="en-US"/>
          </a:p>
        </c:rich>
      </c:tx>
      <c:overlay val="0"/>
    </c:title>
    <c:autoTitleDeleted val="0"/>
    <c:plotArea>
      <c:layout>
        <c:manualLayout>
          <c:layoutTarget val="inner"/>
          <c:xMode val="edge"/>
          <c:yMode val="edge"/>
          <c:x val="2.5000000000000001E-2"/>
          <c:y val="0.19432888597258677"/>
          <c:w val="0.94444444444444442"/>
          <c:h val="0.60730715952172643"/>
        </c:manualLayout>
      </c:layout>
      <c:barChart>
        <c:barDir val="col"/>
        <c:grouping val="clustered"/>
        <c:varyColors val="0"/>
        <c:ser>
          <c:idx val="0"/>
          <c:order val="0"/>
          <c:invertIfNegative val="0"/>
          <c:dLbls>
            <c:delete val="1"/>
          </c:dLbls>
          <c:cat>
            <c:strRef>
              <c:f>신문기사분석!$C$3:$C$17</c:f>
              <c:strCache>
                <c:ptCount val="15"/>
                <c:pt idx="0">
                  <c:v>공원</c:v>
                </c:pt>
                <c:pt idx="1">
                  <c:v>엑스포</c:v>
                </c:pt>
                <c:pt idx="2">
                  <c:v>축제</c:v>
                </c:pt>
                <c:pt idx="3">
                  <c:v>행사</c:v>
                </c:pt>
                <c:pt idx="4">
                  <c:v>꿈돌이</c:v>
                </c:pt>
                <c:pt idx="5">
                  <c:v>개최</c:v>
                </c:pt>
                <c:pt idx="6">
                  <c:v>로봇</c:v>
                </c:pt>
                <c:pt idx="7">
                  <c:v>체험</c:v>
                </c:pt>
                <c:pt idx="8">
                  <c:v>들이</c:v>
                </c:pt>
                <c:pt idx="9">
                  <c:v>어린이</c:v>
                </c:pt>
                <c:pt idx="10">
                  <c:v>우주</c:v>
                </c:pt>
                <c:pt idx="11">
                  <c:v>뉴시스</c:v>
                </c:pt>
                <c:pt idx="12">
                  <c:v>세계</c:v>
                </c:pt>
                <c:pt idx="13">
                  <c:v>주제</c:v>
                </c:pt>
                <c:pt idx="14">
                  <c:v>대한</c:v>
                </c:pt>
              </c:strCache>
            </c:strRef>
          </c:cat>
          <c:val>
            <c:numRef>
              <c:f>신문기사분석!$D$3:$D$17</c:f>
              <c:numCache>
                <c:formatCode>General</c:formatCode>
                <c:ptCount val="15"/>
                <c:pt idx="0">
                  <c:v>138</c:v>
                </c:pt>
                <c:pt idx="1">
                  <c:v>130</c:v>
                </c:pt>
                <c:pt idx="2">
                  <c:v>108</c:v>
                </c:pt>
                <c:pt idx="3">
                  <c:v>73</c:v>
                </c:pt>
                <c:pt idx="4">
                  <c:v>62</c:v>
                </c:pt>
                <c:pt idx="5">
                  <c:v>56</c:v>
                </c:pt>
                <c:pt idx="6">
                  <c:v>46</c:v>
                </c:pt>
                <c:pt idx="7">
                  <c:v>41</c:v>
                </c:pt>
                <c:pt idx="8">
                  <c:v>33</c:v>
                </c:pt>
                <c:pt idx="9">
                  <c:v>31</c:v>
                </c:pt>
                <c:pt idx="10">
                  <c:v>31</c:v>
                </c:pt>
                <c:pt idx="11">
                  <c:v>29</c:v>
                </c:pt>
                <c:pt idx="12">
                  <c:v>29</c:v>
                </c:pt>
                <c:pt idx="13">
                  <c:v>28</c:v>
                </c:pt>
                <c:pt idx="14">
                  <c:v>27</c:v>
                </c:pt>
              </c:numCache>
            </c:numRef>
          </c:val>
          <c:extLst xmlns:c16r2="http://schemas.microsoft.com/office/drawing/2015/06/chart">
            <c:ext xmlns:c16="http://schemas.microsoft.com/office/drawing/2014/chart" uri="{C3380CC4-5D6E-409C-BE32-E72D297353CC}">
              <c16:uniqueId val="{00000000-20BA-40E8-BB09-F2244489CE74}"/>
            </c:ext>
          </c:extLst>
        </c:ser>
        <c:dLbls>
          <c:showLegendKey val="0"/>
          <c:showVal val="1"/>
          <c:showCatName val="0"/>
          <c:showSerName val="0"/>
          <c:showPercent val="0"/>
          <c:showBubbleSize val="0"/>
        </c:dLbls>
        <c:gapWidth val="150"/>
        <c:overlap val="-25"/>
        <c:axId val="48233984"/>
        <c:axId val="50925504"/>
      </c:barChart>
      <c:catAx>
        <c:axId val="48233984"/>
        <c:scaling>
          <c:orientation val="minMax"/>
        </c:scaling>
        <c:delete val="0"/>
        <c:axPos val="b"/>
        <c:numFmt formatCode="General" sourceLinked="0"/>
        <c:majorTickMark val="none"/>
        <c:minorTickMark val="none"/>
        <c:tickLblPos val="nextTo"/>
        <c:crossAx val="50925504"/>
        <c:crosses val="autoZero"/>
        <c:auto val="1"/>
        <c:lblAlgn val="ctr"/>
        <c:lblOffset val="100"/>
        <c:noMultiLvlLbl val="0"/>
      </c:catAx>
      <c:valAx>
        <c:axId val="50925504"/>
        <c:scaling>
          <c:orientation val="minMax"/>
        </c:scaling>
        <c:delete val="1"/>
        <c:axPos val="l"/>
        <c:numFmt formatCode="General" sourceLinked="1"/>
        <c:majorTickMark val="out"/>
        <c:minorTickMark val="none"/>
        <c:tickLblPos val="nextTo"/>
        <c:crossAx val="48233984"/>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2010-2014</a:t>
            </a:r>
          </a:p>
        </c:rich>
      </c:tx>
      <c:overlay val="0"/>
    </c:title>
    <c:autoTitleDeleted val="0"/>
    <c:plotArea>
      <c:layout/>
      <c:barChart>
        <c:barDir val="col"/>
        <c:grouping val="clustered"/>
        <c:varyColors val="0"/>
        <c:ser>
          <c:idx val="0"/>
          <c:order val="0"/>
          <c:invertIfNegative val="0"/>
          <c:dLbls>
            <c:delete val="1"/>
          </c:dLbls>
          <c:cat>
            <c:strRef>
              <c:f>신문기사분석!$E$3:$E$17</c:f>
              <c:strCache>
                <c:ptCount val="15"/>
                <c:pt idx="0">
                  <c:v>축제 </c:v>
                </c:pt>
                <c:pt idx="1">
                  <c:v>엑스포</c:v>
                </c:pt>
                <c:pt idx="2">
                  <c:v>행사</c:v>
                </c:pt>
                <c:pt idx="3">
                  <c:v>개최</c:v>
                </c:pt>
                <c:pt idx="4">
                  <c:v>공원</c:v>
                </c:pt>
                <c:pt idx="5">
                  <c:v>문화</c:v>
                </c:pt>
                <c:pt idx="6">
                  <c:v>대표</c:v>
                </c:pt>
                <c:pt idx="7">
                  <c:v>꿈돌이</c:v>
                </c:pt>
                <c:pt idx="8">
                  <c:v>시민</c:v>
                </c:pt>
                <c:pt idx="9">
                  <c:v>체험</c:v>
                </c:pt>
                <c:pt idx="10">
                  <c:v>주제</c:v>
                </c:pt>
                <c:pt idx="11">
                  <c:v>제회</c:v>
                </c:pt>
                <c:pt idx="12">
                  <c:v>도시</c:v>
                </c:pt>
                <c:pt idx="13">
                  <c:v>주년</c:v>
                </c:pt>
                <c:pt idx="14">
                  <c:v>들이</c:v>
                </c:pt>
              </c:strCache>
            </c:strRef>
          </c:cat>
          <c:val>
            <c:numRef>
              <c:f>신문기사분석!$F$3:$F$17</c:f>
              <c:numCache>
                <c:formatCode>General</c:formatCode>
                <c:ptCount val="15"/>
                <c:pt idx="0">
                  <c:v>211</c:v>
                </c:pt>
                <c:pt idx="1">
                  <c:v>107</c:v>
                </c:pt>
                <c:pt idx="2">
                  <c:v>103</c:v>
                </c:pt>
                <c:pt idx="3">
                  <c:v>100</c:v>
                </c:pt>
                <c:pt idx="4">
                  <c:v>72</c:v>
                </c:pt>
                <c:pt idx="5">
                  <c:v>64</c:v>
                </c:pt>
                <c:pt idx="6">
                  <c:v>60</c:v>
                </c:pt>
                <c:pt idx="7">
                  <c:v>53</c:v>
                </c:pt>
                <c:pt idx="8">
                  <c:v>51</c:v>
                </c:pt>
                <c:pt idx="9">
                  <c:v>43</c:v>
                </c:pt>
                <c:pt idx="10">
                  <c:v>40</c:v>
                </c:pt>
                <c:pt idx="11">
                  <c:v>36</c:v>
                </c:pt>
                <c:pt idx="12">
                  <c:v>34</c:v>
                </c:pt>
                <c:pt idx="13">
                  <c:v>34</c:v>
                </c:pt>
                <c:pt idx="14">
                  <c:v>33</c:v>
                </c:pt>
              </c:numCache>
            </c:numRef>
          </c:val>
          <c:extLst xmlns:c16r2="http://schemas.microsoft.com/office/drawing/2015/06/chart">
            <c:ext xmlns:c16="http://schemas.microsoft.com/office/drawing/2014/chart" uri="{C3380CC4-5D6E-409C-BE32-E72D297353CC}">
              <c16:uniqueId val="{00000000-28CE-4663-BF12-E0BB8294E058}"/>
            </c:ext>
          </c:extLst>
        </c:ser>
        <c:dLbls>
          <c:showLegendKey val="0"/>
          <c:showVal val="1"/>
          <c:showCatName val="0"/>
          <c:showSerName val="0"/>
          <c:showPercent val="0"/>
          <c:showBubbleSize val="0"/>
        </c:dLbls>
        <c:gapWidth val="150"/>
        <c:overlap val="-25"/>
        <c:axId val="50037248"/>
        <c:axId val="50927232"/>
      </c:barChart>
      <c:catAx>
        <c:axId val="50037248"/>
        <c:scaling>
          <c:orientation val="minMax"/>
        </c:scaling>
        <c:delete val="0"/>
        <c:axPos val="b"/>
        <c:numFmt formatCode="General" sourceLinked="0"/>
        <c:majorTickMark val="none"/>
        <c:minorTickMark val="none"/>
        <c:tickLblPos val="nextTo"/>
        <c:crossAx val="50927232"/>
        <c:crosses val="autoZero"/>
        <c:auto val="1"/>
        <c:lblAlgn val="ctr"/>
        <c:lblOffset val="100"/>
        <c:noMultiLvlLbl val="0"/>
      </c:catAx>
      <c:valAx>
        <c:axId val="50927232"/>
        <c:scaling>
          <c:orientation val="minMax"/>
        </c:scaling>
        <c:delete val="1"/>
        <c:axPos val="l"/>
        <c:numFmt formatCode="General" sourceLinked="1"/>
        <c:majorTickMark val="out"/>
        <c:minorTickMark val="none"/>
        <c:tickLblPos val="nextTo"/>
        <c:crossAx val="5003724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ko-KR"/>
              <a:t>2015-2018</a:t>
            </a:r>
            <a:endParaRPr lang="ko-KR" altLang="en-US"/>
          </a:p>
        </c:rich>
      </c:tx>
      <c:overlay val="0"/>
    </c:title>
    <c:autoTitleDeleted val="0"/>
    <c:plotArea>
      <c:layout/>
      <c:barChart>
        <c:barDir val="col"/>
        <c:grouping val="clustered"/>
        <c:varyColors val="0"/>
        <c:ser>
          <c:idx val="0"/>
          <c:order val="0"/>
          <c:invertIfNegative val="0"/>
          <c:dLbls>
            <c:delete val="1"/>
          </c:dLbls>
          <c:cat>
            <c:strRef>
              <c:f>신문기사분석!$G$3:$G$17</c:f>
              <c:strCache>
                <c:ptCount val="15"/>
                <c:pt idx="0">
                  <c:v>축제</c:v>
                </c:pt>
                <c:pt idx="1">
                  <c:v>개최</c:v>
                </c:pt>
                <c:pt idx="2">
                  <c:v>행사</c:v>
                </c:pt>
                <c:pt idx="3">
                  <c:v>엑스포 </c:v>
                </c:pt>
                <c:pt idx="4">
                  <c:v>시민광장</c:v>
                </c:pt>
                <c:pt idx="5">
                  <c:v>문화</c:v>
                </c:pt>
                <c:pt idx="6">
                  <c:v>대표</c:v>
                </c:pt>
                <c:pt idx="7">
                  <c:v>체험</c:v>
                </c:pt>
                <c:pt idx="8">
                  <c:v>시민</c:v>
                </c:pt>
                <c:pt idx="9">
                  <c:v>이번</c:v>
                </c:pt>
                <c:pt idx="10">
                  <c:v>도시</c:v>
                </c:pt>
                <c:pt idx="11">
                  <c:v>올해</c:v>
                </c:pt>
                <c:pt idx="12">
                  <c:v>참여</c:v>
                </c:pt>
                <c:pt idx="13">
                  <c:v>시장</c:v>
                </c:pt>
                <c:pt idx="14">
                  <c:v>주제</c:v>
                </c:pt>
              </c:strCache>
            </c:strRef>
          </c:cat>
          <c:val>
            <c:numRef>
              <c:f>신문기사분석!$H$3:$H$17</c:f>
              <c:numCache>
                <c:formatCode>General</c:formatCode>
                <c:ptCount val="15"/>
                <c:pt idx="0">
                  <c:v>199</c:v>
                </c:pt>
                <c:pt idx="1">
                  <c:v>118</c:v>
                </c:pt>
                <c:pt idx="2">
                  <c:v>104</c:v>
                </c:pt>
                <c:pt idx="3">
                  <c:v>103</c:v>
                </c:pt>
                <c:pt idx="4">
                  <c:v>85</c:v>
                </c:pt>
                <c:pt idx="5">
                  <c:v>73</c:v>
                </c:pt>
                <c:pt idx="6">
                  <c:v>59</c:v>
                </c:pt>
                <c:pt idx="7">
                  <c:v>59</c:v>
                </c:pt>
                <c:pt idx="8">
                  <c:v>58</c:v>
                </c:pt>
                <c:pt idx="9">
                  <c:v>56</c:v>
                </c:pt>
                <c:pt idx="10">
                  <c:v>52</c:v>
                </c:pt>
                <c:pt idx="11">
                  <c:v>51</c:v>
                </c:pt>
                <c:pt idx="12">
                  <c:v>50</c:v>
                </c:pt>
                <c:pt idx="13">
                  <c:v>49</c:v>
                </c:pt>
                <c:pt idx="14">
                  <c:v>42</c:v>
                </c:pt>
              </c:numCache>
            </c:numRef>
          </c:val>
          <c:extLst xmlns:c16r2="http://schemas.microsoft.com/office/drawing/2015/06/chart">
            <c:ext xmlns:c16="http://schemas.microsoft.com/office/drawing/2014/chart" uri="{C3380CC4-5D6E-409C-BE32-E72D297353CC}">
              <c16:uniqueId val="{00000000-1A59-4204-AF87-8B702F817109}"/>
            </c:ext>
          </c:extLst>
        </c:ser>
        <c:dLbls>
          <c:showLegendKey val="0"/>
          <c:showVal val="1"/>
          <c:showCatName val="0"/>
          <c:showSerName val="0"/>
          <c:showPercent val="0"/>
          <c:showBubbleSize val="0"/>
        </c:dLbls>
        <c:gapWidth val="150"/>
        <c:overlap val="-25"/>
        <c:axId val="50039296"/>
        <c:axId val="50928960"/>
      </c:barChart>
      <c:catAx>
        <c:axId val="50039296"/>
        <c:scaling>
          <c:orientation val="minMax"/>
        </c:scaling>
        <c:delete val="0"/>
        <c:axPos val="b"/>
        <c:numFmt formatCode="General" sourceLinked="0"/>
        <c:majorTickMark val="none"/>
        <c:minorTickMark val="none"/>
        <c:tickLblPos val="nextTo"/>
        <c:crossAx val="50928960"/>
        <c:crosses val="autoZero"/>
        <c:auto val="1"/>
        <c:lblAlgn val="ctr"/>
        <c:lblOffset val="100"/>
        <c:noMultiLvlLbl val="0"/>
      </c:catAx>
      <c:valAx>
        <c:axId val="50928960"/>
        <c:scaling>
          <c:orientation val="minMax"/>
        </c:scaling>
        <c:delete val="1"/>
        <c:axPos val="l"/>
        <c:numFmt formatCode="General" sourceLinked="1"/>
        <c:majorTickMark val="out"/>
        <c:minorTickMark val="none"/>
        <c:tickLblPos val="nextTo"/>
        <c:crossAx val="5003929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381001</xdr:colOff>
      <xdr:row>19</xdr:row>
      <xdr:rowOff>19050</xdr:rowOff>
    </xdr:from>
    <xdr:to>
      <xdr:col>3</xdr:col>
      <xdr:colOff>95251</xdr:colOff>
      <xdr:row>32</xdr:row>
      <xdr:rowOff>38100</xdr:rowOff>
    </xdr:to>
    <xdr:graphicFrame macro="">
      <xdr:nvGraphicFramePr>
        <xdr:cNvPr id="10" name="차트 9">
          <a:extLst>
            <a:ext uri="{FF2B5EF4-FFF2-40B4-BE49-F238E27FC236}">
              <a16:creationId xmlns="" xmlns:a16="http://schemas.microsoft.com/office/drawing/2014/main" id="{00000000-0008-0000-04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442912</xdr:colOff>
      <xdr:row>32</xdr:row>
      <xdr:rowOff>133350</xdr:rowOff>
    </xdr:from>
    <xdr:to>
      <xdr:col>3</xdr:col>
      <xdr:colOff>123825</xdr:colOff>
      <xdr:row>45</xdr:row>
      <xdr:rowOff>152400</xdr:rowOff>
    </xdr:to>
    <xdr:graphicFrame macro="">
      <xdr:nvGraphicFramePr>
        <xdr:cNvPr id="11" name="차트 10">
          <a:extLst>
            <a:ext uri="{FF2B5EF4-FFF2-40B4-BE49-F238E27FC236}">
              <a16:creationId xmlns="" xmlns:a16="http://schemas.microsoft.com/office/drawing/2014/main" id="{00000000-0008-0000-04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200024</xdr:colOff>
      <xdr:row>19</xdr:row>
      <xdr:rowOff>19050</xdr:rowOff>
    </xdr:from>
    <xdr:to>
      <xdr:col>8</xdr:col>
      <xdr:colOff>481011</xdr:colOff>
      <xdr:row>32</xdr:row>
      <xdr:rowOff>66675</xdr:rowOff>
    </xdr:to>
    <xdr:graphicFrame macro="">
      <xdr:nvGraphicFramePr>
        <xdr:cNvPr id="12" name="차트 11">
          <a:extLst>
            <a:ext uri="{FF2B5EF4-FFF2-40B4-BE49-F238E27FC236}">
              <a16:creationId xmlns="" xmlns:a16="http://schemas.microsoft.com/office/drawing/2014/main" id="{00000000-0008-0000-04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214312</xdr:colOff>
      <xdr:row>32</xdr:row>
      <xdr:rowOff>152400</xdr:rowOff>
    </xdr:from>
    <xdr:to>
      <xdr:col>8</xdr:col>
      <xdr:colOff>476250</xdr:colOff>
      <xdr:row>45</xdr:row>
      <xdr:rowOff>171450</xdr:rowOff>
    </xdr:to>
    <xdr:graphicFrame macro="">
      <xdr:nvGraphicFramePr>
        <xdr:cNvPr id="13" name="차트 12">
          <a:extLst>
            <a:ext uri="{FF2B5EF4-FFF2-40B4-BE49-F238E27FC236}">
              <a16:creationId xmlns="" xmlns:a16="http://schemas.microsoft.com/office/drawing/2014/main" id="{00000000-0008-0000-04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daejonilbo.com/news/newsitem.asp?pk_no=1392705"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6"/>
  <sheetViews>
    <sheetView workbookViewId="0">
      <selection activeCell="N1" sqref="N1:P1"/>
    </sheetView>
  </sheetViews>
  <sheetFormatPr defaultRowHeight="16.5" x14ac:dyDescent="0.3"/>
  <cols>
    <col min="1" max="1" width="12.75" bestFit="1" customWidth="1"/>
    <col min="2" max="2" width="9.75" bestFit="1" customWidth="1"/>
    <col min="5" max="5" width="23.5" bestFit="1" customWidth="1"/>
    <col min="6" max="6" width="11.125" bestFit="1" customWidth="1"/>
    <col min="7" max="7" width="9.875" customWidth="1"/>
    <col min="11" max="14" width="7" customWidth="1"/>
    <col min="15" max="15" width="22.625" bestFit="1" customWidth="1"/>
    <col min="16" max="16" width="14.375" bestFit="1" customWidth="1"/>
    <col min="17" max="17" width="54.5" customWidth="1"/>
    <col min="18" max="18" width="61" customWidth="1"/>
    <col min="19" max="19" width="39.875" bestFit="1" customWidth="1"/>
    <col min="21" max="21" width="29.375" customWidth="1"/>
  </cols>
  <sheetData>
    <row r="1" spans="1:18" x14ac:dyDescent="0.3">
      <c r="A1" t="s">
        <v>0</v>
      </c>
      <c r="B1" t="s">
        <v>22</v>
      </c>
      <c r="C1" t="s">
        <v>1</v>
      </c>
      <c r="D1" t="s">
        <v>51</v>
      </c>
      <c r="E1" t="s">
        <v>53</v>
      </c>
      <c r="F1" t="s">
        <v>54</v>
      </c>
      <c r="G1" t="s">
        <v>144</v>
      </c>
      <c r="H1" t="s">
        <v>65</v>
      </c>
      <c r="I1" t="s">
        <v>69</v>
      </c>
      <c r="J1" t="s">
        <v>76</v>
      </c>
      <c r="K1" t="s">
        <v>75</v>
      </c>
      <c r="L1" t="s">
        <v>145</v>
      </c>
      <c r="M1" t="s">
        <v>146</v>
      </c>
      <c r="N1" t="s">
        <v>157</v>
      </c>
      <c r="O1" t="s">
        <v>158</v>
      </c>
      <c r="P1" t="s">
        <v>159</v>
      </c>
      <c r="Q1" t="s">
        <v>67</v>
      </c>
      <c r="R1" t="s">
        <v>152</v>
      </c>
    </row>
    <row r="2" spans="1:18" x14ac:dyDescent="0.3">
      <c r="A2" t="s">
        <v>2</v>
      </c>
      <c r="B2" s="1">
        <v>188046</v>
      </c>
      <c r="C2">
        <v>10</v>
      </c>
      <c r="D2">
        <f>B2/C2</f>
        <v>18804.599999999999</v>
      </c>
      <c r="E2">
        <v>25</v>
      </c>
      <c r="F2" s="9">
        <v>36749</v>
      </c>
      <c r="G2" s="9">
        <f>F2+C2-1</f>
        <v>36758</v>
      </c>
      <c r="R2" t="s">
        <v>152</v>
      </c>
    </row>
    <row r="3" spans="1:18" x14ac:dyDescent="0.3">
      <c r="A3" t="s">
        <v>4</v>
      </c>
      <c r="B3" s="1">
        <v>245338</v>
      </c>
      <c r="C3">
        <v>10</v>
      </c>
      <c r="D3">
        <f t="shared" ref="D3:D23" si="0">B3/C3</f>
        <v>24533.8</v>
      </c>
      <c r="E3">
        <v>27</v>
      </c>
      <c r="F3" s="9">
        <v>37114</v>
      </c>
      <c r="G3" s="9">
        <f t="shared" ref="G3:G23" si="1">F3+C3-1</f>
        <v>37123</v>
      </c>
      <c r="H3" t="s">
        <v>66</v>
      </c>
    </row>
    <row r="4" spans="1:18" ht="33" x14ac:dyDescent="0.3">
      <c r="A4" t="s">
        <v>6</v>
      </c>
      <c r="B4" s="1">
        <v>209510</v>
      </c>
      <c r="C4">
        <v>10</v>
      </c>
      <c r="D4">
        <f t="shared" si="0"/>
        <v>20951</v>
      </c>
      <c r="E4">
        <v>31</v>
      </c>
      <c r="F4" s="20">
        <v>37477</v>
      </c>
      <c r="G4" s="9">
        <f t="shared" si="1"/>
        <v>37486</v>
      </c>
      <c r="Q4" s="6" t="s">
        <v>68</v>
      </c>
    </row>
    <row r="5" spans="1:18" ht="148.5" x14ac:dyDescent="0.3">
      <c r="A5" t="s">
        <v>8</v>
      </c>
      <c r="B5" s="1">
        <v>151235</v>
      </c>
      <c r="C5">
        <v>11</v>
      </c>
      <c r="D5">
        <f t="shared" si="0"/>
        <v>13748.636363636364</v>
      </c>
      <c r="E5">
        <v>47</v>
      </c>
      <c r="F5" s="9">
        <v>37840</v>
      </c>
      <c r="G5" s="9">
        <f t="shared" si="1"/>
        <v>37850</v>
      </c>
      <c r="H5" t="s">
        <v>71</v>
      </c>
      <c r="I5" t="s">
        <v>70</v>
      </c>
      <c r="Q5" s="6" t="s">
        <v>72</v>
      </c>
    </row>
    <row r="6" spans="1:18" ht="66" x14ac:dyDescent="0.3">
      <c r="A6" t="s">
        <v>10</v>
      </c>
      <c r="B6" s="1">
        <v>126596</v>
      </c>
      <c r="C6">
        <v>11</v>
      </c>
      <c r="D6">
        <f t="shared" si="0"/>
        <v>11508.727272727272</v>
      </c>
      <c r="E6">
        <v>103</v>
      </c>
      <c r="F6" s="9">
        <v>38199</v>
      </c>
      <c r="G6" s="9">
        <f t="shared" si="1"/>
        <v>38209</v>
      </c>
      <c r="Q6" s="6" t="s">
        <v>73</v>
      </c>
    </row>
    <row r="7" spans="1:18" ht="132" x14ac:dyDescent="0.3">
      <c r="A7" t="s">
        <v>12</v>
      </c>
      <c r="B7" s="1">
        <v>283333</v>
      </c>
      <c r="C7">
        <v>10</v>
      </c>
      <c r="D7">
        <f t="shared" si="0"/>
        <v>28333.3</v>
      </c>
      <c r="E7">
        <v>35</v>
      </c>
      <c r="F7" s="9">
        <v>38576</v>
      </c>
      <c r="G7" s="9">
        <f t="shared" si="1"/>
        <v>38585</v>
      </c>
      <c r="I7" t="s">
        <v>74</v>
      </c>
      <c r="Q7" s="6" t="s">
        <v>147</v>
      </c>
    </row>
    <row r="8" spans="1:18" ht="165" x14ac:dyDescent="0.3">
      <c r="A8" t="s">
        <v>14</v>
      </c>
      <c r="B8" s="1">
        <v>317012</v>
      </c>
      <c r="C8">
        <v>10</v>
      </c>
      <c r="D8">
        <f t="shared" si="0"/>
        <v>31701.200000000001</v>
      </c>
      <c r="E8">
        <v>86</v>
      </c>
      <c r="F8" s="9">
        <v>38940</v>
      </c>
      <c r="G8" s="9">
        <f t="shared" si="1"/>
        <v>38949</v>
      </c>
      <c r="H8" t="s">
        <v>79</v>
      </c>
      <c r="K8" s="7">
        <v>-0.3</v>
      </c>
      <c r="L8" s="7"/>
      <c r="M8" s="7"/>
      <c r="N8" s="7"/>
      <c r="O8" s="7"/>
      <c r="P8" s="7"/>
      <c r="Q8" s="6" t="s">
        <v>77</v>
      </c>
      <c r="R8" t="s">
        <v>78</v>
      </c>
    </row>
    <row r="9" spans="1:18" ht="66" x14ac:dyDescent="0.3">
      <c r="A9" t="s">
        <v>16</v>
      </c>
      <c r="B9" s="1">
        <v>195251</v>
      </c>
      <c r="C9">
        <v>5</v>
      </c>
      <c r="D9">
        <f t="shared" si="0"/>
        <v>39050.199999999997</v>
      </c>
      <c r="E9">
        <v>79</v>
      </c>
      <c r="F9" s="9">
        <v>39309</v>
      </c>
      <c r="G9" s="9">
        <f t="shared" si="1"/>
        <v>39313</v>
      </c>
      <c r="Q9" s="6" t="s">
        <v>80</v>
      </c>
    </row>
    <row r="10" spans="1:18" ht="49.5" x14ac:dyDescent="0.3">
      <c r="A10" t="s">
        <v>18</v>
      </c>
      <c r="B10" s="1">
        <v>81291</v>
      </c>
      <c r="C10">
        <v>3</v>
      </c>
      <c r="D10">
        <f t="shared" si="0"/>
        <v>27097</v>
      </c>
      <c r="E10">
        <v>50</v>
      </c>
      <c r="F10" s="9">
        <v>39557</v>
      </c>
      <c r="G10" s="9">
        <f t="shared" si="1"/>
        <v>39559</v>
      </c>
      <c r="Q10" s="8" t="s">
        <v>81</v>
      </c>
    </row>
    <row r="11" spans="1:18" ht="82.5" x14ac:dyDescent="0.3">
      <c r="A11" t="s">
        <v>20</v>
      </c>
      <c r="B11" s="1">
        <v>135169</v>
      </c>
      <c r="C11">
        <v>3</v>
      </c>
      <c r="D11">
        <f t="shared" si="0"/>
        <v>45056.333333333336</v>
      </c>
      <c r="E11">
        <v>60</v>
      </c>
      <c r="F11" s="9">
        <v>39913</v>
      </c>
      <c r="G11" s="9">
        <f t="shared" si="1"/>
        <v>39915</v>
      </c>
      <c r="Q11" s="6" t="s">
        <v>83</v>
      </c>
    </row>
    <row r="12" spans="1:18" ht="132" x14ac:dyDescent="0.3">
      <c r="A12" t="s">
        <v>3</v>
      </c>
      <c r="B12" s="1">
        <v>278189</v>
      </c>
      <c r="C12">
        <v>10</v>
      </c>
      <c r="D12">
        <f t="shared" si="0"/>
        <v>27818.9</v>
      </c>
      <c r="F12" s="9">
        <v>40095</v>
      </c>
      <c r="G12" s="9">
        <f t="shared" si="1"/>
        <v>40104</v>
      </c>
      <c r="Q12" s="6" t="s">
        <v>82</v>
      </c>
    </row>
    <row r="13" spans="1:18" ht="99" x14ac:dyDescent="0.3">
      <c r="A13" t="s">
        <v>5</v>
      </c>
      <c r="B13" s="1">
        <v>130000</v>
      </c>
      <c r="C13">
        <v>3</v>
      </c>
      <c r="D13">
        <f t="shared" si="0"/>
        <v>43333.333333333336</v>
      </c>
      <c r="E13">
        <v>70</v>
      </c>
      <c r="F13" s="9">
        <v>40291</v>
      </c>
      <c r="G13" s="9">
        <f t="shared" si="1"/>
        <v>40293</v>
      </c>
      <c r="Q13" s="6" t="s">
        <v>84</v>
      </c>
    </row>
    <row r="14" spans="1:18" ht="148.5" x14ac:dyDescent="0.3">
      <c r="A14" t="s">
        <v>7</v>
      </c>
      <c r="B14" s="1">
        <v>117929</v>
      </c>
      <c r="C14">
        <v>4</v>
      </c>
      <c r="D14">
        <f t="shared" si="0"/>
        <v>29482.25</v>
      </c>
      <c r="F14" s="9">
        <v>40458</v>
      </c>
      <c r="G14" s="9">
        <f t="shared" si="1"/>
        <v>40461</v>
      </c>
      <c r="Q14" s="6" t="s">
        <v>85</v>
      </c>
    </row>
    <row r="15" spans="1:18" ht="148.5" x14ac:dyDescent="0.3">
      <c r="A15" t="s">
        <v>9</v>
      </c>
      <c r="B15" s="1">
        <v>153024</v>
      </c>
      <c r="C15">
        <v>4</v>
      </c>
      <c r="D15">
        <f t="shared" si="0"/>
        <v>38256</v>
      </c>
      <c r="E15">
        <v>72</v>
      </c>
      <c r="F15" s="9">
        <v>40822</v>
      </c>
      <c r="G15" s="9">
        <f t="shared" si="1"/>
        <v>40825</v>
      </c>
      <c r="Q15" s="6" t="s">
        <v>86</v>
      </c>
    </row>
    <row r="16" spans="1:18" ht="99.75" x14ac:dyDescent="0.3">
      <c r="A16" t="s">
        <v>11</v>
      </c>
      <c r="B16" s="1">
        <v>84252</v>
      </c>
      <c r="C16">
        <v>3</v>
      </c>
      <c r="D16">
        <f t="shared" si="0"/>
        <v>28084</v>
      </c>
      <c r="E16">
        <v>99</v>
      </c>
      <c r="F16" s="9">
        <v>41208</v>
      </c>
      <c r="G16" s="9">
        <f t="shared" si="1"/>
        <v>41210</v>
      </c>
      <c r="Q16" s="14" t="s">
        <v>87</v>
      </c>
    </row>
    <row r="17" spans="1:21" ht="313.5" x14ac:dyDescent="0.3">
      <c r="A17" t="s">
        <v>13</v>
      </c>
      <c r="B17" s="1">
        <v>151878</v>
      </c>
      <c r="C17">
        <v>3</v>
      </c>
      <c r="D17">
        <f t="shared" si="0"/>
        <v>50626</v>
      </c>
      <c r="E17">
        <v>209</v>
      </c>
      <c r="F17" s="9">
        <v>41495</v>
      </c>
      <c r="G17" s="9">
        <f t="shared" si="1"/>
        <v>41497</v>
      </c>
      <c r="Q17" s="15" t="s">
        <v>89</v>
      </c>
      <c r="R17" s="6" t="s">
        <v>88</v>
      </c>
    </row>
    <row r="18" spans="1:21" ht="409.5" customHeight="1" x14ac:dyDescent="0.3">
      <c r="A18" t="s">
        <v>15</v>
      </c>
      <c r="B18" s="1">
        <v>48000</v>
      </c>
      <c r="C18">
        <v>3</v>
      </c>
      <c r="D18">
        <f t="shared" si="0"/>
        <v>16000</v>
      </c>
      <c r="E18">
        <v>447</v>
      </c>
      <c r="F18" s="9">
        <v>41955</v>
      </c>
      <c r="G18" s="9">
        <f t="shared" si="1"/>
        <v>41957</v>
      </c>
      <c r="Q18" s="14" t="s">
        <v>94</v>
      </c>
      <c r="R18" s="14" t="s">
        <v>93</v>
      </c>
      <c r="S18" s="16" t="s">
        <v>90</v>
      </c>
      <c r="T18" s="6" t="s">
        <v>91</v>
      </c>
      <c r="U18" s="6" t="s">
        <v>92</v>
      </c>
    </row>
    <row r="19" spans="1:21" ht="370.5" x14ac:dyDescent="0.3">
      <c r="A19" t="s">
        <v>17</v>
      </c>
      <c r="B19" s="1">
        <v>167800</v>
      </c>
      <c r="C19">
        <v>5</v>
      </c>
      <c r="D19">
        <f t="shared" si="0"/>
        <v>33560</v>
      </c>
      <c r="E19">
        <v>803</v>
      </c>
      <c r="F19" s="9">
        <v>42294</v>
      </c>
      <c r="G19" s="9">
        <f t="shared" si="1"/>
        <v>42298</v>
      </c>
      <c r="Q19" s="14" t="s">
        <v>96</v>
      </c>
      <c r="R19" s="14" t="s">
        <v>95</v>
      </c>
    </row>
    <row r="20" spans="1:21" ht="409.5" x14ac:dyDescent="0.3">
      <c r="A20" t="s">
        <v>98</v>
      </c>
      <c r="B20" s="1">
        <v>170210</v>
      </c>
      <c r="C20">
        <v>4</v>
      </c>
      <c r="D20">
        <f t="shared" si="0"/>
        <v>42552.5</v>
      </c>
      <c r="E20">
        <v>611</v>
      </c>
      <c r="F20" s="9">
        <v>42665</v>
      </c>
      <c r="G20" s="9">
        <f t="shared" si="1"/>
        <v>42668</v>
      </c>
      <c r="Q20" s="14" t="s">
        <v>97</v>
      </c>
      <c r="R20" s="12" t="s">
        <v>99</v>
      </c>
    </row>
    <row r="21" spans="1:21" ht="231" x14ac:dyDescent="0.3">
      <c r="A21" t="s">
        <v>21</v>
      </c>
      <c r="B21" s="1">
        <v>222864</v>
      </c>
      <c r="C21">
        <v>4</v>
      </c>
      <c r="D21">
        <f t="shared" si="0"/>
        <v>55716</v>
      </c>
      <c r="E21">
        <v>430</v>
      </c>
      <c r="F21" s="9">
        <v>43029</v>
      </c>
      <c r="G21" s="9">
        <f t="shared" si="1"/>
        <v>43032</v>
      </c>
      <c r="H21" t="s">
        <v>100</v>
      </c>
      <c r="K21" s="12" t="s">
        <v>101</v>
      </c>
      <c r="L21" s="12"/>
      <c r="M21" s="12"/>
      <c r="N21" s="12"/>
      <c r="O21" s="12"/>
      <c r="P21" s="12"/>
      <c r="Q21" s="6" t="s">
        <v>102</v>
      </c>
      <c r="R21" s="6" t="s">
        <v>103</v>
      </c>
    </row>
    <row r="22" spans="1:21" ht="297" x14ac:dyDescent="0.3">
      <c r="A22" t="s">
        <v>50</v>
      </c>
      <c r="B22" s="1">
        <v>230000</v>
      </c>
      <c r="C22">
        <v>4</v>
      </c>
      <c r="D22">
        <f t="shared" si="0"/>
        <v>57500</v>
      </c>
      <c r="E22">
        <v>355</v>
      </c>
      <c r="F22" s="9">
        <v>43392</v>
      </c>
      <c r="G22" s="9">
        <f t="shared" si="1"/>
        <v>43395</v>
      </c>
      <c r="K22" s="12"/>
      <c r="L22" s="12"/>
      <c r="M22" s="12"/>
      <c r="N22" s="12"/>
      <c r="O22" s="12"/>
      <c r="P22" s="12"/>
      <c r="Q22" s="6" t="s">
        <v>104</v>
      </c>
    </row>
    <row r="23" spans="1:21" ht="148.5" x14ac:dyDescent="0.3">
      <c r="A23" s="10" t="s">
        <v>52</v>
      </c>
      <c r="B23" s="11">
        <v>240000</v>
      </c>
      <c r="C23" s="10">
        <v>4</v>
      </c>
      <c r="D23" s="10">
        <f t="shared" si="0"/>
        <v>60000</v>
      </c>
      <c r="E23">
        <v>779</v>
      </c>
      <c r="F23" s="21">
        <v>43756</v>
      </c>
      <c r="G23" s="9">
        <f t="shared" si="1"/>
        <v>43759</v>
      </c>
      <c r="H23" s="10"/>
      <c r="I23" s="10"/>
      <c r="J23" s="10"/>
      <c r="K23" s="13"/>
      <c r="L23" s="13"/>
      <c r="M23" s="13"/>
      <c r="N23" s="13"/>
      <c r="O23" s="13"/>
      <c r="P23" s="13"/>
      <c r="Q23" s="19" t="s">
        <v>105</v>
      </c>
      <c r="R23" s="17" t="s">
        <v>106</v>
      </c>
    </row>
    <row r="24" spans="1:21" x14ac:dyDescent="0.3">
      <c r="Q24" s="18"/>
    </row>
    <row r="25" spans="1:21" x14ac:dyDescent="0.3">
      <c r="Q25" s="18"/>
    </row>
    <row r="27" spans="1:21" x14ac:dyDescent="0.3">
      <c r="A27" t="s">
        <v>55</v>
      </c>
    </row>
    <row r="28" spans="1:21" x14ac:dyDescent="0.3">
      <c r="A28" t="s">
        <v>56</v>
      </c>
      <c r="B28">
        <v>22400</v>
      </c>
    </row>
    <row r="29" spans="1:21" x14ac:dyDescent="0.3">
      <c r="A29" t="s">
        <v>57</v>
      </c>
      <c r="B29">
        <v>30000</v>
      </c>
    </row>
    <row r="30" spans="1:21" x14ac:dyDescent="0.3">
      <c r="A30" t="s">
        <v>58</v>
      </c>
    </row>
    <row r="31" spans="1:21" x14ac:dyDescent="0.3">
      <c r="A31" t="s">
        <v>59</v>
      </c>
    </row>
    <row r="32" spans="1:21" x14ac:dyDescent="0.3">
      <c r="A32" t="s">
        <v>60</v>
      </c>
    </row>
    <row r="33" spans="1:1" x14ac:dyDescent="0.3">
      <c r="A33" t="s">
        <v>61</v>
      </c>
    </row>
    <row r="34" spans="1:1" x14ac:dyDescent="0.3">
      <c r="A34" t="s">
        <v>62</v>
      </c>
    </row>
    <row r="35" spans="1:1" x14ac:dyDescent="0.3">
      <c r="A35" t="s">
        <v>63</v>
      </c>
    </row>
    <row r="36" spans="1:1" x14ac:dyDescent="0.3">
      <c r="A36" t="s">
        <v>64</v>
      </c>
    </row>
  </sheetData>
  <phoneticPr fontId="1" type="noConversion"/>
  <hyperlinks>
    <hyperlink ref="R23" r:id="rId1" display="http://www.daejonilbo.com/news/newsitem.asp?pk_no=1392705"/>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topLeftCell="C1" workbookViewId="0">
      <selection activeCell="E27" sqref="E27"/>
    </sheetView>
  </sheetViews>
  <sheetFormatPr defaultRowHeight="16.5" x14ac:dyDescent="0.3"/>
  <cols>
    <col min="1" max="1" width="12.75" bestFit="1" customWidth="1"/>
    <col min="2" max="2" width="11.125" bestFit="1" customWidth="1"/>
    <col min="3" max="3" width="10.25" customWidth="1"/>
    <col min="4" max="10" width="11.125" bestFit="1" customWidth="1"/>
  </cols>
  <sheetData>
    <row r="1" spans="1:14" x14ac:dyDescent="0.3">
      <c r="A1" t="s">
        <v>0</v>
      </c>
      <c r="B1" t="s">
        <v>1</v>
      </c>
      <c r="C1" t="s">
        <v>54</v>
      </c>
      <c r="N1">
        <f>12*19</f>
        <v>228</v>
      </c>
    </row>
    <row r="2" spans="1:14" x14ac:dyDescent="0.3">
      <c r="A2" t="s">
        <v>2</v>
      </c>
      <c r="B2">
        <v>10</v>
      </c>
      <c r="C2" s="20">
        <v>36749</v>
      </c>
      <c r="F2">
        <v>2000</v>
      </c>
      <c r="G2">
        <v>1</v>
      </c>
      <c r="H2">
        <v>0</v>
      </c>
    </row>
    <row r="3" spans="1:14" x14ac:dyDescent="0.3">
      <c r="A3" t="s">
        <v>4</v>
      </c>
      <c r="B3">
        <v>10</v>
      </c>
      <c r="C3" s="20">
        <v>37114</v>
      </c>
      <c r="F3">
        <v>2000</v>
      </c>
      <c r="G3">
        <v>2</v>
      </c>
      <c r="H3">
        <v>0</v>
      </c>
    </row>
    <row r="4" spans="1:14" x14ac:dyDescent="0.3">
      <c r="A4" t="s">
        <v>6</v>
      </c>
      <c r="B4">
        <v>10</v>
      </c>
      <c r="C4" s="20">
        <v>37477</v>
      </c>
      <c r="F4">
        <v>2000</v>
      </c>
      <c r="G4">
        <v>3</v>
      </c>
      <c r="H4">
        <v>0</v>
      </c>
    </row>
    <row r="5" spans="1:14" x14ac:dyDescent="0.3">
      <c r="A5" t="s">
        <v>8</v>
      </c>
      <c r="B5">
        <v>11</v>
      </c>
      <c r="C5" s="20">
        <v>37840</v>
      </c>
      <c r="F5">
        <v>2000</v>
      </c>
      <c r="G5">
        <v>4</v>
      </c>
      <c r="H5">
        <v>0</v>
      </c>
    </row>
    <row r="6" spans="1:14" x14ac:dyDescent="0.3">
      <c r="A6" t="s">
        <v>10</v>
      </c>
      <c r="B6">
        <v>11</v>
      </c>
      <c r="C6" s="20">
        <v>38199</v>
      </c>
      <c r="F6">
        <v>2000</v>
      </c>
      <c r="G6">
        <v>5</v>
      </c>
      <c r="H6">
        <v>0</v>
      </c>
    </row>
    <row r="7" spans="1:14" x14ac:dyDescent="0.3">
      <c r="A7" t="s">
        <v>12</v>
      </c>
      <c r="B7">
        <v>10</v>
      </c>
      <c r="C7" s="20">
        <v>38576</v>
      </c>
      <c r="F7">
        <v>2000</v>
      </c>
      <c r="G7">
        <v>6</v>
      </c>
      <c r="H7">
        <v>0</v>
      </c>
    </row>
    <row r="8" spans="1:14" x14ac:dyDescent="0.3">
      <c r="A8" t="s">
        <v>14</v>
      </c>
      <c r="B8">
        <v>10</v>
      </c>
      <c r="C8" s="20">
        <v>38940</v>
      </c>
      <c r="F8">
        <v>2000</v>
      </c>
      <c r="G8">
        <v>7</v>
      </c>
      <c r="H8">
        <v>0</v>
      </c>
    </row>
    <row r="9" spans="1:14" x14ac:dyDescent="0.3">
      <c r="A9" t="s">
        <v>16</v>
      </c>
      <c r="B9">
        <v>5</v>
      </c>
      <c r="C9" s="20">
        <v>39309</v>
      </c>
      <c r="F9">
        <v>2000</v>
      </c>
      <c r="G9">
        <v>8</v>
      </c>
      <c r="H9" s="1">
        <v>188046</v>
      </c>
    </row>
    <row r="10" spans="1:14" x14ac:dyDescent="0.3">
      <c r="A10" t="s">
        <v>18</v>
      </c>
      <c r="B10">
        <v>3</v>
      </c>
      <c r="C10" s="20">
        <v>39557</v>
      </c>
      <c r="F10">
        <v>2000</v>
      </c>
      <c r="G10">
        <v>9</v>
      </c>
      <c r="H10">
        <v>0</v>
      </c>
    </row>
    <row r="11" spans="1:14" x14ac:dyDescent="0.3">
      <c r="A11" t="s">
        <v>20</v>
      </c>
      <c r="B11">
        <v>3</v>
      </c>
      <c r="C11" s="20">
        <v>39913</v>
      </c>
      <c r="F11">
        <v>2000</v>
      </c>
      <c r="G11">
        <v>10</v>
      </c>
      <c r="H11">
        <v>0</v>
      </c>
    </row>
    <row r="12" spans="1:14" x14ac:dyDescent="0.3">
      <c r="A12" t="s">
        <v>3</v>
      </c>
      <c r="B12">
        <v>10</v>
      </c>
      <c r="C12" s="20">
        <v>40095</v>
      </c>
      <c r="F12">
        <v>2000</v>
      </c>
      <c r="G12">
        <v>11</v>
      </c>
      <c r="H12">
        <v>0</v>
      </c>
    </row>
    <row r="13" spans="1:14" x14ac:dyDescent="0.3">
      <c r="A13" t="s">
        <v>5</v>
      </c>
      <c r="B13">
        <v>3</v>
      </c>
      <c r="C13" s="20">
        <v>40291</v>
      </c>
      <c r="F13">
        <v>2000</v>
      </c>
      <c r="G13">
        <v>12</v>
      </c>
      <c r="H13">
        <v>0</v>
      </c>
    </row>
    <row r="14" spans="1:14" x14ac:dyDescent="0.3">
      <c r="A14" t="s">
        <v>7</v>
      </c>
      <c r="B14">
        <v>4</v>
      </c>
      <c r="C14" s="20">
        <v>40458</v>
      </c>
      <c r="F14">
        <v>2001</v>
      </c>
      <c r="G14">
        <v>1</v>
      </c>
      <c r="H14">
        <v>0</v>
      </c>
    </row>
    <row r="15" spans="1:14" x14ac:dyDescent="0.3">
      <c r="A15" t="s">
        <v>9</v>
      </c>
      <c r="B15">
        <v>4</v>
      </c>
      <c r="C15" s="20">
        <v>40822</v>
      </c>
      <c r="F15">
        <v>2001</v>
      </c>
      <c r="G15">
        <v>2</v>
      </c>
      <c r="H15">
        <v>0</v>
      </c>
    </row>
    <row r="16" spans="1:14" x14ac:dyDescent="0.3">
      <c r="A16" t="s">
        <v>11</v>
      </c>
      <c r="B16">
        <v>3</v>
      </c>
      <c r="C16" s="20">
        <v>41208</v>
      </c>
      <c r="F16">
        <v>2001</v>
      </c>
      <c r="G16">
        <v>3</v>
      </c>
      <c r="H16">
        <v>0</v>
      </c>
    </row>
    <row r="17" spans="1:8" x14ac:dyDescent="0.3">
      <c r="A17" t="s">
        <v>13</v>
      </c>
      <c r="B17">
        <v>3</v>
      </c>
      <c r="C17" s="20">
        <v>41495</v>
      </c>
      <c r="F17">
        <v>2001</v>
      </c>
      <c r="G17">
        <v>4</v>
      </c>
      <c r="H17">
        <v>0</v>
      </c>
    </row>
    <row r="18" spans="1:8" x14ac:dyDescent="0.3">
      <c r="A18" t="s">
        <v>15</v>
      </c>
      <c r="B18">
        <v>3</v>
      </c>
      <c r="C18" s="20">
        <v>41955</v>
      </c>
      <c r="F18">
        <v>2001</v>
      </c>
      <c r="G18">
        <v>5</v>
      </c>
      <c r="H18">
        <v>0</v>
      </c>
    </row>
    <row r="19" spans="1:8" x14ac:dyDescent="0.3">
      <c r="A19" t="s">
        <v>17</v>
      </c>
      <c r="B19">
        <v>5</v>
      </c>
      <c r="C19" s="20">
        <v>42294</v>
      </c>
      <c r="F19">
        <v>2001</v>
      </c>
      <c r="G19">
        <v>6</v>
      </c>
      <c r="H19">
        <v>0</v>
      </c>
    </row>
    <row r="20" spans="1:8" x14ac:dyDescent="0.3">
      <c r="A20" t="s">
        <v>19</v>
      </c>
      <c r="B20">
        <v>4</v>
      </c>
      <c r="C20" s="20">
        <v>42665</v>
      </c>
      <c r="F20">
        <v>2001</v>
      </c>
      <c r="G20">
        <v>7</v>
      </c>
      <c r="H20">
        <v>0</v>
      </c>
    </row>
    <row r="21" spans="1:8" x14ac:dyDescent="0.3">
      <c r="A21" t="s">
        <v>21</v>
      </c>
      <c r="B21">
        <v>4</v>
      </c>
      <c r="C21" s="20">
        <v>43029</v>
      </c>
      <c r="F21">
        <v>2001</v>
      </c>
      <c r="G21">
        <v>8</v>
      </c>
      <c r="H21" s="1">
        <v>245338</v>
      </c>
    </row>
    <row r="22" spans="1:8" x14ac:dyDescent="0.3">
      <c r="A22" t="s">
        <v>50</v>
      </c>
      <c r="B22">
        <v>4</v>
      </c>
      <c r="C22" s="20">
        <v>43392</v>
      </c>
      <c r="F22">
        <v>2001</v>
      </c>
      <c r="G22">
        <v>9</v>
      </c>
      <c r="H22">
        <v>0</v>
      </c>
    </row>
    <row r="23" spans="1:8" x14ac:dyDescent="0.3">
      <c r="A23" t="s">
        <v>52</v>
      </c>
      <c r="B23">
        <v>4</v>
      </c>
      <c r="C23" s="20">
        <v>43756</v>
      </c>
      <c r="F23">
        <v>2001</v>
      </c>
      <c r="G23">
        <v>10</v>
      </c>
      <c r="H23">
        <v>0</v>
      </c>
    </row>
    <row r="24" spans="1:8" ht="17.45" x14ac:dyDescent="0.4">
      <c r="F24">
        <v>2001</v>
      </c>
      <c r="G24">
        <v>11</v>
      </c>
      <c r="H24">
        <v>0</v>
      </c>
    </row>
    <row r="25" spans="1:8" ht="17.45" x14ac:dyDescent="0.4">
      <c r="F25">
        <v>2001</v>
      </c>
      <c r="G25">
        <v>12</v>
      </c>
      <c r="H25">
        <v>0</v>
      </c>
    </row>
    <row r="27" spans="1:8" ht="17.45" x14ac:dyDescent="0.4">
      <c r="A27" s="20">
        <v>36749</v>
      </c>
    </row>
    <row r="28" spans="1:8" ht="17.45" x14ac:dyDescent="0.4">
      <c r="A28" s="20">
        <v>36750</v>
      </c>
    </row>
    <row r="29" spans="1:8" ht="17.45" x14ac:dyDescent="0.4">
      <c r="A29" s="20">
        <v>36751</v>
      </c>
    </row>
    <row r="30" spans="1:8" ht="17.45" x14ac:dyDescent="0.4">
      <c r="A30" s="20">
        <v>36752</v>
      </c>
    </row>
    <row r="31" spans="1:8" ht="17.45" x14ac:dyDescent="0.4">
      <c r="A31" s="20">
        <v>36753</v>
      </c>
    </row>
    <row r="32" spans="1:8" ht="17.45" x14ac:dyDescent="0.4">
      <c r="A32" s="20">
        <v>36754</v>
      </c>
    </row>
    <row r="33" spans="1:6" ht="17.45" x14ac:dyDescent="0.4">
      <c r="A33" s="20">
        <v>36755</v>
      </c>
    </row>
    <row r="34" spans="1:6" ht="17.45" x14ac:dyDescent="0.4">
      <c r="A34" s="20">
        <v>36756</v>
      </c>
    </row>
    <row r="35" spans="1:6" x14ac:dyDescent="0.3">
      <c r="A35" s="20">
        <v>36757</v>
      </c>
    </row>
    <row r="36" spans="1:6" x14ac:dyDescent="0.3">
      <c r="A36" s="20">
        <v>36758</v>
      </c>
    </row>
    <row r="37" spans="1:6" x14ac:dyDescent="0.3">
      <c r="A37" s="20">
        <v>37114</v>
      </c>
    </row>
    <row r="38" spans="1:6" x14ac:dyDescent="0.3">
      <c r="A38" s="20">
        <v>37115</v>
      </c>
    </row>
    <row r="39" spans="1:6" x14ac:dyDescent="0.3">
      <c r="A39" s="20">
        <v>37116</v>
      </c>
    </row>
    <row r="40" spans="1:6" x14ac:dyDescent="0.3">
      <c r="A40" s="20">
        <v>37117</v>
      </c>
    </row>
    <row r="41" spans="1:6" x14ac:dyDescent="0.3">
      <c r="A41" s="20">
        <v>37118</v>
      </c>
    </row>
    <row r="42" spans="1:6" x14ac:dyDescent="0.3">
      <c r="A42" s="20">
        <v>37119</v>
      </c>
    </row>
    <row r="43" spans="1:6" x14ac:dyDescent="0.3">
      <c r="A43" s="20">
        <v>37120</v>
      </c>
      <c r="F43" s="20">
        <v>43759</v>
      </c>
    </row>
    <row r="44" spans="1:6" x14ac:dyDescent="0.3">
      <c r="A44" s="20">
        <v>37121</v>
      </c>
    </row>
    <row r="45" spans="1:6" x14ac:dyDescent="0.3">
      <c r="A45" s="20">
        <v>37122</v>
      </c>
    </row>
    <row r="46" spans="1:6" x14ac:dyDescent="0.3">
      <c r="A46" s="20">
        <v>37123</v>
      </c>
    </row>
    <row r="47" spans="1:6" x14ac:dyDescent="0.3">
      <c r="A47" s="20">
        <v>37477</v>
      </c>
    </row>
    <row r="48" spans="1:6" x14ac:dyDescent="0.3">
      <c r="A48" s="20">
        <v>37478</v>
      </c>
    </row>
    <row r="49" spans="1:1" x14ac:dyDescent="0.3">
      <c r="A49" s="20">
        <v>37479</v>
      </c>
    </row>
    <row r="50" spans="1:1" x14ac:dyDescent="0.3">
      <c r="A50" s="20">
        <v>37480</v>
      </c>
    </row>
    <row r="51" spans="1:1" x14ac:dyDescent="0.3">
      <c r="A51" s="20">
        <v>37481</v>
      </c>
    </row>
    <row r="52" spans="1:1" x14ac:dyDescent="0.3">
      <c r="A52" s="20">
        <v>37482</v>
      </c>
    </row>
    <row r="53" spans="1:1" x14ac:dyDescent="0.3">
      <c r="A53" s="20">
        <v>37483</v>
      </c>
    </row>
    <row r="54" spans="1:1" x14ac:dyDescent="0.3">
      <c r="A54" s="20">
        <v>37484</v>
      </c>
    </row>
    <row r="55" spans="1:1" x14ac:dyDescent="0.3">
      <c r="A55" s="20">
        <v>37485</v>
      </c>
    </row>
    <row r="56" spans="1:1" x14ac:dyDescent="0.3">
      <c r="A56" s="20">
        <v>37486</v>
      </c>
    </row>
    <row r="57" spans="1:1" x14ac:dyDescent="0.3">
      <c r="A57" s="20">
        <v>37840</v>
      </c>
    </row>
    <row r="58" spans="1:1" x14ac:dyDescent="0.3">
      <c r="A58" s="20">
        <v>37841</v>
      </c>
    </row>
    <row r="59" spans="1:1" x14ac:dyDescent="0.3">
      <c r="A59" s="20">
        <v>37842</v>
      </c>
    </row>
    <row r="60" spans="1:1" x14ac:dyDescent="0.3">
      <c r="A60" s="20">
        <v>37843</v>
      </c>
    </row>
    <row r="61" spans="1:1" x14ac:dyDescent="0.3">
      <c r="A61" s="20">
        <v>37844</v>
      </c>
    </row>
    <row r="62" spans="1:1" x14ac:dyDescent="0.3">
      <c r="A62" s="20">
        <v>37846</v>
      </c>
    </row>
    <row r="63" spans="1:1" x14ac:dyDescent="0.3">
      <c r="A63" s="20">
        <v>37847</v>
      </c>
    </row>
    <row r="64" spans="1:1" x14ac:dyDescent="0.3">
      <c r="A64" s="20">
        <v>37848</v>
      </c>
    </row>
    <row r="65" spans="1:1" x14ac:dyDescent="0.3">
      <c r="A65" s="20">
        <v>37849</v>
      </c>
    </row>
    <row r="66" spans="1:1" x14ac:dyDescent="0.3">
      <c r="A66" s="20">
        <v>37850</v>
      </c>
    </row>
    <row r="67" spans="1:1" x14ac:dyDescent="0.3">
      <c r="A67" s="20">
        <v>38199</v>
      </c>
    </row>
    <row r="68" spans="1:1" x14ac:dyDescent="0.3">
      <c r="A68" s="20">
        <v>38200</v>
      </c>
    </row>
    <row r="69" spans="1:1" x14ac:dyDescent="0.3">
      <c r="A69" s="20">
        <v>38201</v>
      </c>
    </row>
    <row r="70" spans="1:1" x14ac:dyDescent="0.3">
      <c r="A70" s="20">
        <v>38202</v>
      </c>
    </row>
    <row r="71" spans="1:1" x14ac:dyDescent="0.3">
      <c r="A71" s="20">
        <v>38203</v>
      </c>
    </row>
    <row r="72" spans="1:1" x14ac:dyDescent="0.3">
      <c r="A72" s="20">
        <v>38204</v>
      </c>
    </row>
    <row r="73" spans="1:1" x14ac:dyDescent="0.3">
      <c r="A73" s="20">
        <v>38205</v>
      </c>
    </row>
    <row r="74" spans="1:1" x14ac:dyDescent="0.3">
      <c r="A74" s="20">
        <v>38206</v>
      </c>
    </row>
    <row r="75" spans="1:1" x14ac:dyDescent="0.3">
      <c r="A75" s="20">
        <v>38207</v>
      </c>
    </row>
    <row r="76" spans="1:1" x14ac:dyDescent="0.3">
      <c r="A76" s="20">
        <v>38208</v>
      </c>
    </row>
    <row r="77" spans="1:1" x14ac:dyDescent="0.3">
      <c r="A77" s="20">
        <v>38209</v>
      </c>
    </row>
    <row r="78" spans="1:1" x14ac:dyDescent="0.3">
      <c r="A78" s="20">
        <v>38576</v>
      </c>
    </row>
    <row r="79" spans="1:1" x14ac:dyDescent="0.3">
      <c r="A79" s="20">
        <v>38577</v>
      </c>
    </row>
    <row r="80" spans="1:1" x14ac:dyDescent="0.3">
      <c r="A80" s="20">
        <v>38578</v>
      </c>
    </row>
    <row r="81" spans="1:1" x14ac:dyDescent="0.3">
      <c r="A81" s="20">
        <v>38579</v>
      </c>
    </row>
    <row r="82" spans="1:1" x14ac:dyDescent="0.3">
      <c r="A82" s="20">
        <v>38580</v>
      </c>
    </row>
    <row r="83" spans="1:1" x14ac:dyDescent="0.3">
      <c r="A83" s="20">
        <v>38581</v>
      </c>
    </row>
    <row r="84" spans="1:1" x14ac:dyDescent="0.3">
      <c r="A84" s="20">
        <v>38582</v>
      </c>
    </row>
    <row r="85" spans="1:1" x14ac:dyDescent="0.3">
      <c r="A85" s="20">
        <v>38583</v>
      </c>
    </row>
    <row r="86" spans="1:1" x14ac:dyDescent="0.3">
      <c r="A86" s="20">
        <v>38584</v>
      </c>
    </row>
    <row r="87" spans="1:1" x14ac:dyDescent="0.3">
      <c r="A87" s="20">
        <v>38585</v>
      </c>
    </row>
    <row r="88" spans="1:1" x14ac:dyDescent="0.3">
      <c r="A88" s="20">
        <v>38940</v>
      </c>
    </row>
    <row r="89" spans="1:1" x14ac:dyDescent="0.3">
      <c r="A89" s="20">
        <v>38941</v>
      </c>
    </row>
    <row r="90" spans="1:1" x14ac:dyDescent="0.3">
      <c r="A90" s="20">
        <v>38942</v>
      </c>
    </row>
    <row r="91" spans="1:1" x14ac:dyDescent="0.3">
      <c r="A91" s="20">
        <v>38943</v>
      </c>
    </row>
    <row r="92" spans="1:1" x14ac:dyDescent="0.3">
      <c r="A92" s="20">
        <v>38944</v>
      </c>
    </row>
    <row r="93" spans="1:1" x14ac:dyDescent="0.3">
      <c r="A93" s="20">
        <v>38945</v>
      </c>
    </row>
    <row r="94" spans="1:1" x14ac:dyDescent="0.3">
      <c r="A94" s="20">
        <v>38946</v>
      </c>
    </row>
    <row r="95" spans="1:1" x14ac:dyDescent="0.3">
      <c r="A95" s="20">
        <v>38947</v>
      </c>
    </row>
    <row r="96" spans="1:1" x14ac:dyDescent="0.3">
      <c r="A96" s="20">
        <v>38948</v>
      </c>
    </row>
    <row r="97" spans="1:1" x14ac:dyDescent="0.3">
      <c r="A97" s="20">
        <v>38949</v>
      </c>
    </row>
    <row r="98" spans="1:1" x14ac:dyDescent="0.3">
      <c r="A98" s="20">
        <v>39309</v>
      </c>
    </row>
    <row r="99" spans="1:1" x14ac:dyDescent="0.3">
      <c r="A99" s="20">
        <v>39310</v>
      </c>
    </row>
    <row r="100" spans="1:1" x14ac:dyDescent="0.3">
      <c r="A100" s="20">
        <v>39311</v>
      </c>
    </row>
    <row r="101" spans="1:1" x14ac:dyDescent="0.3">
      <c r="A101" s="20">
        <v>39312</v>
      </c>
    </row>
    <row r="102" spans="1:1" x14ac:dyDescent="0.3">
      <c r="A102" s="20">
        <v>39313</v>
      </c>
    </row>
    <row r="103" spans="1:1" x14ac:dyDescent="0.3">
      <c r="A103" s="20">
        <v>39557</v>
      </c>
    </row>
    <row r="104" spans="1:1" x14ac:dyDescent="0.3">
      <c r="A104" s="20">
        <v>39558</v>
      </c>
    </row>
    <row r="105" spans="1:1" x14ac:dyDescent="0.3">
      <c r="A105" s="20">
        <v>39559</v>
      </c>
    </row>
    <row r="106" spans="1:1" x14ac:dyDescent="0.3">
      <c r="A106" s="20">
        <v>39913</v>
      </c>
    </row>
    <row r="107" spans="1:1" x14ac:dyDescent="0.3">
      <c r="A107" s="20">
        <v>39914</v>
      </c>
    </row>
    <row r="108" spans="1:1" x14ac:dyDescent="0.3">
      <c r="A108" s="20">
        <v>39915</v>
      </c>
    </row>
    <row r="109" spans="1:1" x14ac:dyDescent="0.3">
      <c r="A109" s="20">
        <v>40095</v>
      </c>
    </row>
    <row r="110" spans="1:1" x14ac:dyDescent="0.3">
      <c r="A110" s="20">
        <v>40096</v>
      </c>
    </row>
    <row r="111" spans="1:1" x14ac:dyDescent="0.3">
      <c r="A111" s="20">
        <v>40097</v>
      </c>
    </row>
    <row r="112" spans="1:1" x14ac:dyDescent="0.3">
      <c r="A112" s="20">
        <v>40098</v>
      </c>
    </row>
    <row r="113" spans="1:1" x14ac:dyDescent="0.3">
      <c r="A113" s="20">
        <v>40099</v>
      </c>
    </row>
    <row r="114" spans="1:1" x14ac:dyDescent="0.3">
      <c r="A114" s="20">
        <v>40100</v>
      </c>
    </row>
    <row r="115" spans="1:1" x14ac:dyDescent="0.3">
      <c r="A115" s="20">
        <v>40101</v>
      </c>
    </row>
    <row r="116" spans="1:1" x14ac:dyDescent="0.3">
      <c r="A116" s="20">
        <v>40102</v>
      </c>
    </row>
    <row r="117" spans="1:1" x14ac:dyDescent="0.3">
      <c r="A117" s="20">
        <v>40103</v>
      </c>
    </row>
    <row r="118" spans="1:1" x14ac:dyDescent="0.3">
      <c r="A118" s="20">
        <v>40104</v>
      </c>
    </row>
    <row r="119" spans="1:1" x14ac:dyDescent="0.3">
      <c r="A119" s="20">
        <v>40291</v>
      </c>
    </row>
    <row r="120" spans="1:1" x14ac:dyDescent="0.3">
      <c r="A120" s="20">
        <v>40292</v>
      </c>
    </row>
    <row r="121" spans="1:1" x14ac:dyDescent="0.3">
      <c r="A121" s="20">
        <v>40293</v>
      </c>
    </row>
    <row r="122" spans="1:1" x14ac:dyDescent="0.3">
      <c r="A122" s="20">
        <v>40458</v>
      </c>
    </row>
    <row r="123" spans="1:1" x14ac:dyDescent="0.3">
      <c r="A123" s="20">
        <v>40459</v>
      </c>
    </row>
    <row r="124" spans="1:1" x14ac:dyDescent="0.3">
      <c r="A124" s="20">
        <v>40460</v>
      </c>
    </row>
    <row r="125" spans="1:1" x14ac:dyDescent="0.3">
      <c r="A125" s="20">
        <v>40461</v>
      </c>
    </row>
    <row r="126" spans="1:1" x14ac:dyDescent="0.3">
      <c r="A126" s="20">
        <v>40822</v>
      </c>
    </row>
    <row r="127" spans="1:1" x14ac:dyDescent="0.3">
      <c r="A127" s="20">
        <v>40823</v>
      </c>
    </row>
    <row r="128" spans="1:1" x14ac:dyDescent="0.3">
      <c r="A128" s="20">
        <v>40824</v>
      </c>
    </row>
    <row r="129" spans="1:1" x14ac:dyDescent="0.3">
      <c r="A129" s="20">
        <v>40825</v>
      </c>
    </row>
    <row r="130" spans="1:1" x14ac:dyDescent="0.3">
      <c r="A130" s="20">
        <v>41208</v>
      </c>
    </row>
    <row r="131" spans="1:1" x14ac:dyDescent="0.3">
      <c r="A131" s="20">
        <v>41209</v>
      </c>
    </row>
    <row r="132" spans="1:1" x14ac:dyDescent="0.3">
      <c r="A132" s="20">
        <v>41210</v>
      </c>
    </row>
    <row r="133" spans="1:1" x14ac:dyDescent="0.3">
      <c r="A133" s="20">
        <v>41495</v>
      </c>
    </row>
    <row r="134" spans="1:1" x14ac:dyDescent="0.3">
      <c r="A134" s="20">
        <v>41496</v>
      </c>
    </row>
    <row r="135" spans="1:1" x14ac:dyDescent="0.3">
      <c r="A135" s="20">
        <v>41497</v>
      </c>
    </row>
    <row r="136" spans="1:1" x14ac:dyDescent="0.3">
      <c r="A136" s="20">
        <v>41955</v>
      </c>
    </row>
    <row r="137" spans="1:1" x14ac:dyDescent="0.3">
      <c r="A137" s="20">
        <v>41956</v>
      </c>
    </row>
    <row r="138" spans="1:1" x14ac:dyDescent="0.3">
      <c r="A138" s="20">
        <v>41957</v>
      </c>
    </row>
    <row r="139" spans="1:1" x14ac:dyDescent="0.3">
      <c r="A139" s="20">
        <v>42294</v>
      </c>
    </row>
    <row r="140" spans="1:1" x14ac:dyDescent="0.3">
      <c r="A140" s="20">
        <v>42295</v>
      </c>
    </row>
    <row r="141" spans="1:1" x14ac:dyDescent="0.3">
      <c r="A141" s="20">
        <v>42296</v>
      </c>
    </row>
    <row r="142" spans="1:1" x14ac:dyDescent="0.3">
      <c r="A142" s="20">
        <v>42297</v>
      </c>
    </row>
    <row r="143" spans="1:1" x14ac:dyDescent="0.3">
      <c r="A143" s="20">
        <v>42298</v>
      </c>
    </row>
    <row r="144" spans="1:1" x14ac:dyDescent="0.3">
      <c r="A144" s="20">
        <v>42665</v>
      </c>
    </row>
    <row r="145" spans="1:1" x14ac:dyDescent="0.3">
      <c r="A145" s="20">
        <v>42666</v>
      </c>
    </row>
    <row r="146" spans="1:1" x14ac:dyDescent="0.3">
      <c r="A146" s="20">
        <v>42667</v>
      </c>
    </row>
    <row r="147" spans="1:1" x14ac:dyDescent="0.3">
      <c r="A147" s="20">
        <v>42668</v>
      </c>
    </row>
    <row r="148" spans="1:1" x14ac:dyDescent="0.3">
      <c r="A148" s="20">
        <v>43029</v>
      </c>
    </row>
    <row r="149" spans="1:1" x14ac:dyDescent="0.3">
      <c r="A149" s="20">
        <v>43030</v>
      </c>
    </row>
    <row r="150" spans="1:1" x14ac:dyDescent="0.3">
      <c r="A150" s="20">
        <v>43031</v>
      </c>
    </row>
    <row r="151" spans="1:1" x14ac:dyDescent="0.3">
      <c r="A151" s="20">
        <v>43032</v>
      </c>
    </row>
    <row r="152" spans="1:1" x14ac:dyDescent="0.3">
      <c r="A152" s="20">
        <v>43392</v>
      </c>
    </row>
    <row r="153" spans="1:1" x14ac:dyDescent="0.3">
      <c r="A153" s="20">
        <v>43393</v>
      </c>
    </row>
    <row r="154" spans="1:1" x14ac:dyDescent="0.3">
      <c r="A154" s="20">
        <v>43394</v>
      </c>
    </row>
    <row r="155" spans="1:1" x14ac:dyDescent="0.3">
      <c r="A155" s="20">
        <v>43395</v>
      </c>
    </row>
    <row r="156" spans="1:1" x14ac:dyDescent="0.3">
      <c r="A156" s="20">
        <v>43756</v>
      </c>
    </row>
    <row r="157" spans="1:1" x14ac:dyDescent="0.3">
      <c r="A157" s="20">
        <v>43757</v>
      </c>
    </row>
    <row r="158" spans="1:1" x14ac:dyDescent="0.3">
      <c r="A158" s="20">
        <v>43758</v>
      </c>
    </row>
    <row r="159" spans="1:1" x14ac:dyDescent="0.3">
      <c r="A159" s="20">
        <v>43759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1"/>
  <sheetViews>
    <sheetView topLeftCell="A124" workbookViewId="0">
      <selection activeCell="B2" sqref="B2:B11"/>
    </sheetView>
  </sheetViews>
  <sheetFormatPr defaultRowHeight="16.5" x14ac:dyDescent="0.3"/>
  <cols>
    <col min="1" max="1" width="11.125" bestFit="1" customWidth="1"/>
    <col min="2" max="2" width="12.125" bestFit="1" customWidth="1"/>
  </cols>
  <sheetData>
    <row r="1" spans="1:3" ht="17.45" x14ac:dyDescent="0.4">
      <c r="A1" t="s">
        <v>148</v>
      </c>
      <c r="B1" t="s">
        <v>151</v>
      </c>
      <c r="C1" t="s">
        <v>156</v>
      </c>
    </row>
    <row r="2" spans="1:3" ht="17.45" x14ac:dyDescent="0.4">
      <c r="A2" s="20">
        <v>36749</v>
      </c>
      <c r="C2">
        <v>18804.599999999999</v>
      </c>
    </row>
    <row r="3" spans="1:3" ht="17.45" x14ac:dyDescent="0.4">
      <c r="A3" s="20">
        <v>36750</v>
      </c>
      <c r="C3">
        <v>18804.599999999999</v>
      </c>
    </row>
    <row r="4" spans="1:3" ht="17.45" x14ac:dyDescent="0.4">
      <c r="A4" s="20">
        <v>36751</v>
      </c>
      <c r="C4">
        <v>18804.599999999999</v>
      </c>
    </row>
    <row r="5" spans="1:3" ht="17.45" x14ac:dyDescent="0.4">
      <c r="A5" s="20">
        <v>36752</v>
      </c>
      <c r="C5">
        <v>18804.599999999999</v>
      </c>
    </row>
    <row r="6" spans="1:3" ht="17.45" x14ac:dyDescent="0.4">
      <c r="A6" s="20">
        <v>36753</v>
      </c>
      <c r="C6">
        <v>18804.599999999999</v>
      </c>
    </row>
    <row r="7" spans="1:3" ht="17.45" x14ac:dyDescent="0.4">
      <c r="A7" s="20">
        <v>36754</v>
      </c>
      <c r="C7">
        <v>18804.599999999999</v>
      </c>
    </row>
    <row r="8" spans="1:3" ht="17.45" x14ac:dyDescent="0.4">
      <c r="A8" s="20">
        <v>36755</v>
      </c>
      <c r="C8">
        <v>18804.599999999999</v>
      </c>
    </row>
    <row r="9" spans="1:3" ht="17.45" x14ac:dyDescent="0.4">
      <c r="A9" s="20">
        <v>36756</v>
      </c>
      <c r="C9">
        <v>18804.599999999999</v>
      </c>
    </row>
    <row r="10" spans="1:3" ht="17.45" x14ac:dyDescent="0.4">
      <c r="A10" s="20">
        <v>36757</v>
      </c>
      <c r="C10">
        <v>18804.599999999999</v>
      </c>
    </row>
    <row r="11" spans="1:3" ht="17.45" x14ac:dyDescent="0.4">
      <c r="A11" s="20">
        <v>36758</v>
      </c>
      <c r="C11">
        <v>18804.599999999999</v>
      </c>
    </row>
    <row r="12" spans="1:3" ht="17.45" x14ac:dyDescent="0.4">
      <c r="A12" s="20">
        <v>37114</v>
      </c>
      <c r="B12">
        <v>21200</v>
      </c>
      <c r="C12">
        <v>24533.8</v>
      </c>
    </row>
    <row r="13" spans="1:3" ht="17.45" x14ac:dyDescent="0.4">
      <c r="A13" s="20">
        <v>37115</v>
      </c>
      <c r="B13">
        <v>22400</v>
      </c>
      <c r="C13">
        <v>24533.8</v>
      </c>
    </row>
    <row r="14" spans="1:3" ht="17.45" x14ac:dyDescent="0.4">
      <c r="A14" s="20">
        <v>37116</v>
      </c>
      <c r="B14">
        <v>30000</v>
      </c>
      <c r="C14">
        <v>24533.8</v>
      </c>
    </row>
    <row r="15" spans="1:3" ht="17.45" x14ac:dyDescent="0.4">
      <c r="A15" s="20">
        <v>37117</v>
      </c>
      <c r="B15">
        <f>(C15*10-SUM(B12:B14))/7</f>
        <v>24534</v>
      </c>
      <c r="C15">
        <v>24533.8</v>
      </c>
    </row>
    <row r="16" spans="1:3" ht="17.45" x14ac:dyDescent="0.4">
      <c r="A16" s="20">
        <v>37118</v>
      </c>
      <c r="B16">
        <f t="shared" ref="B16:B21" si="0">(C16*10-SUM(B13:B15))/7</f>
        <v>24057.714285714286</v>
      </c>
      <c r="C16">
        <v>24533.8</v>
      </c>
    </row>
    <row r="17" spans="1:3" ht="17.45" x14ac:dyDescent="0.4">
      <c r="A17" s="20">
        <v>37119</v>
      </c>
      <c r="B17">
        <f t="shared" si="0"/>
        <v>23820.897959183672</v>
      </c>
      <c r="C17">
        <v>24533.8</v>
      </c>
    </row>
    <row r="18" spans="1:3" ht="17.45" x14ac:dyDescent="0.4">
      <c r="A18" s="20">
        <v>37120</v>
      </c>
      <c r="B18">
        <f t="shared" si="0"/>
        <v>24703.626822157436</v>
      </c>
      <c r="C18">
        <v>24533.8</v>
      </c>
    </row>
    <row r="19" spans="1:3" ht="17.45" x14ac:dyDescent="0.4">
      <c r="A19" s="20">
        <v>37121</v>
      </c>
      <c r="B19">
        <f t="shared" si="0"/>
        <v>24679.394418992084</v>
      </c>
      <c r="C19">
        <v>24533.8</v>
      </c>
    </row>
    <row r="20" spans="1:3" ht="17.45" x14ac:dyDescent="0.4">
      <c r="A20" s="20">
        <v>37122</v>
      </c>
      <c r="B20">
        <f t="shared" si="0"/>
        <v>24590.582971380973</v>
      </c>
      <c r="C20">
        <v>24533.8</v>
      </c>
    </row>
    <row r="21" spans="1:3" ht="17.45" x14ac:dyDescent="0.4">
      <c r="A21" s="20">
        <v>37123</v>
      </c>
      <c r="B21">
        <f t="shared" si="0"/>
        <v>24480.627969638503</v>
      </c>
      <c r="C21">
        <v>24533.8</v>
      </c>
    </row>
    <row r="22" spans="1:3" ht="17.45" x14ac:dyDescent="0.4">
      <c r="A22" s="20">
        <v>37477</v>
      </c>
      <c r="C22">
        <v>20951</v>
      </c>
    </row>
    <row r="23" spans="1:3" ht="17.45" x14ac:dyDescent="0.4">
      <c r="A23" s="20">
        <v>37478</v>
      </c>
      <c r="C23">
        <v>20951</v>
      </c>
    </row>
    <row r="24" spans="1:3" ht="17.45" x14ac:dyDescent="0.4">
      <c r="A24" s="20">
        <v>37479</v>
      </c>
      <c r="C24">
        <v>20951</v>
      </c>
    </row>
    <row r="25" spans="1:3" ht="17.45" x14ac:dyDescent="0.4">
      <c r="A25" s="20">
        <v>37480</v>
      </c>
      <c r="C25">
        <v>20951</v>
      </c>
    </row>
    <row r="26" spans="1:3" ht="17.45" x14ac:dyDescent="0.4">
      <c r="A26" s="20">
        <v>37481</v>
      </c>
      <c r="C26">
        <v>20951</v>
      </c>
    </row>
    <row r="27" spans="1:3" ht="17.45" x14ac:dyDescent="0.4">
      <c r="A27" s="20">
        <v>37482</v>
      </c>
      <c r="C27">
        <v>20951</v>
      </c>
    </row>
    <row r="28" spans="1:3" ht="17.45" x14ac:dyDescent="0.4">
      <c r="A28" s="20">
        <v>37483</v>
      </c>
      <c r="C28">
        <v>20951</v>
      </c>
    </row>
    <row r="29" spans="1:3" ht="17.45" x14ac:dyDescent="0.4">
      <c r="A29" s="20">
        <v>37484</v>
      </c>
      <c r="C29">
        <v>20951</v>
      </c>
    </row>
    <row r="30" spans="1:3" ht="17.45" x14ac:dyDescent="0.4">
      <c r="A30" s="20">
        <v>37485</v>
      </c>
      <c r="C30">
        <v>20951</v>
      </c>
    </row>
    <row r="31" spans="1:3" ht="17.45" x14ac:dyDescent="0.4">
      <c r="A31" s="20">
        <v>37486</v>
      </c>
      <c r="C31">
        <v>13748.63636</v>
      </c>
    </row>
    <row r="32" spans="1:3" ht="17.45" x14ac:dyDescent="0.4">
      <c r="A32" s="20">
        <v>37840</v>
      </c>
      <c r="C32">
        <v>13748.63636</v>
      </c>
    </row>
    <row r="33" spans="1:3" ht="17.45" x14ac:dyDescent="0.4">
      <c r="A33" s="20">
        <v>37841</v>
      </c>
      <c r="C33">
        <v>13748.63636</v>
      </c>
    </row>
    <row r="34" spans="1:3" ht="17.45" x14ac:dyDescent="0.4">
      <c r="A34" s="20">
        <v>37842</v>
      </c>
      <c r="C34">
        <v>13748.63636</v>
      </c>
    </row>
    <row r="35" spans="1:3" ht="17.45" x14ac:dyDescent="0.4">
      <c r="A35" s="20">
        <v>37843</v>
      </c>
      <c r="C35">
        <v>13748.63636</v>
      </c>
    </row>
    <row r="36" spans="1:3" ht="17.45" x14ac:dyDescent="0.4">
      <c r="A36" s="20">
        <v>37844</v>
      </c>
      <c r="C36">
        <v>13748.63636</v>
      </c>
    </row>
    <row r="37" spans="1:3" ht="17.45" x14ac:dyDescent="0.4">
      <c r="A37" s="20">
        <v>37846</v>
      </c>
      <c r="C37">
        <v>13748.63636</v>
      </c>
    </row>
    <row r="38" spans="1:3" ht="17.45" x14ac:dyDescent="0.4">
      <c r="A38" s="20">
        <v>37847</v>
      </c>
      <c r="C38">
        <v>13748.63636</v>
      </c>
    </row>
    <row r="39" spans="1:3" ht="17.45" x14ac:dyDescent="0.4">
      <c r="A39" s="20">
        <v>37848</v>
      </c>
      <c r="C39">
        <v>13748.63636</v>
      </c>
    </row>
    <row r="40" spans="1:3" ht="17.45" x14ac:dyDescent="0.4">
      <c r="A40" s="20">
        <v>37849</v>
      </c>
      <c r="C40">
        <v>13748.63636</v>
      </c>
    </row>
    <row r="41" spans="1:3" ht="17.45" x14ac:dyDescent="0.4">
      <c r="A41" s="20">
        <v>37850</v>
      </c>
      <c r="C41">
        <v>13748.63636</v>
      </c>
    </row>
    <row r="42" spans="1:3" ht="17.45" x14ac:dyDescent="0.4">
      <c r="A42" s="20">
        <v>38199</v>
      </c>
      <c r="C42">
        <v>11508.727269999999</v>
      </c>
    </row>
    <row r="43" spans="1:3" ht="17.45" x14ac:dyDescent="0.4">
      <c r="A43" s="20">
        <v>38200</v>
      </c>
      <c r="C43">
        <v>11508.727269999999</v>
      </c>
    </row>
    <row r="44" spans="1:3" ht="17.45" x14ac:dyDescent="0.4">
      <c r="A44" s="20">
        <v>38201</v>
      </c>
      <c r="C44">
        <v>11508.727269999999</v>
      </c>
    </row>
    <row r="45" spans="1:3" ht="17.45" x14ac:dyDescent="0.4">
      <c r="A45" s="20">
        <v>38202</v>
      </c>
      <c r="C45">
        <v>11508.727269999999</v>
      </c>
    </row>
    <row r="46" spans="1:3" ht="17.45" x14ac:dyDescent="0.4">
      <c r="A46" s="20">
        <v>38203</v>
      </c>
      <c r="C46">
        <v>11508.727269999999</v>
      </c>
    </row>
    <row r="47" spans="1:3" ht="17.45" x14ac:dyDescent="0.4">
      <c r="A47" s="20">
        <v>38204</v>
      </c>
      <c r="C47">
        <v>11508.727269999999</v>
      </c>
    </row>
    <row r="48" spans="1:3" ht="17.45" x14ac:dyDescent="0.4">
      <c r="A48" s="20">
        <v>38205</v>
      </c>
      <c r="C48">
        <v>11508.727269999999</v>
      </c>
    </row>
    <row r="49" spans="1:3" ht="17.45" x14ac:dyDescent="0.4">
      <c r="A49" s="20">
        <v>38206</v>
      </c>
      <c r="C49">
        <v>11508.727269999999</v>
      </c>
    </row>
    <row r="50" spans="1:3" ht="17.45" x14ac:dyDescent="0.4">
      <c r="A50" s="20">
        <v>38207</v>
      </c>
      <c r="C50">
        <v>11508.727269999999</v>
      </c>
    </row>
    <row r="51" spans="1:3" ht="17.45" x14ac:dyDescent="0.4">
      <c r="A51" s="20">
        <v>38208</v>
      </c>
      <c r="C51">
        <v>11508.727269999999</v>
      </c>
    </row>
    <row r="52" spans="1:3" ht="17.45" x14ac:dyDescent="0.4">
      <c r="A52" s="20">
        <v>38209</v>
      </c>
      <c r="C52">
        <v>11508.727269999999</v>
      </c>
    </row>
    <row r="53" spans="1:3" ht="17.45" x14ac:dyDescent="0.4">
      <c r="A53" s="20">
        <v>38576</v>
      </c>
      <c r="C53">
        <v>28333.3</v>
      </c>
    </row>
    <row r="54" spans="1:3" ht="17.45" x14ac:dyDescent="0.4">
      <c r="A54" s="20">
        <v>38577</v>
      </c>
      <c r="C54">
        <v>28333.3</v>
      </c>
    </row>
    <row r="55" spans="1:3" ht="17.45" x14ac:dyDescent="0.4">
      <c r="A55" s="20">
        <v>38578</v>
      </c>
      <c r="C55">
        <v>28333.3</v>
      </c>
    </row>
    <row r="56" spans="1:3" ht="17.45" x14ac:dyDescent="0.4">
      <c r="A56" s="20">
        <v>38579</v>
      </c>
      <c r="C56">
        <v>28333.3</v>
      </c>
    </row>
    <row r="57" spans="1:3" ht="17.45" x14ac:dyDescent="0.4">
      <c r="A57" s="20">
        <v>38580</v>
      </c>
      <c r="C57">
        <v>28333.3</v>
      </c>
    </row>
    <row r="58" spans="1:3" ht="17.45" x14ac:dyDescent="0.4">
      <c r="A58" s="20">
        <v>38581</v>
      </c>
      <c r="C58">
        <v>28333.3</v>
      </c>
    </row>
    <row r="59" spans="1:3" ht="17.45" x14ac:dyDescent="0.4">
      <c r="A59" s="20">
        <v>38582</v>
      </c>
      <c r="C59">
        <v>28333.3</v>
      </c>
    </row>
    <row r="60" spans="1:3" ht="17.45" x14ac:dyDescent="0.4">
      <c r="A60" s="20">
        <v>38583</v>
      </c>
      <c r="C60">
        <v>28333.3</v>
      </c>
    </row>
    <row r="61" spans="1:3" ht="17.45" x14ac:dyDescent="0.4">
      <c r="A61" s="20">
        <v>38584</v>
      </c>
      <c r="C61">
        <v>28333.3</v>
      </c>
    </row>
    <row r="62" spans="1:3" ht="17.45" x14ac:dyDescent="0.4">
      <c r="A62" s="20">
        <v>38585</v>
      </c>
      <c r="C62">
        <v>28333.3</v>
      </c>
    </row>
    <row r="63" spans="1:3" ht="17.45" x14ac:dyDescent="0.4">
      <c r="A63" s="20">
        <v>38940</v>
      </c>
      <c r="C63">
        <v>31701.200000000001</v>
      </c>
    </row>
    <row r="64" spans="1:3" ht="17.45" x14ac:dyDescent="0.4">
      <c r="A64" s="20">
        <v>38941</v>
      </c>
      <c r="C64">
        <v>31701.200000000001</v>
      </c>
    </row>
    <row r="65" spans="1:3" ht="17.45" x14ac:dyDescent="0.4">
      <c r="A65" s="20">
        <v>38942</v>
      </c>
      <c r="C65">
        <v>31701.200000000001</v>
      </c>
    </row>
    <row r="66" spans="1:3" ht="17.45" x14ac:dyDescent="0.4">
      <c r="A66" s="20">
        <v>38943</v>
      </c>
      <c r="C66">
        <v>31701.200000000001</v>
      </c>
    </row>
    <row r="67" spans="1:3" ht="17.45" x14ac:dyDescent="0.4">
      <c r="A67" s="20">
        <v>38944</v>
      </c>
      <c r="C67">
        <v>31701.200000000001</v>
      </c>
    </row>
    <row r="68" spans="1:3" ht="17.45" x14ac:dyDescent="0.4">
      <c r="A68" s="20">
        <v>38945</v>
      </c>
      <c r="C68">
        <v>31701.200000000001</v>
      </c>
    </row>
    <row r="69" spans="1:3" ht="17.45" x14ac:dyDescent="0.4">
      <c r="A69" s="20">
        <v>38946</v>
      </c>
      <c r="C69">
        <v>31701.200000000001</v>
      </c>
    </row>
    <row r="70" spans="1:3" ht="17.45" x14ac:dyDescent="0.4">
      <c r="A70" s="20">
        <v>38947</v>
      </c>
      <c r="C70">
        <v>31701.200000000001</v>
      </c>
    </row>
    <row r="71" spans="1:3" ht="17.45" x14ac:dyDescent="0.4">
      <c r="A71" s="20">
        <v>38948</v>
      </c>
      <c r="C71">
        <v>31701.200000000001</v>
      </c>
    </row>
    <row r="72" spans="1:3" ht="17.45" x14ac:dyDescent="0.4">
      <c r="A72" s="20">
        <v>38949</v>
      </c>
      <c r="C72">
        <v>31701.200000000001</v>
      </c>
    </row>
    <row r="73" spans="1:3" ht="17.45" x14ac:dyDescent="0.4">
      <c r="A73" s="20">
        <v>39309</v>
      </c>
      <c r="C73">
        <v>31701.200000000001</v>
      </c>
    </row>
    <row r="74" spans="1:3" ht="17.45" x14ac:dyDescent="0.4">
      <c r="A74" s="20">
        <v>39310</v>
      </c>
      <c r="C74">
        <v>39050.199999999997</v>
      </c>
    </row>
    <row r="75" spans="1:3" ht="17.45" x14ac:dyDescent="0.4">
      <c r="A75" s="20">
        <v>39311</v>
      </c>
      <c r="C75">
        <v>39050.199999999997</v>
      </c>
    </row>
    <row r="76" spans="1:3" ht="17.45" x14ac:dyDescent="0.4">
      <c r="A76" s="20">
        <v>39312</v>
      </c>
      <c r="C76">
        <v>39050.199999999997</v>
      </c>
    </row>
    <row r="77" spans="1:3" ht="17.45" x14ac:dyDescent="0.4">
      <c r="A77" s="20">
        <v>39313</v>
      </c>
      <c r="C77">
        <v>39050.199999999997</v>
      </c>
    </row>
    <row r="78" spans="1:3" ht="17.45" x14ac:dyDescent="0.4">
      <c r="A78" s="20">
        <v>39557</v>
      </c>
      <c r="C78">
        <v>39050.199999999997</v>
      </c>
    </row>
    <row r="79" spans="1:3" ht="17.45" x14ac:dyDescent="0.4">
      <c r="A79" s="20">
        <v>39558</v>
      </c>
      <c r="C79">
        <v>39050.199999999997</v>
      </c>
    </row>
    <row r="80" spans="1:3" ht="17.45" x14ac:dyDescent="0.4">
      <c r="A80" s="20">
        <v>39559</v>
      </c>
      <c r="C80">
        <v>39050.199999999997</v>
      </c>
    </row>
    <row r="81" spans="1:3" ht="17.45" x14ac:dyDescent="0.4">
      <c r="A81" s="20">
        <v>39913</v>
      </c>
      <c r="C81">
        <v>27097</v>
      </c>
    </row>
    <row r="82" spans="1:3" ht="17.45" x14ac:dyDescent="0.4">
      <c r="A82" s="20">
        <v>39914</v>
      </c>
      <c r="C82">
        <v>27097</v>
      </c>
    </row>
    <row r="83" spans="1:3" ht="17.45" x14ac:dyDescent="0.4">
      <c r="A83" s="20">
        <v>39915</v>
      </c>
      <c r="C83">
        <v>27097</v>
      </c>
    </row>
    <row r="84" spans="1:3" ht="17.45" x14ac:dyDescent="0.4">
      <c r="A84" s="20">
        <v>40095</v>
      </c>
      <c r="C84">
        <v>27818.9</v>
      </c>
    </row>
    <row r="85" spans="1:3" ht="17.45" x14ac:dyDescent="0.4">
      <c r="A85" s="20">
        <v>40096</v>
      </c>
      <c r="C85">
        <v>27818.9</v>
      </c>
    </row>
    <row r="86" spans="1:3" ht="17.45" x14ac:dyDescent="0.4">
      <c r="A86" s="20">
        <v>40097</v>
      </c>
      <c r="C86">
        <v>27818.9</v>
      </c>
    </row>
    <row r="87" spans="1:3" ht="17.45" x14ac:dyDescent="0.4">
      <c r="A87" s="20">
        <v>40098</v>
      </c>
      <c r="C87">
        <v>27818.9</v>
      </c>
    </row>
    <row r="88" spans="1:3" ht="17.45" x14ac:dyDescent="0.4">
      <c r="A88" s="20">
        <v>40099</v>
      </c>
      <c r="C88">
        <v>27818.9</v>
      </c>
    </row>
    <row r="89" spans="1:3" ht="17.45" x14ac:dyDescent="0.4">
      <c r="A89" s="20">
        <v>40100</v>
      </c>
      <c r="C89">
        <v>27818.9</v>
      </c>
    </row>
    <row r="90" spans="1:3" ht="17.45" x14ac:dyDescent="0.4">
      <c r="A90" s="20">
        <v>40101</v>
      </c>
      <c r="C90">
        <v>27818.9</v>
      </c>
    </row>
    <row r="91" spans="1:3" ht="17.45" x14ac:dyDescent="0.4">
      <c r="A91" s="20">
        <v>40102</v>
      </c>
      <c r="C91">
        <v>27818.9</v>
      </c>
    </row>
    <row r="92" spans="1:3" ht="17.45" x14ac:dyDescent="0.4">
      <c r="A92" s="20">
        <v>40103</v>
      </c>
      <c r="C92">
        <v>27818.9</v>
      </c>
    </row>
    <row r="93" spans="1:3" ht="17.45" x14ac:dyDescent="0.4">
      <c r="A93" s="20">
        <v>40104</v>
      </c>
      <c r="C93">
        <v>27818.9</v>
      </c>
    </row>
    <row r="94" spans="1:3" ht="17.45" x14ac:dyDescent="0.4">
      <c r="A94" s="20">
        <v>40291</v>
      </c>
      <c r="C94">
        <v>43333.333330000001</v>
      </c>
    </row>
    <row r="95" spans="1:3" ht="17.45" x14ac:dyDescent="0.4">
      <c r="A95" s="20">
        <v>40292</v>
      </c>
      <c r="C95">
        <v>43333.333330000001</v>
      </c>
    </row>
    <row r="96" spans="1:3" ht="17.45" x14ac:dyDescent="0.4">
      <c r="A96" s="20">
        <v>40293</v>
      </c>
      <c r="C96">
        <v>43333.333330000001</v>
      </c>
    </row>
    <row r="97" spans="1:3" ht="17.45" x14ac:dyDescent="0.4">
      <c r="A97" s="20">
        <v>40458</v>
      </c>
      <c r="C97">
        <v>29482.25</v>
      </c>
    </row>
    <row r="98" spans="1:3" ht="17.45" x14ac:dyDescent="0.4">
      <c r="A98" s="20">
        <v>40459</v>
      </c>
      <c r="C98">
        <v>29482.25</v>
      </c>
    </row>
    <row r="99" spans="1:3" ht="17.45" x14ac:dyDescent="0.4">
      <c r="A99" s="20">
        <v>40460</v>
      </c>
      <c r="C99">
        <v>29482.25</v>
      </c>
    </row>
    <row r="100" spans="1:3" ht="17.45" x14ac:dyDescent="0.4">
      <c r="A100" s="20">
        <v>40461</v>
      </c>
      <c r="C100">
        <v>29482.25</v>
      </c>
    </row>
    <row r="101" spans="1:3" ht="17.45" x14ac:dyDescent="0.4">
      <c r="A101" s="20">
        <v>40822</v>
      </c>
      <c r="C101">
        <v>38256</v>
      </c>
    </row>
    <row r="102" spans="1:3" ht="17.45" x14ac:dyDescent="0.4">
      <c r="A102" s="20">
        <v>40823</v>
      </c>
      <c r="C102">
        <v>38256</v>
      </c>
    </row>
    <row r="103" spans="1:3" ht="17.45" x14ac:dyDescent="0.4">
      <c r="A103" s="20">
        <v>40824</v>
      </c>
      <c r="C103">
        <v>38256</v>
      </c>
    </row>
    <row r="104" spans="1:3" ht="17.45" x14ac:dyDescent="0.4">
      <c r="A104" s="20">
        <v>40825</v>
      </c>
      <c r="C104">
        <v>38256</v>
      </c>
    </row>
    <row r="105" spans="1:3" ht="17.45" x14ac:dyDescent="0.4">
      <c r="A105" s="20">
        <v>41208</v>
      </c>
      <c r="C105">
        <v>28084</v>
      </c>
    </row>
    <row r="106" spans="1:3" ht="17.45" x14ac:dyDescent="0.4">
      <c r="A106" s="20">
        <v>41209</v>
      </c>
      <c r="C106">
        <v>28084</v>
      </c>
    </row>
    <row r="107" spans="1:3" ht="17.45" x14ac:dyDescent="0.4">
      <c r="A107" s="20">
        <v>41210</v>
      </c>
      <c r="C107">
        <v>28084</v>
      </c>
    </row>
    <row r="108" spans="1:3" ht="17.45" x14ac:dyDescent="0.4">
      <c r="A108" s="20">
        <v>41495</v>
      </c>
      <c r="C108">
        <v>50626</v>
      </c>
    </row>
    <row r="109" spans="1:3" ht="17.45" x14ac:dyDescent="0.4">
      <c r="A109" s="20">
        <v>41496</v>
      </c>
      <c r="C109">
        <v>50626</v>
      </c>
    </row>
    <row r="110" spans="1:3" ht="17.45" x14ac:dyDescent="0.4">
      <c r="A110" s="20">
        <v>41497</v>
      </c>
      <c r="C110">
        <v>50626</v>
      </c>
    </row>
    <row r="111" spans="1:3" ht="17.45" x14ac:dyDescent="0.4">
      <c r="A111" s="20">
        <v>41955</v>
      </c>
      <c r="C111">
        <v>16000</v>
      </c>
    </row>
    <row r="112" spans="1:3" ht="17.45" x14ac:dyDescent="0.4">
      <c r="A112" s="20">
        <v>41956</v>
      </c>
      <c r="C112">
        <v>16000</v>
      </c>
    </row>
    <row r="113" spans="1:3" ht="17.45" x14ac:dyDescent="0.4">
      <c r="A113" s="20">
        <v>41957</v>
      </c>
      <c r="C113">
        <v>16000</v>
      </c>
    </row>
    <row r="114" spans="1:3" ht="17.45" x14ac:dyDescent="0.4">
      <c r="A114" s="20">
        <v>42294</v>
      </c>
      <c r="C114">
        <v>33560</v>
      </c>
    </row>
    <row r="115" spans="1:3" ht="17.45" x14ac:dyDescent="0.4">
      <c r="A115" s="20">
        <v>42295</v>
      </c>
      <c r="C115">
        <v>33560</v>
      </c>
    </row>
    <row r="116" spans="1:3" ht="17.45" x14ac:dyDescent="0.4">
      <c r="A116" s="20">
        <v>42296</v>
      </c>
      <c r="C116">
        <v>33560</v>
      </c>
    </row>
    <row r="117" spans="1:3" ht="17.45" x14ac:dyDescent="0.4">
      <c r="A117" s="20">
        <v>42297</v>
      </c>
      <c r="C117">
        <v>33560</v>
      </c>
    </row>
    <row r="118" spans="1:3" ht="17.45" x14ac:dyDescent="0.4">
      <c r="A118" s="20">
        <v>42298</v>
      </c>
      <c r="C118">
        <v>33560</v>
      </c>
    </row>
    <row r="119" spans="1:3" ht="17.45" x14ac:dyDescent="0.4">
      <c r="A119" s="20">
        <v>42665</v>
      </c>
      <c r="C119">
        <v>42552.5</v>
      </c>
    </row>
    <row r="120" spans="1:3" ht="17.45" x14ac:dyDescent="0.4">
      <c r="A120" s="20">
        <v>42666</v>
      </c>
      <c r="C120">
        <v>42552.5</v>
      </c>
    </row>
    <row r="121" spans="1:3" ht="17.45" x14ac:dyDescent="0.4">
      <c r="A121" s="20">
        <v>42667</v>
      </c>
      <c r="C121">
        <v>42552.5</v>
      </c>
    </row>
    <row r="122" spans="1:3" ht="17.45" x14ac:dyDescent="0.4">
      <c r="A122" s="20">
        <v>42668</v>
      </c>
      <c r="C122">
        <v>42552.5</v>
      </c>
    </row>
    <row r="123" spans="1:3" ht="17.45" x14ac:dyDescent="0.4">
      <c r="A123" s="20">
        <v>43029</v>
      </c>
      <c r="C123">
        <v>55716</v>
      </c>
    </row>
    <row r="124" spans="1:3" ht="17.45" x14ac:dyDescent="0.4">
      <c r="A124" s="20">
        <v>43030</v>
      </c>
      <c r="C124">
        <v>55716</v>
      </c>
    </row>
    <row r="125" spans="1:3" ht="17.45" x14ac:dyDescent="0.4">
      <c r="A125" s="20">
        <v>43031</v>
      </c>
      <c r="C125">
        <v>55716</v>
      </c>
    </row>
    <row r="126" spans="1:3" ht="17.45" x14ac:dyDescent="0.4">
      <c r="A126" s="20">
        <v>43032</v>
      </c>
      <c r="C126">
        <v>55716</v>
      </c>
    </row>
    <row r="127" spans="1:3" ht="17.45" x14ac:dyDescent="0.4">
      <c r="A127" s="20">
        <v>43392</v>
      </c>
      <c r="C127">
        <v>57500</v>
      </c>
    </row>
    <row r="128" spans="1:3" ht="17.45" x14ac:dyDescent="0.4">
      <c r="A128" s="20">
        <v>43393</v>
      </c>
      <c r="C128">
        <v>57500</v>
      </c>
    </row>
    <row r="129" spans="1:3" ht="17.45" x14ac:dyDescent="0.4">
      <c r="A129" s="20">
        <v>43394</v>
      </c>
      <c r="C129">
        <v>57500</v>
      </c>
    </row>
    <row r="130" spans="1:3" ht="17.45" x14ac:dyDescent="0.4">
      <c r="A130" s="20">
        <v>43395</v>
      </c>
      <c r="C130">
        <v>57500</v>
      </c>
    </row>
    <row r="131" spans="1:3" ht="17.45" x14ac:dyDescent="0.4">
      <c r="A131" s="20">
        <v>43756</v>
      </c>
      <c r="C131">
        <v>60000</v>
      </c>
    </row>
    <row r="132" spans="1:3" ht="17.45" x14ac:dyDescent="0.4">
      <c r="A132" s="20">
        <v>43757</v>
      </c>
      <c r="C132">
        <v>60000</v>
      </c>
    </row>
    <row r="133" spans="1:3" ht="17.45" x14ac:dyDescent="0.4">
      <c r="A133" s="20">
        <v>43758</v>
      </c>
      <c r="C133">
        <v>60000</v>
      </c>
    </row>
    <row r="134" spans="1:3" ht="17.45" x14ac:dyDescent="0.4">
      <c r="A134" s="20">
        <v>43759</v>
      </c>
      <c r="C134">
        <v>60000</v>
      </c>
    </row>
    <row r="154" spans="3:3" ht="17.45" x14ac:dyDescent="0.4">
      <c r="C154" s="28">
        <v>50626</v>
      </c>
    </row>
    <row r="155" spans="3:3" ht="17.45" x14ac:dyDescent="0.4">
      <c r="C155" s="24">
        <v>16000</v>
      </c>
    </row>
    <row r="156" spans="3:3" ht="17.45" x14ac:dyDescent="0.4">
      <c r="C156" s="24">
        <v>16000</v>
      </c>
    </row>
    <row r="157" spans="3:3" ht="17.45" x14ac:dyDescent="0.4">
      <c r="C157" s="24">
        <v>16000</v>
      </c>
    </row>
    <row r="158" spans="3:3" x14ac:dyDescent="0.3">
      <c r="C158" s="24">
        <v>16000</v>
      </c>
    </row>
    <row r="159" spans="3:3" x14ac:dyDescent="0.3">
      <c r="C159" s="24">
        <v>16000</v>
      </c>
    </row>
    <row r="160" spans="3:3" x14ac:dyDescent="0.3">
      <c r="C160" s="24">
        <v>16000</v>
      </c>
    </row>
    <row r="161" spans="3:3" x14ac:dyDescent="0.3">
      <c r="C161" s="24">
        <v>16000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41"/>
  <sheetViews>
    <sheetView workbookViewId="0">
      <selection sqref="A1:C241"/>
    </sheetView>
  </sheetViews>
  <sheetFormatPr defaultRowHeight="16.5" x14ac:dyDescent="0.3"/>
  <cols>
    <col min="3" max="3" width="12.125" bestFit="1" customWidth="1"/>
  </cols>
  <sheetData>
    <row r="1" spans="1:3" ht="17.45" x14ac:dyDescent="0.4">
      <c r="A1" t="s">
        <v>149</v>
      </c>
      <c r="B1" t="s">
        <v>150</v>
      </c>
      <c r="C1" t="s">
        <v>151</v>
      </c>
    </row>
    <row r="2" spans="1:3" ht="17.45" x14ac:dyDescent="0.4">
      <c r="A2">
        <v>2000</v>
      </c>
      <c r="B2">
        <v>1</v>
      </c>
      <c r="C2">
        <v>0</v>
      </c>
    </row>
    <row r="3" spans="1:3" ht="17.45" x14ac:dyDescent="0.4">
      <c r="A3">
        <v>2000</v>
      </c>
      <c r="B3">
        <v>2</v>
      </c>
      <c r="C3">
        <v>0</v>
      </c>
    </row>
    <row r="4" spans="1:3" ht="17.45" x14ac:dyDescent="0.4">
      <c r="A4">
        <v>2000</v>
      </c>
      <c r="B4">
        <v>3</v>
      </c>
      <c r="C4">
        <v>0</v>
      </c>
    </row>
    <row r="5" spans="1:3" ht="17.45" x14ac:dyDescent="0.4">
      <c r="A5">
        <v>2000</v>
      </c>
      <c r="B5">
        <v>4</v>
      </c>
      <c r="C5">
        <v>0</v>
      </c>
    </row>
    <row r="6" spans="1:3" ht="17.45" x14ac:dyDescent="0.4">
      <c r="A6">
        <v>2000</v>
      </c>
      <c r="B6">
        <v>5</v>
      </c>
      <c r="C6">
        <v>0</v>
      </c>
    </row>
    <row r="7" spans="1:3" ht="17.45" x14ac:dyDescent="0.4">
      <c r="A7">
        <v>2000</v>
      </c>
      <c r="B7">
        <v>6</v>
      </c>
      <c r="C7">
        <v>0</v>
      </c>
    </row>
    <row r="8" spans="1:3" ht="17.45" x14ac:dyDescent="0.4">
      <c r="A8">
        <v>2000</v>
      </c>
      <c r="B8">
        <v>7</v>
      </c>
      <c r="C8">
        <v>0</v>
      </c>
    </row>
    <row r="9" spans="1:3" ht="17.45" x14ac:dyDescent="0.4">
      <c r="A9">
        <v>2000</v>
      </c>
      <c r="B9">
        <v>8</v>
      </c>
      <c r="C9">
        <v>188046</v>
      </c>
    </row>
    <row r="10" spans="1:3" ht="17.45" x14ac:dyDescent="0.4">
      <c r="A10">
        <v>2000</v>
      </c>
      <c r="B10">
        <v>9</v>
      </c>
      <c r="C10">
        <v>0</v>
      </c>
    </row>
    <row r="11" spans="1:3" ht="17.45" x14ac:dyDescent="0.4">
      <c r="A11">
        <v>2000</v>
      </c>
      <c r="B11">
        <v>10</v>
      </c>
      <c r="C11">
        <v>0</v>
      </c>
    </row>
    <row r="12" spans="1:3" ht="17.45" x14ac:dyDescent="0.4">
      <c r="A12">
        <v>2000</v>
      </c>
      <c r="B12">
        <v>11</v>
      </c>
      <c r="C12">
        <v>0</v>
      </c>
    </row>
    <row r="13" spans="1:3" ht="17.45" x14ac:dyDescent="0.4">
      <c r="A13">
        <v>2000</v>
      </c>
      <c r="B13">
        <v>12</v>
      </c>
      <c r="C13">
        <v>0</v>
      </c>
    </row>
    <row r="14" spans="1:3" ht="17.45" x14ac:dyDescent="0.4">
      <c r="A14">
        <v>2001</v>
      </c>
      <c r="B14">
        <v>1</v>
      </c>
      <c r="C14">
        <v>0</v>
      </c>
    </row>
    <row r="15" spans="1:3" ht="17.45" x14ac:dyDescent="0.4">
      <c r="A15">
        <v>2001</v>
      </c>
      <c r="B15">
        <v>2</v>
      </c>
      <c r="C15">
        <v>0</v>
      </c>
    </row>
    <row r="16" spans="1:3" ht="17.45" x14ac:dyDescent="0.4">
      <c r="A16">
        <v>2001</v>
      </c>
      <c r="B16">
        <v>3</v>
      </c>
      <c r="C16">
        <v>0</v>
      </c>
    </row>
    <row r="17" spans="1:3" ht="17.45" x14ac:dyDescent="0.4">
      <c r="A17">
        <v>2001</v>
      </c>
      <c r="B17">
        <v>4</v>
      </c>
      <c r="C17">
        <v>0</v>
      </c>
    </row>
    <row r="18" spans="1:3" ht="17.45" x14ac:dyDescent="0.4">
      <c r="A18">
        <v>2001</v>
      </c>
      <c r="B18">
        <v>5</v>
      </c>
      <c r="C18">
        <v>0</v>
      </c>
    </row>
    <row r="19" spans="1:3" ht="17.45" x14ac:dyDescent="0.4">
      <c r="A19">
        <v>2001</v>
      </c>
      <c r="B19">
        <v>6</v>
      </c>
      <c r="C19">
        <v>0</v>
      </c>
    </row>
    <row r="20" spans="1:3" ht="17.45" x14ac:dyDescent="0.4">
      <c r="A20">
        <v>2001</v>
      </c>
      <c r="B20">
        <v>7</v>
      </c>
      <c r="C20">
        <v>0</v>
      </c>
    </row>
    <row r="21" spans="1:3" ht="17.45" x14ac:dyDescent="0.4">
      <c r="A21">
        <v>2001</v>
      </c>
      <c r="B21">
        <v>8</v>
      </c>
      <c r="C21">
        <v>245338</v>
      </c>
    </row>
    <row r="22" spans="1:3" ht="17.45" x14ac:dyDescent="0.4">
      <c r="A22">
        <v>2001</v>
      </c>
      <c r="B22">
        <v>9</v>
      </c>
      <c r="C22">
        <v>0</v>
      </c>
    </row>
    <row r="23" spans="1:3" ht="17.45" x14ac:dyDescent="0.4">
      <c r="A23">
        <v>2001</v>
      </c>
      <c r="B23">
        <v>10</v>
      </c>
      <c r="C23">
        <v>0</v>
      </c>
    </row>
    <row r="24" spans="1:3" ht="17.45" x14ac:dyDescent="0.4">
      <c r="A24">
        <v>2001</v>
      </c>
      <c r="B24">
        <v>11</v>
      </c>
      <c r="C24">
        <v>0</v>
      </c>
    </row>
    <row r="25" spans="1:3" ht="17.45" x14ac:dyDescent="0.4">
      <c r="A25">
        <v>2001</v>
      </c>
      <c r="B25">
        <v>12</v>
      </c>
      <c r="C25">
        <v>0</v>
      </c>
    </row>
    <row r="26" spans="1:3" ht="17.45" x14ac:dyDescent="0.4">
      <c r="A26">
        <v>2002</v>
      </c>
      <c r="B26">
        <v>1</v>
      </c>
      <c r="C26">
        <v>0</v>
      </c>
    </row>
    <row r="27" spans="1:3" ht="17.45" x14ac:dyDescent="0.4">
      <c r="A27">
        <v>2002</v>
      </c>
      <c r="B27">
        <v>2</v>
      </c>
      <c r="C27">
        <v>0</v>
      </c>
    </row>
    <row r="28" spans="1:3" ht="17.45" x14ac:dyDescent="0.4">
      <c r="A28">
        <v>2002</v>
      </c>
      <c r="B28">
        <v>3</v>
      </c>
      <c r="C28">
        <v>0</v>
      </c>
    </row>
    <row r="29" spans="1:3" ht="17.45" x14ac:dyDescent="0.4">
      <c r="A29">
        <v>2002</v>
      </c>
      <c r="B29">
        <v>4</v>
      </c>
      <c r="C29">
        <v>0</v>
      </c>
    </row>
    <row r="30" spans="1:3" ht="17.45" x14ac:dyDescent="0.4">
      <c r="A30">
        <v>2002</v>
      </c>
      <c r="B30">
        <v>5</v>
      </c>
      <c r="C30">
        <v>0</v>
      </c>
    </row>
    <row r="31" spans="1:3" ht="17.45" x14ac:dyDescent="0.4">
      <c r="A31">
        <v>2002</v>
      </c>
      <c r="B31">
        <v>6</v>
      </c>
      <c r="C31">
        <v>0</v>
      </c>
    </row>
    <row r="32" spans="1:3" ht="17.45" x14ac:dyDescent="0.4">
      <c r="A32">
        <v>2002</v>
      </c>
      <c r="B32">
        <v>7</v>
      </c>
      <c r="C32">
        <v>0</v>
      </c>
    </row>
    <row r="33" spans="1:3" ht="17.45" x14ac:dyDescent="0.4">
      <c r="A33">
        <v>2002</v>
      </c>
      <c r="B33">
        <v>8</v>
      </c>
      <c r="C33">
        <v>209510</v>
      </c>
    </row>
    <row r="34" spans="1:3" x14ac:dyDescent="0.3">
      <c r="A34">
        <v>2002</v>
      </c>
      <c r="B34">
        <v>9</v>
      </c>
      <c r="C34">
        <v>0</v>
      </c>
    </row>
    <row r="35" spans="1:3" x14ac:dyDescent="0.3">
      <c r="A35">
        <v>2002</v>
      </c>
      <c r="B35">
        <v>10</v>
      </c>
      <c r="C35">
        <v>0</v>
      </c>
    </row>
    <row r="36" spans="1:3" x14ac:dyDescent="0.3">
      <c r="A36">
        <v>2002</v>
      </c>
      <c r="B36">
        <v>11</v>
      </c>
      <c r="C36">
        <v>0</v>
      </c>
    </row>
    <row r="37" spans="1:3" x14ac:dyDescent="0.3">
      <c r="A37">
        <v>2002</v>
      </c>
      <c r="B37">
        <v>12</v>
      </c>
      <c r="C37">
        <v>0</v>
      </c>
    </row>
    <row r="38" spans="1:3" x14ac:dyDescent="0.3">
      <c r="A38">
        <v>2003</v>
      </c>
      <c r="B38">
        <v>1</v>
      </c>
      <c r="C38">
        <v>0</v>
      </c>
    </row>
    <row r="39" spans="1:3" x14ac:dyDescent="0.3">
      <c r="A39">
        <v>2003</v>
      </c>
      <c r="B39">
        <v>2</v>
      </c>
      <c r="C39">
        <v>0</v>
      </c>
    </row>
    <row r="40" spans="1:3" x14ac:dyDescent="0.3">
      <c r="A40">
        <v>2003</v>
      </c>
      <c r="B40">
        <v>3</v>
      </c>
      <c r="C40">
        <v>0</v>
      </c>
    </row>
    <row r="41" spans="1:3" x14ac:dyDescent="0.3">
      <c r="A41">
        <v>2003</v>
      </c>
      <c r="B41">
        <v>4</v>
      </c>
      <c r="C41">
        <v>0</v>
      </c>
    </row>
    <row r="42" spans="1:3" x14ac:dyDescent="0.3">
      <c r="A42">
        <v>2003</v>
      </c>
      <c r="B42">
        <v>5</v>
      </c>
      <c r="C42">
        <v>0</v>
      </c>
    </row>
    <row r="43" spans="1:3" x14ac:dyDescent="0.3">
      <c r="A43">
        <v>2003</v>
      </c>
      <c r="B43">
        <v>6</v>
      </c>
      <c r="C43">
        <v>0</v>
      </c>
    </row>
    <row r="44" spans="1:3" x14ac:dyDescent="0.3">
      <c r="A44">
        <v>2003</v>
      </c>
      <c r="B44">
        <v>7</v>
      </c>
      <c r="C44">
        <v>0</v>
      </c>
    </row>
    <row r="45" spans="1:3" x14ac:dyDescent="0.3">
      <c r="A45">
        <v>2003</v>
      </c>
      <c r="B45">
        <v>8</v>
      </c>
      <c r="C45">
        <v>13748.63636</v>
      </c>
    </row>
    <row r="46" spans="1:3" x14ac:dyDescent="0.3">
      <c r="A46">
        <v>2003</v>
      </c>
      <c r="B46">
        <v>9</v>
      </c>
      <c r="C46">
        <v>0</v>
      </c>
    </row>
    <row r="47" spans="1:3" x14ac:dyDescent="0.3">
      <c r="A47">
        <v>2003</v>
      </c>
      <c r="B47">
        <v>10</v>
      </c>
      <c r="C47">
        <v>0</v>
      </c>
    </row>
    <row r="48" spans="1:3" x14ac:dyDescent="0.3">
      <c r="A48">
        <v>2003</v>
      </c>
      <c r="B48">
        <v>11</v>
      </c>
      <c r="C48">
        <v>0</v>
      </c>
    </row>
    <row r="49" spans="1:3" x14ac:dyDescent="0.3">
      <c r="A49">
        <v>2003</v>
      </c>
      <c r="B49">
        <v>12</v>
      </c>
      <c r="C49">
        <v>0</v>
      </c>
    </row>
    <row r="50" spans="1:3" x14ac:dyDescent="0.3">
      <c r="A50">
        <v>2004</v>
      </c>
      <c r="B50">
        <v>1</v>
      </c>
      <c r="C50">
        <v>0</v>
      </c>
    </row>
    <row r="51" spans="1:3" x14ac:dyDescent="0.3">
      <c r="A51">
        <v>2004</v>
      </c>
      <c r="B51">
        <v>2</v>
      </c>
      <c r="C51">
        <v>0</v>
      </c>
    </row>
    <row r="52" spans="1:3" x14ac:dyDescent="0.3">
      <c r="A52">
        <v>2004</v>
      </c>
      <c r="B52">
        <v>3</v>
      </c>
      <c r="C52">
        <v>0</v>
      </c>
    </row>
    <row r="53" spans="1:3" x14ac:dyDescent="0.3">
      <c r="A53">
        <v>2004</v>
      </c>
      <c r="B53">
        <v>4</v>
      </c>
      <c r="C53">
        <v>0</v>
      </c>
    </row>
    <row r="54" spans="1:3" x14ac:dyDescent="0.3">
      <c r="A54">
        <v>2004</v>
      </c>
      <c r="B54">
        <v>5</v>
      </c>
      <c r="C54">
        <v>0</v>
      </c>
    </row>
    <row r="55" spans="1:3" x14ac:dyDescent="0.3">
      <c r="A55">
        <v>2004</v>
      </c>
      <c r="B55">
        <v>6</v>
      </c>
      <c r="C55">
        <v>0</v>
      </c>
    </row>
    <row r="56" spans="1:3" x14ac:dyDescent="0.3">
      <c r="A56">
        <v>2004</v>
      </c>
      <c r="B56">
        <v>7</v>
      </c>
      <c r="C56">
        <v>11508.727269999999</v>
      </c>
    </row>
    <row r="57" spans="1:3" x14ac:dyDescent="0.3">
      <c r="A57">
        <v>2004</v>
      </c>
      <c r="B57">
        <v>8</v>
      </c>
      <c r="C57">
        <v>0</v>
      </c>
    </row>
    <row r="58" spans="1:3" x14ac:dyDescent="0.3">
      <c r="A58">
        <v>2004</v>
      </c>
      <c r="B58">
        <v>9</v>
      </c>
      <c r="C58">
        <v>0</v>
      </c>
    </row>
    <row r="59" spans="1:3" x14ac:dyDescent="0.3">
      <c r="A59">
        <v>2004</v>
      </c>
      <c r="B59">
        <v>10</v>
      </c>
      <c r="C59">
        <v>0</v>
      </c>
    </row>
    <row r="60" spans="1:3" x14ac:dyDescent="0.3">
      <c r="A60">
        <v>2004</v>
      </c>
      <c r="B60">
        <v>11</v>
      </c>
      <c r="C60">
        <v>0</v>
      </c>
    </row>
    <row r="61" spans="1:3" x14ac:dyDescent="0.3">
      <c r="A61">
        <v>2004</v>
      </c>
      <c r="B61">
        <v>12</v>
      </c>
      <c r="C61">
        <v>0</v>
      </c>
    </row>
    <row r="62" spans="1:3" x14ac:dyDescent="0.3">
      <c r="A62">
        <v>2005</v>
      </c>
      <c r="B62">
        <v>1</v>
      </c>
      <c r="C62">
        <v>0</v>
      </c>
    </row>
    <row r="63" spans="1:3" x14ac:dyDescent="0.3">
      <c r="A63">
        <v>2005</v>
      </c>
      <c r="B63">
        <v>2</v>
      </c>
      <c r="C63">
        <v>0</v>
      </c>
    </row>
    <row r="64" spans="1:3" x14ac:dyDescent="0.3">
      <c r="A64">
        <v>2005</v>
      </c>
      <c r="B64">
        <v>3</v>
      </c>
      <c r="C64">
        <v>0</v>
      </c>
    </row>
    <row r="65" spans="1:3" x14ac:dyDescent="0.3">
      <c r="A65">
        <v>2005</v>
      </c>
      <c r="B65">
        <v>4</v>
      </c>
      <c r="C65">
        <v>0</v>
      </c>
    </row>
    <row r="66" spans="1:3" x14ac:dyDescent="0.3">
      <c r="A66">
        <v>2005</v>
      </c>
      <c r="B66">
        <v>5</v>
      </c>
      <c r="C66">
        <v>0</v>
      </c>
    </row>
    <row r="67" spans="1:3" x14ac:dyDescent="0.3">
      <c r="A67">
        <v>2005</v>
      </c>
      <c r="B67">
        <v>6</v>
      </c>
      <c r="C67">
        <v>0</v>
      </c>
    </row>
    <row r="68" spans="1:3" x14ac:dyDescent="0.3">
      <c r="A68">
        <v>2005</v>
      </c>
      <c r="B68">
        <v>7</v>
      </c>
      <c r="C68">
        <v>0</v>
      </c>
    </row>
    <row r="69" spans="1:3" x14ac:dyDescent="0.3">
      <c r="A69">
        <v>2005</v>
      </c>
      <c r="B69">
        <v>8</v>
      </c>
      <c r="C69">
        <v>28333.3</v>
      </c>
    </row>
    <row r="70" spans="1:3" x14ac:dyDescent="0.3">
      <c r="A70">
        <v>2005</v>
      </c>
      <c r="B70">
        <v>9</v>
      </c>
      <c r="C70">
        <v>0</v>
      </c>
    </row>
    <row r="71" spans="1:3" x14ac:dyDescent="0.3">
      <c r="A71">
        <v>2005</v>
      </c>
      <c r="B71">
        <v>10</v>
      </c>
      <c r="C71">
        <v>0</v>
      </c>
    </row>
    <row r="72" spans="1:3" x14ac:dyDescent="0.3">
      <c r="A72">
        <v>2005</v>
      </c>
      <c r="B72">
        <v>11</v>
      </c>
      <c r="C72">
        <v>0</v>
      </c>
    </row>
    <row r="73" spans="1:3" x14ac:dyDescent="0.3">
      <c r="A73">
        <v>2005</v>
      </c>
      <c r="B73">
        <v>12</v>
      </c>
      <c r="C73">
        <v>0</v>
      </c>
    </row>
    <row r="74" spans="1:3" x14ac:dyDescent="0.3">
      <c r="A74">
        <v>2006</v>
      </c>
      <c r="B74">
        <v>1</v>
      </c>
      <c r="C74">
        <v>0</v>
      </c>
    </row>
    <row r="75" spans="1:3" x14ac:dyDescent="0.3">
      <c r="A75">
        <v>2006</v>
      </c>
      <c r="B75">
        <v>2</v>
      </c>
      <c r="C75">
        <v>0</v>
      </c>
    </row>
    <row r="76" spans="1:3" x14ac:dyDescent="0.3">
      <c r="A76">
        <v>2006</v>
      </c>
      <c r="B76">
        <v>3</v>
      </c>
      <c r="C76">
        <v>0</v>
      </c>
    </row>
    <row r="77" spans="1:3" x14ac:dyDescent="0.3">
      <c r="A77">
        <v>2006</v>
      </c>
      <c r="B77">
        <v>4</v>
      </c>
      <c r="C77">
        <v>0</v>
      </c>
    </row>
    <row r="78" spans="1:3" x14ac:dyDescent="0.3">
      <c r="A78">
        <v>2006</v>
      </c>
      <c r="B78">
        <v>5</v>
      </c>
      <c r="C78">
        <v>0</v>
      </c>
    </row>
    <row r="79" spans="1:3" x14ac:dyDescent="0.3">
      <c r="A79">
        <v>2006</v>
      </c>
      <c r="B79">
        <v>6</v>
      </c>
      <c r="C79">
        <v>0</v>
      </c>
    </row>
    <row r="80" spans="1:3" x14ac:dyDescent="0.3">
      <c r="A80">
        <v>2006</v>
      </c>
      <c r="B80">
        <v>7</v>
      </c>
      <c r="C80">
        <v>0</v>
      </c>
    </row>
    <row r="81" spans="1:21" x14ac:dyDescent="0.3">
      <c r="A81">
        <v>2006</v>
      </c>
      <c r="B81">
        <v>8</v>
      </c>
      <c r="C81">
        <v>31701.200000000001</v>
      </c>
    </row>
    <row r="82" spans="1:21" x14ac:dyDescent="0.3">
      <c r="A82">
        <v>2006</v>
      </c>
      <c r="B82">
        <v>9</v>
      </c>
      <c r="C82">
        <v>0</v>
      </c>
    </row>
    <row r="83" spans="1:21" x14ac:dyDescent="0.3">
      <c r="A83">
        <v>2006</v>
      </c>
      <c r="B83">
        <v>10</v>
      </c>
      <c r="C83">
        <v>0</v>
      </c>
    </row>
    <row r="84" spans="1:21" x14ac:dyDescent="0.3">
      <c r="A84">
        <v>2006</v>
      </c>
      <c r="B84">
        <v>11</v>
      </c>
      <c r="C84">
        <v>0</v>
      </c>
    </row>
    <row r="85" spans="1:21" x14ac:dyDescent="0.3">
      <c r="A85">
        <v>2006</v>
      </c>
      <c r="B85">
        <v>12</v>
      </c>
      <c r="C85">
        <v>0</v>
      </c>
    </row>
    <row r="86" spans="1:21" x14ac:dyDescent="0.3">
      <c r="A86">
        <v>2007</v>
      </c>
      <c r="B86">
        <v>1</v>
      </c>
      <c r="C86">
        <v>0</v>
      </c>
    </row>
    <row r="87" spans="1:21" x14ac:dyDescent="0.3">
      <c r="A87">
        <v>2007</v>
      </c>
      <c r="B87">
        <v>2</v>
      </c>
      <c r="C87">
        <v>0</v>
      </c>
    </row>
    <row r="88" spans="1:21" x14ac:dyDescent="0.3">
      <c r="A88">
        <v>2007</v>
      </c>
      <c r="B88">
        <v>3</v>
      </c>
      <c r="C88">
        <v>0</v>
      </c>
    </row>
    <row r="89" spans="1:21" x14ac:dyDescent="0.3">
      <c r="A89">
        <v>2007</v>
      </c>
      <c r="B89">
        <v>4</v>
      </c>
      <c r="C89">
        <v>0</v>
      </c>
    </row>
    <row r="90" spans="1:21" x14ac:dyDescent="0.3">
      <c r="A90">
        <v>2007</v>
      </c>
      <c r="B90">
        <v>5</v>
      </c>
      <c r="C90">
        <v>0</v>
      </c>
    </row>
    <row r="91" spans="1:21" x14ac:dyDescent="0.3">
      <c r="A91">
        <v>2007</v>
      </c>
      <c r="B91">
        <v>6</v>
      </c>
      <c r="C91">
        <v>0</v>
      </c>
    </row>
    <row r="92" spans="1:21" x14ac:dyDescent="0.3">
      <c r="A92">
        <v>2007</v>
      </c>
      <c r="B92">
        <v>7</v>
      </c>
      <c r="C92">
        <v>0</v>
      </c>
    </row>
    <row r="93" spans="1:21" x14ac:dyDescent="0.3">
      <c r="A93">
        <v>2007</v>
      </c>
      <c r="B93">
        <v>8</v>
      </c>
      <c r="C93">
        <v>0</v>
      </c>
    </row>
    <row r="94" spans="1:21" x14ac:dyDescent="0.3">
      <c r="A94">
        <v>2007</v>
      </c>
      <c r="B94">
        <v>9</v>
      </c>
      <c r="C94">
        <v>0</v>
      </c>
    </row>
    <row r="95" spans="1:21" x14ac:dyDescent="0.3">
      <c r="A95">
        <v>2007</v>
      </c>
      <c r="B95">
        <v>10</v>
      </c>
      <c r="C95">
        <v>0</v>
      </c>
    </row>
    <row r="96" spans="1:21" x14ac:dyDescent="0.3">
      <c r="A96">
        <v>2007</v>
      </c>
      <c r="B96">
        <v>11</v>
      </c>
      <c r="C96">
        <v>0</v>
      </c>
      <c r="G96" s="22"/>
      <c r="H96" s="22"/>
      <c r="I96" s="22"/>
      <c r="J96" s="22"/>
      <c r="K96" s="22"/>
      <c r="L96" s="22"/>
      <c r="M96" s="22"/>
      <c r="N96" s="22"/>
      <c r="O96" s="22"/>
      <c r="P96" s="22"/>
      <c r="Q96" s="22"/>
      <c r="R96" s="22"/>
      <c r="S96" s="22"/>
      <c r="T96" s="22"/>
      <c r="U96" s="22"/>
    </row>
    <row r="97" spans="1:21" x14ac:dyDescent="0.3">
      <c r="A97">
        <v>2007</v>
      </c>
      <c r="B97">
        <v>12</v>
      </c>
      <c r="C97">
        <v>0</v>
      </c>
      <c r="G97" s="23">
        <v>38940</v>
      </c>
      <c r="H97" s="24">
        <v>2006</v>
      </c>
      <c r="I97" s="25">
        <v>317012</v>
      </c>
      <c r="J97" s="24">
        <v>10</v>
      </c>
      <c r="K97" s="24">
        <v>31701.200000000001</v>
      </c>
      <c r="L97" s="24">
        <v>86</v>
      </c>
      <c r="M97" s="26">
        <v>38940</v>
      </c>
      <c r="N97" s="26">
        <v>38949</v>
      </c>
      <c r="O97" s="24" t="s">
        <v>153</v>
      </c>
      <c r="P97" s="24" t="s">
        <v>154</v>
      </c>
      <c r="Q97" s="24" t="s">
        <v>154</v>
      </c>
      <c r="R97" s="24">
        <v>0.106239</v>
      </c>
      <c r="S97" s="24">
        <v>8</v>
      </c>
      <c r="T97" s="24">
        <v>11</v>
      </c>
      <c r="U97" s="24">
        <v>4</v>
      </c>
    </row>
    <row r="98" spans="1:21" x14ac:dyDescent="0.3">
      <c r="A98">
        <v>2008</v>
      </c>
      <c r="B98">
        <v>1</v>
      </c>
      <c r="C98">
        <v>0</v>
      </c>
      <c r="G98" s="27">
        <v>39309</v>
      </c>
      <c r="H98" s="28">
        <v>2007</v>
      </c>
      <c r="I98" s="29">
        <v>195251</v>
      </c>
      <c r="J98" s="28">
        <v>5</v>
      </c>
      <c r="K98" s="28">
        <v>39050.199999999997</v>
      </c>
      <c r="L98" s="28">
        <v>79</v>
      </c>
      <c r="M98" s="30">
        <v>39309</v>
      </c>
      <c r="N98" s="30">
        <v>39313</v>
      </c>
      <c r="O98" s="28" t="s">
        <v>154</v>
      </c>
      <c r="P98" s="28" t="s">
        <v>154</v>
      </c>
      <c r="Q98" s="28" t="s">
        <v>154</v>
      </c>
      <c r="R98" s="28">
        <v>0.188194</v>
      </c>
      <c r="S98" s="28">
        <v>8</v>
      </c>
      <c r="T98" s="28">
        <v>15</v>
      </c>
      <c r="U98" s="28">
        <v>2</v>
      </c>
    </row>
    <row r="99" spans="1:21" x14ac:dyDescent="0.3">
      <c r="A99">
        <v>2008</v>
      </c>
      <c r="B99">
        <v>2</v>
      </c>
      <c r="C99">
        <v>0</v>
      </c>
      <c r="G99" s="23">
        <v>39557</v>
      </c>
      <c r="H99" s="24">
        <v>2008</v>
      </c>
      <c r="I99" s="25">
        <v>81291</v>
      </c>
      <c r="J99" s="24">
        <v>3</v>
      </c>
      <c r="K99" s="24">
        <v>27097</v>
      </c>
      <c r="L99" s="24">
        <v>50</v>
      </c>
      <c r="M99" s="26">
        <v>39557</v>
      </c>
      <c r="N99" s="26">
        <v>43576</v>
      </c>
      <c r="O99" s="24" t="s">
        <v>154</v>
      </c>
      <c r="P99" s="24" t="s">
        <v>154</v>
      </c>
      <c r="Q99" s="24" t="s">
        <v>154</v>
      </c>
      <c r="R99" s="24">
        <v>-0.44112600000000002</v>
      </c>
      <c r="S99" s="24">
        <v>4</v>
      </c>
      <c r="T99" s="24">
        <v>19</v>
      </c>
      <c r="U99" s="24">
        <v>5</v>
      </c>
    </row>
    <row r="100" spans="1:21" x14ac:dyDescent="0.3">
      <c r="A100">
        <v>2008</v>
      </c>
      <c r="B100">
        <v>3</v>
      </c>
      <c r="C100">
        <v>0</v>
      </c>
      <c r="G100" s="27">
        <v>39913</v>
      </c>
      <c r="H100" s="28">
        <v>2009</v>
      </c>
      <c r="I100" s="29">
        <v>135169</v>
      </c>
      <c r="J100" s="28">
        <v>3</v>
      </c>
      <c r="K100" s="28">
        <v>45056.333330000001</v>
      </c>
      <c r="L100" s="28">
        <v>60</v>
      </c>
      <c r="M100" s="30">
        <v>39913</v>
      </c>
      <c r="N100" s="30">
        <v>39915</v>
      </c>
      <c r="O100" s="28" t="s">
        <v>154</v>
      </c>
      <c r="P100" s="28" t="s">
        <v>154</v>
      </c>
      <c r="Q100" s="28" t="s">
        <v>154</v>
      </c>
      <c r="R100" s="28">
        <v>0.39859699999999998</v>
      </c>
      <c r="S100" s="28">
        <v>4</v>
      </c>
      <c r="T100" s="28">
        <v>10</v>
      </c>
      <c r="U100" s="28">
        <v>4</v>
      </c>
    </row>
    <row r="101" spans="1:21" x14ac:dyDescent="0.3">
      <c r="A101">
        <v>2008</v>
      </c>
      <c r="B101">
        <v>4</v>
      </c>
      <c r="C101">
        <v>81291</v>
      </c>
      <c r="G101" s="23">
        <v>40095</v>
      </c>
      <c r="H101" s="24">
        <v>2009</v>
      </c>
      <c r="I101" s="25">
        <v>278189</v>
      </c>
      <c r="J101" s="24">
        <v>10</v>
      </c>
      <c r="K101" s="24">
        <v>27818.9</v>
      </c>
      <c r="L101" s="24" t="s">
        <v>154</v>
      </c>
      <c r="M101" s="26">
        <v>40095</v>
      </c>
      <c r="N101" s="26">
        <v>40104</v>
      </c>
      <c r="O101" s="24" t="s">
        <v>154</v>
      </c>
      <c r="P101" s="24" t="s">
        <v>154</v>
      </c>
      <c r="Q101" s="24" t="s">
        <v>154</v>
      </c>
      <c r="R101" s="24">
        <v>-0.61963000000000001</v>
      </c>
      <c r="S101" s="24">
        <v>10</v>
      </c>
      <c r="T101" s="24">
        <v>9</v>
      </c>
      <c r="U101" s="24">
        <v>4</v>
      </c>
    </row>
    <row r="102" spans="1:21" x14ac:dyDescent="0.3">
      <c r="A102">
        <v>2008</v>
      </c>
      <c r="B102">
        <v>5</v>
      </c>
      <c r="C102">
        <v>0</v>
      </c>
      <c r="G102" s="27">
        <v>40291</v>
      </c>
      <c r="H102" s="28">
        <v>2010</v>
      </c>
      <c r="I102" s="29">
        <v>130000</v>
      </c>
      <c r="J102" s="28">
        <v>3</v>
      </c>
      <c r="K102" s="28">
        <v>43333.333330000001</v>
      </c>
      <c r="L102" s="28">
        <v>70</v>
      </c>
      <c r="M102" s="30">
        <v>40291</v>
      </c>
      <c r="N102" s="30">
        <v>40293</v>
      </c>
      <c r="O102" s="28" t="s">
        <v>154</v>
      </c>
      <c r="P102" s="28" t="s">
        <v>154</v>
      </c>
      <c r="Q102" s="28" t="s">
        <v>154</v>
      </c>
      <c r="R102" s="28">
        <v>0.35802499999999998</v>
      </c>
      <c r="S102" s="28">
        <v>4</v>
      </c>
      <c r="T102" s="28">
        <v>23</v>
      </c>
      <c r="U102" s="28">
        <v>4</v>
      </c>
    </row>
    <row r="103" spans="1:21" x14ac:dyDescent="0.3">
      <c r="A103">
        <v>2008</v>
      </c>
      <c r="B103">
        <v>6</v>
      </c>
      <c r="C103">
        <v>0</v>
      </c>
      <c r="G103" s="23">
        <v>40458</v>
      </c>
      <c r="H103" s="24">
        <v>2010</v>
      </c>
      <c r="I103" s="25">
        <v>117929</v>
      </c>
      <c r="J103" s="24">
        <v>4</v>
      </c>
      <c r="K103" s="24">
        <v>29482.25</v>
      </c>
      <c r="L103" s="24" t="s">
        <v>154</v>
      </c>
      <c r="M103" s="26">
        <v>40458</v>
      </c>
      <c r="N103" s="26">
        <v>40461</v>
      </c>
      <c r="O103" s="24" t="s">
        <v>154</v>
      </c>
      <c r="P103" s="24" t="s">
        <v>154</v>
      </c>
      <c r="Q103" s="24" t="s">
        <v>154</v>
      </c>
      <c r="R103" s="24">
        <v>-0.46981099999999998</v>
      </c>
      <c r="S103" s="24">
        <v>10</v>
      </c>
      <c r="T103" s="24">
        <v>7</v>
      </c>
      <c r="U103" s="24">
        <v>3</v>
      </c>
    </row>
    <row r="104" spans="1:21" x14ac:dyDescent="0.3">
      <c r="A104">
        <v>2008</v>
      </c>
      <c r="B104">
        <v>7</v>
      </c>
      <c r="C104">
        <v>0</v>
      </c>
      <c r="G104" s="27">
        <v>40822</v>
      </c>
      <c r="H104" s="28">
        <v>2011</v>
      </c>
      <c r="I104" s="29">
        <v>153024</v>
      </c>
      <c r="J104" s="28">
        <v>4</v>
      </c>
      <c r="K104" s="28">
        <v>38256</v>
      </c>
      <c r="L104" s="28">
        <v>72</v>
      </c>
      <c r="M104" s="30">
        <v>40822</v>
      </c>
      <c r="N104" s="30">
        <v>40825</v>
      </c>
      <c r="O104" s="28" t="s">
        <v>154</v>
      </c>
      <c r="P104" s="28" t="s">
        <v>154</v>
      </c>
      <c r="Q104" s="28" t="s">
        <v>154</v>
      </c>
      <c r="R104" s="28">
        <v>0.22934299999999999</v>
      </c>
      <c r="S104" s="28">
        <v>10</v>
      </c>
      <c r="T104" s="28">
        <v>6</v>
      </c>
      <c r="U104" s="28">
        <v>3</v>
      </c>
    </row>
    <row r="105" spans="1:21" x14ac:dyDescent="0.3">
      <c r="A105">
        <v>2008</v>
      </c>
      <c r="B105">
        <v>8</v>
      </c>
      <c r="C105">
        <v>0</v>
      </c>
      <c r="G105" s="23">
        <v>41208</v>
      </c>
      <c r="H105" s="24">
        <v>2012</v>
      </c>
      <c r="I105" s="25">
        <v>84252</v>
      </c>
      <c r="J105" s="24">
        <v>3</v>
      </c>
      <c r="K105" s="24">
        <v>28084</v>
      </c>
      <c r="L105" s="24">
        <v>99</v>
      </c>
      <c r="M105" s="26">
        <v>41208</v>
      </c>
      <c r="N105" s="26">
        <v>41210</v>
      </c>
      <c r="O105" s="24" t="s">
        <v>154</v>
      </c>
      <c r="P105" s="24" t="s">
        <v>154</v>
      </c>
      <c r="Q105" s="24" t="s">
        <v>154</v>
      </c>
      <c r="R105" s="24">
        <v>-0.36219899999999999</v>
      </c>
      <c r="S105" s="24">
        <v>10</v>
      </c>
      <c r="T105" s="24">
        <v>26</v>
      </c>
      <c r="U105" s="24">
        <v>4</v>
      </c>
    </row>
    <row r="106" spans="1:21" x14ac:dyDescent="0.3">
      <c r="A106">
        <v>2008</v>
      </c>
      <c r="B106">
        <v>9</v>
      </c>
      <c r="C106">
        <v>0</v>
      </c>
      <c r="G106" s="27">
        <v>41495</v>
      </c>
      <c r="H106" s="28">
        <v>2013</v>
      </c>
      <c r="I106" s="29">
        <v>151878</v>
      </c>
      <c r="J106" s="28">
        <v>3</v>
      </c>
      <c r="K106" s="28">
        <v>50626</v>
      </c>
      <c r="L106" s="28">
        <v>209</v>
      </c>
      <c r="M106" s="30">
        <v>41495</v>
      </c>
      <c r="N106" s="30">
        <v>41497</v>
      </c>
      <c r="O106" s="28" t="s">
        <v>154</v>
      </c>
      <c r="P106" s="28" t="s">
        <v>154</v>
      </c>
      <c r="Q106" s="28" t="s">
        <v>154</v>
      </c>
      <c r="R106" s="28">
        <v>0.44526500000000002</v>
      </c>
      <c r="S106" s="28">
        <v>8</v>
      </c>
      <c r="T106" s="28">
        <v>9</v>
      </c>
      <c r="U106" s="28">
        <v>4</v>
      </c>
    </row>
    <row r="107" spans="1:21" x14ac:dyDescent="0.3">
      <c r="A107">
        <v>2008</v>
      </c>
      <c r="B107">
        <v>10</v>
      </c>
      <c r="C107">
        <v>0</v>
      </c>
      <c r="G107" s="23">
        <v>41955</v>
      </c>
      <c r="H107" s="24">
        <v>2014</v>
      </c>
      <c r="I107" s="25">
        <v>48000</v>
      </c>
      <c r="J107" s="24">
        <v>3</v>
      </c>
      <c r="K107" s="24">
        <v>16000</v>
      </c>
      <c r="L107" s="24">
        <v>447</v>
      </c>
      <c r="M107" s="26">
        <v>41955</v>
      </c>
      <c r="N107" s="26">
        <v>41957</v>
      </c>
      <c r="O107" s="24" t="s">
        <v>154</v>
      </c>
      <c r="P107" s="24" t="s">
        <v>154</v>
      </c>
      <c r="Q107" s="24" t="s">
        <v>154</v>
      </c>
      <c r="R107" s="24">
        <v>-2.1641249999999999</v>
      </c>
      <c r="S107" s="24">
        <v>11</v>
      </c>
      <c r="T107" s="24">
        <v>12</v>
      </c>
      <c r="U107" s="24">
        <v>2</v>
      </c>
    </row>
    <row r="108" spans="1:21" x14ac:dyDescent="0.3">
      <c r="A108">
        <v>2008</v>
      </c>
      <c r="B108">
        <v>11</v>
      </c>
      <c r="C108">
        <v>0</v>
      </c>
      <c r="G108" s="27">
        <v>42294</v>
      </c>
      <c r="H108" s="28">
        <v>2015</v>
      </c>
      <c r="I108" s="29">
        <v>167800</v>
      </c>
      <c r="J108" s="28">
        <v>5</v>
      </c>
      <c r="K108" s="28">
        <v>33560</v>
      </c>
      <c r="L108" s="28">
        <v>803</v>
      </c>
      <c r="M108" s="30">
        <v>42294</v>
      </c>
      <c r="N108" s="30">
        <v>42298</v>
      </c>
      <c r="O108" s="28" t="s">
        <v>154</v>
      </c>
      <c r="P108" s="28" t="s">
        <v>154</v>
      </c>
      <c r="Q108" s="28" t="s">
        <v>154</v>
      </c>
      <c r="R108" s="28">
        <v>0.52324199999999998</v>
      </c>
      <c r="S108" s="28">
        <v>10</v>
      </c>
      <c r="T108" s="28">
        <v>17</v>
      </c>
      <c r="U108" s="28">
        <v>5</v>
      </c>
    </row>
    <row r="109" spans="1:21" x14ac:dyDescent="0.3">
      <c r="A109">
        <v>2008</v>
      </c>
      <c r="B109">
        <v>12</v>
      </c>
      <c r="C109">
        <v>0</v>
      </c>
      <c r="G109" s="23">
        <v>42665</v>
      </c>
      <c r="H109" s="24">
        <v>2016</v>
      </c>
      <c r="I109" s="25">
        <v>170210</v>
      </c>
      <c r="J109" s="24">
        <v>4</v>
      </c>
      <c r="K109" s="24">
        <v>42552.5</v>
      </c>
      <c r="L109" s="24">
        <v>611</v>
      </c>
      <c r="M109" s="26">
        <v>42665</v>
      </c>
      <c r="N109" s="26">
        <v>42668</v>
      </c>
      <c r="O109" s="24" t="s">
        <v>154</v>
      </c>
      <c r="P109" s="24" t="s">
        <v>154</v>
      </c>
      <c r="Q109" s="24" t="s">
        <v>154</v>
      </c>
      <c r="R109" s="24">
        <v>0.21132699999999999</v>
      </c>
      <c r="S109" s="24">
        <v>10</v>
      </c>
      <c r="T109" s="24">
        <v>22</v>
      </c>
      <c r="U109" s="24">
        <v>5</v>
      </c>
    </row>
    <row r="110" spans="1:21" ht="24" x14ac:dyDescent="0.3">
      <c r="A110">
        <v>2009</v>
      </c>
      <c r="B110">
        <v>1</v>
      </c>
      <c r="C110">
        <v>0</v>
      </c>
      <c r="G110" s="27">
        <v>43029</v>
      </c>
      <c r="H110" s="28">
        <v>2017</v>
      </c>
      <c r="I110" s="29">
        <v>222864</v>
      </c>
      <c r="J110" s="28">
        <v>4</v>
      </c>
      <c r="K110" s="28">
        <v>55716</v>
      </c>
      <c r="L110" s="28">
        <v>430</v>
      </c>
      <c r="M110" s="30">
        <v>43029</v>
      </c>
      <c r="N110" s="30">
        <v>43032</v>
      </c>
      <c r="O110" s="28" t="s">
        <v>155</v>
      </c>
      <c r="P110" s="28" t="s">
        <v>154</v>
      </c>
      <c r="Q110" s="28" t="s">
        <v>154</v>
      </c>
      <c r="R110" s="28">
        <v>0.236261</v>
      </c>
      <c r="S110" s="28">
        <v>10</v>
      </c>
      <c r="T110" s="28">
        <v>21</v>
      </c>
      <c r="U110" s="28">
        <v>5</v>
      </c>
    </row>
    <row r="111" spans="1:21" x14ac:dyDescent="0.3">
      <c r="A111">
        <v>2009</v>
      </c>
      <c r="B111">
        <v>2</v>
      </c>
      <c r="C111">
        <v>0</v>
      </c>
      <c r="G111" s="23">
        <v>43392</v>
      </c>
      <c r="H111" s="24">
        <v>2018</v>
      </c>
      <c r="I111" s="25">
        <v>230000</v>
      </c>
      <c r="J111" s="24">
        <v>4</v>
      </c>
      <c r="K111" s="24">
        <v>57500</v>
      </c>
      <c r="L111" s="24">
        <v>355</v>
      </c>
      <c r="M111" s="26">
        <v>43392</v>
      </c>
      <c r="N111" s="26">
        <v>43395</v>
      </c>
      <c r="O111" s="24" t="s">
        <v>154</v>
      </c>
      <c r="P111" s="24" t="s">
        <v>154</v>
      </c>
      <c r="Q111" s="24" t="s">
        <v>154</v>
      </c>
      <c r="R111" s="24">
        <v>3.1026000000000001E-2</v>
      </c>
      <c r="S111" s="24">
        <v>10</v>
      </c>
      <c r="T111" s="24">
        <v>19</v>
      </c>
      <c r="U111" s="24">
        <v>4</v>
      </c>
    </row>
    <row r="112" spans="1:21" x14ac:dyDescent="0.3">
      <c r="A112">
        <v>2009</v>
      </c>
      <c r="B112">
        <v>3</v>
      </c>
      <c r="C112">
        <v>0</v>
      </c>
      <c r="G112" s="27">
        <v>43756</v>
      </c>
      <c r="H112" s="28">
        <v>2019</v>
      </c>
      <c r="I112" s="29">
        <v>240000</v>
      </c>
      <c r="J112" s="28">
        <v>4</v>
      </c>
      <c r="K112" s="28">
        <v>60000</v>
      </c>
      <c r="L112" s="22"/>
      <c r="M112" s="22"/>
      <c r="N112" s="22"/>
      <c r="O112" s="22"/>
      <c r="P112" s="22"/>
      <c r="Q112" s="22"/>
      <c r="R112" s="22"/>
      <c r="S112" s="22"/>
      <c r="T112" s="22"/>
      <c r="U112" s="22"/>
    </row>
    <row r="113" spans="1:3" x14ac:dyDescent="0.3">
      <c r="A113">
        <v>2009</v>
      </c>
      <c r="B113">
        <v>4</v>
      </c>
      <c r="C113">
        <v>135169</v>
      </c>
    </row>
    <row r="114" spans="1:3" x14ac:dyDescent="0.3">
      <c r="A114">
        <v>2009</v>
      </c>
      <c r="B114">
        <v>5</v>
      </c>
      <c r="C114">
        <v>0</v>
      </c>
    </row>
    <row r="115" spans="1:3" x14ac:dyDescent="0.3">
      <c r="A115">
        <v>2009</v>
      </c>
      <c r="B115">
        <v>6</v>
      </c>
      <c r="C115">
        <v>0</v>
      </c>
    </row>
    <row r="116" spans="1:3" x14ac:dyDescent="0.3">
      <c r="A116">
        <v>2009</v>
      </c>
      <c r="B116">
        <v>7</v>
      </c>
      <c r="C116">
        <v>0</v>
      </c>
    </row>
    <row r="117" spans="1:3" x14ac:dyDescent="0.3">
      <c r="A117">
        <v>2009</v>
      </c>
      <c r="B117">
        <v>8</v>
      </c>
      <c r="C117">
        <v>0</v>
      </c>
    </row>
    <row r="118" spans="1:3" x14ac:dyDescent="0.3">
      <c r="A118">
        <v>2009</v>
      </c>
      <c r="B118">
        <v>9</v>
      </c>
      <c r="C118">
        <v>0</v>
      </c>
    </row>
    <row r="119" spans="1:3" x14ac:dyDescent="0.3">
      <c r="A119">
        <v>2009</v>
      </c>
      <c r="B119">
        <v>10</v>
      </c>
      <c r="C119">
        <v>278189</v>
      </c>
    </row>
    <row r="120" spans="1:3" x14ac:dyDescent="0.3">
      <c r="A120">
        <v>2009</v>
      </c>
      <c r="B120">
        <v>11</v>
      </c>
      <c r="C120">
        <v>0</v>
      </c>
    </row>
    <row r="121" spans="1:3" x14ac:dyDescent="0.3">
      <c r="A121">
        <v>2009</v>
      </c>
      <c r="B121">
        <v>12</v>
      </c>
      <c r="C121">
        <v>0</v>
      </c>
    </row>
    <row r="122" spans="1:3" x14ac:dyDescent="0.3">
      <c r="A122">
        <v>2010</v>
      </c>
      <c r="B122">
        <v>1</v>
      </c>
      <c r="C122">
        <v>0</v>
      </c>
    </row>
    <row r="123" spans="1:3" x14ac:dyDescent="0.3">
      <c r="A123">
        <v>2010</v>
      </c>
      <c r="B123">
        <v>2</v>
      </c>
      <c r="C123">
        <v>0</v>
      </c>
    </row>
    <row r="124" spans="1:3" x14ac:dyDescent="0.3">
      <c r="A124">
        <v>2010</v>
      </c>
      <c r="B124">
        <v>3</v>
      </c>
      <c r="C124">
        <v>0</v>
      </c>
    </row>
    <row r="125" spans="1:3" x14ac:dyDescent="0.3">
      <c r="A125">
        <v>2010</v>
      </c>
      <c r="B125">
        <v>4</v>
      </c>
      <c r="C125">
        <v>130000</v>
      </c>
    </row>
    <row r="126" spans="1:3" x14ac:dyDescent="0.3">
      <c r="A126">
        <v>2010</v>
      </c>
      <c r="B126">
        <v>5</v>
      </c>
      <c r="C126">
        <v>0</v>
      </c>
    </row>
    <row r="127" spans="1:3" x14ac:dyDescent="0.3">
      <c r="A127">
        <v>2010</v>
      </c>
      <c r="B127">
        <v>6</v>
      </c>
      <c r="C127">
        <v>0</v>
      </c>
    </row>
    <row r="128" spans="1:3" x14ac:dyDescent="0.3">
      <c r="A128">
        <v>2010</v>
      </c>
      <c r="B128">
        <v>7</v>
      </c>
      <c r="C128">
        <v>0</v>
      </c>
    </row>
    <row r="129" spans="1:3" x14ac:dyDescent="0.3">
      <c r="A129">
        <v>2010</v>
      </c>
      <c r="B129">
        <v>8</v>
      </c>
      <c r="C129">
        <v>0</v>
      </c>
    </row>
    <row r="130" spans="1:3" x14ac:dyDescent="0.3">
      <c r="A130">
        <v>2010</v>
      </c>
      <c r="B130">
        <v>9</v>
      </c>
      <c r="C130">
        <v>0</v>
      </c>
    </row>
    <row r="131" spans="1:3" x14ac:dyDescent="0.3">
      <c r="A131">
        <v>2010</v>
      </c>
      <c r="B131">
        <v>10</v>
      </c>
      <c r="C131">
        <v>117929</v>
      </c>
    </row>
    <row r="132" spans="1:3" x14ac:dyDescent="0.3">
      <c r="A132">
        <v>2010</v>
      </c>
      <c r="B132">
        <v>11</v>
      </c>
      <c r="C132">
        <v>0</v>
      </c>
    </row>
    <row r="133" spans="1:3" x14ac:dyDescent="0.3">
      <c r="A133">
        <v>2010</v>
      </c>
      <c r="B133">
        <v>12</v>
      </c>
      <c r="C133">
        <v>0</v>
      </c>
    </row>
    <row r="134" spans="1:3" x14ac:dyDescent="0.3">
      <c r="A134">
        <v>2011</v>
      </c>
      <c r="B134">
        <v>1</v>
      </c>
      <c r="C134">
        <v>0</v>
      </c>
    </row>
    <row r="135" spans="1:3" x14ac:dyDescent="0.3">
      <c r="A135">
        <v>2011</v>
      </c>
      <c r="B135">
        <v>2</v>
      </c>
      <c r="C135">
        <v>0</v>
      </c>
    </row>
    <row r="136" spans="1:3" x14ac:dyDescent="0.3">
      <c r="A136">
        <v>2011</v>
      </c>
      <c r="B136">
        <v>3</v>
      </c>
      <c r="C136">
        <v>0</v>
      </c>
    </row>
    <row r="137" spans="1:3" x14ac:dyDescent="0.3">
      <c r="A137">
        <v>2011</v>
      </c>
      <c r="B137">
        <v>4</v>
      </c>
      <c r="C137">
        <v>0</v>
      </c>
    </row>
    <row r="138" spans="1:3" x14ac:dyDescent="0.3">
      <c r="A138">
        <v>2011</v>
      </c>
      <c r="B138">
        <v>5</v>
      </c>
      <c r="C138">
        <v>0</v>
      </c>
    </row>
    <row r="139" spans="1:3" x14ac:dyDescent="0.3">
      <c r="A139">
        <v>2011</v>
      </c>
      <c r="B139">
        <v>6</v>
      </c>
      <c r="C139">
        <v>0</v>
      </c>
    </row>
    <row r="140" spans="1:3" x14ac:dyDescent="0.3">
      <c r="A140">
        <v>2011</v>
      </c>
      <c r="B140">
        <v>7</v>
      </c>
      <c r="C140">
        <v>0</v>
      </c>
    </row>
    <row r="141" spans="1:3" x14ac:dyDescent="0.3">
      <c r="A141">
        <v>2011</v>
      </c>
      <c r="B141">
        <v>8</v>
      </c>
      <c r="C141">
        <v>0</v>
      </c>
    </row>
    <row r="142" spans="1:3" x14ac:dyDescent="0.3">
      <c r="A142">
        <v>2011</v>
      </c>
      <c r="B142">
        <v>9</v>
      </c>
      <c r="C142">
        <v>0</v>
      </c>
    </row>
    <row r="143" spans="1:3" x14ac:dyDescent="0.3">
      <c r="A143">
        <v>2011</v>
      </c>
      <c r="B143">
        <v>10</v>
      </c>
      <c r="C143">
        <v>153024</v>
      </c>
    </row>
    <row r="144" spans="1:3" x14ac:dyDescent="0.3">
      <c r="A144">
        <v>2011</v>
      </c>
      <c r="B144">
        <v>11</v>
      </c>
      <c r="C144">
        <v>0</v>
      </c>
    </row>
    <row r="145" spans="1:3" x14ac:dyDescent="0.3">
      <c r="A145">
        <v>2011</v>
      </c>
      <c r="B145">
        <v>12</v>
      </c>
      <c r="C145">
        <v>0</v>
      </c>
    </row>
    <row r="146" spans="1:3" x14ac:dyDescent="0.3">
      <c r="A146">
        <v>2012</v>
      </c>
      <c r="B146">
        <v>1</v>
      </c>
      <c r="C146">
        <v>0</v>
      </c>
    </row>
    <row r="147" spans="1:3" x14ac:dyDescent="0.3">
      <c r="A147">
        <v>2012</v>
      </c>
      <c r="B147">
        <v>2</v>
      </c>
      <c r="C147">
        <v>0</v>
      </c>
    </row>
    <row r="148" spans="1:3" x14ac:dyDescent="0.3">
      <c r="A148">
        <v>2012</v>
      </c>
      <c r="B148">
        <v>3</v>
      </c>
      <c r="C148">
        <v>0</v>
      </c>
    </row>
    <row r="149" spans="1:3" x14ac:dyDescent="0.3">
      <c r="A149">
        <v>2012</v>
      </c>
      <c r="B149">
        <v>4</v>
      </c>
      <c r="C149">
        <v>0</v>
      </c>
    </row>
    <row r="150" spans="1:3" x14ac:dyDescent="0.3">
      <c r="A150">
        <v>2012</v>
      </c>
      <c r="B150">
        <v>5</v>
      </c>
      <c r="C150">
        <v>0</v>
      </c>
    </row>
    <row r="151" spans="1:3" x14ac:dyDescent="0.3">
      <c r="A151">
        <v>2012</v>
      </c>
      <c r="B151">
        <v>6</v>
      </c>
      <c r="C151">
        <v>0</v>
      </c>
    </row>
    <row r="152" spans="1:3" x14ac:dyDescent="0.3">
      <c r="A152">
        <v>2012</v>
      </c>
      <c r="B152">
        <v>7</v>
      </c>
      <c r="C152">
        <v>0</v>
      </c>
    </row>
    <row r="153" spans="1:3" x14ac:dyDescent="0.3">
      <c r="A153">
        <v>2012</v>
      </c>
      <c r="B153">
        <v>8</v>
      </c>
      <c r="C153">
        <v>0</v>
      </c>
    </row>
    <row r="154" spans="1:3" x14ac:dyDescent="0.3">
      <c r="A154">
        <v>2012</v>
      </c>
      <c r="B154">
        <v>9</v>
      </c>
      <c r="C154">
        <v>0</v>
      </c>
    </row>
    <row r="155" spans="1:3" x14ac:dyDescent="0.3">
      <c r="A155">
        <v>2012</v>
      </c>
      <c r="B155">
        <v>10</v>
      </c>
      <c r="C155">
        <v>84252</v>
      </c>
    </row>
    <row r="156" spans="1:3" x14ac:dyDescent="0.3">
      <c r="A156">
        <v>2012</v>
      </c>
      <c r="B156">
        <v>11</v>
      </c>
      <c r="C156">
        <v>0</v>
      </c>
    </row>
    <row r="157" spans="1:3" x14ac:dyDescent="0.3">
      <c r="A157">
        <v>2012</v>
      </c>
      <c r="B157">
        <v>12</v>
      </c>
      <c r="C157">
        <v>0</v>
      </c>
    </row>
    <row r="158" spans="1:3" x14ac:dyDescent="0.3">
      <c r="A158">
        <v>2013</v>
      </c>
      <c r="B158">
        <v>1</v>
      </c>
      <c r="C158">
        <v>0</v>
      </c>
    </row>
    <row r="159" spans="1:3" x14ac:dyDescent="0.3">
      <c r="A159">
        <v>2013</v>
      </c>
      <c r="B159">
        <v>2</v>
      </c>
      <c r="C159">
        <v>0</v>
      </c>
    </row>
    <row r="160" spans="1:3" x14ac:dyDescent="0.3">
      <c r="A160">
        <v>2013</v>
      </c>
      <c r="B160">
        <v>3</v>
      </c>
      <c r="C160">
        <v>0</v>
      </c>
    </row>
    <row r="161" spans="1:3" x14ac:dyDescent="0.3">
      <c r="A161">
        <v>2013</v>
      </c>
      <c r="B161">
        <v>4</v>
      </c>
      <c r="C161">
        <v>0</v>
      </c>
    </row>
    <row r="162" spans="1:3" x14ac:dyDescent="0.3">
      <c r="A162">
        <v>2013</v>
      </c>
      <c r="B162">
        <v>5</v>
      </c>
      <c r="C162">
        <v>0</v>
      </c>
    </row>
    <row r="163" spans="1:3" x14ac:dyDescent="0.3">
      <c r="A163">
        <v>2013</v>
      </c>
      <c r="B163">
        <v>6</v>
      </c>
      <c r="C163">
        <v>0</v>
      </c>
    </row>
    <row r="164" spans="1:3" x14ac:dyDescent="0.3">
      <c r="A164">
        <v>2013</v>
      </c>
      <c r="B164">
        <v>7</v>
      </c>
      <c r="C164">
        <v>0</v>
      </c>
    </row>
    <row r="165" spans="1:3" x14ac:dyDescent="0.3">
      <c r="A165">
        <v>2013</v>
      </c>
      <c r="B165">
        <v>8</v>
      </c>
      <c r="C165">
        <v>151878</v>
      </c>
    </row>
    <row r="166" spans="1:3" x14ac:dyDescent="0.3">
      <c r="A166">
        <v>2013</v>
      </c>
      <c r="B166">
        <v>9</v>
      </c>
      <c r="C166">
        <v>0</v>
      </c>
    </row>
    <row r="167" spans="1:3" x14ac:dyDescent="0.3">
      <c r="A167">
        <v>2013</v>
      </c>
      <c r="B167">
        <v>10</v>
      </c>
      <c r="C167">
        <v>0</v>
      </c>
    </row>
    <row r="168" spans="1:3" x14ac:dyDescent="0.3">
      <c r="A168">
        <v>2013</v>
      </c>
      <c r="B168">
        <v>11</v>
      </c>
      <c r="C168">
        <v>0</v>
      </c>
    </row>
    <row r="169" spans="1:3" x14ac:dyDescent="0.3">
      <c r="A169">
        <v>2013</v>
      </c>
      <c r="B169">
        <v>12</v>
      </c>
      <c r="C169">
        <v>0</v>
      </c>
    </row>
    <row r="170" spans="1:3" x14ac:dyDescent="0.3">
      <c r="A170">
        <v>2014</v>
      </c>
      <c r="B170">
        <v>1</v>
      </c>
      <c r="C170">
        <v>0</v>
      </c>
    </row>
    <row r="171" spans="1:3" x14ac:dyDescent="0.3">
      <c r="A171">
        <v>2014</v>
      </c>
      <c r="B171">
        <v>2</v>
      </c>
      <c r="C171">
        <v>0</v>
      </c>
    </row>
    <row r="172" spans="1:3" x14ac:dyDescent="0.3">
      <c r="A172">
        <v>2014</v>
      </c>
      <c r="B172">
        <v>3</v>
      </c>
      <c r="C172">
        <v>0</v>
      </c>
    </row>
    <row r="173" spans="1:3" x14ac:dyDescent="0.3">
      <c r="A173">
        <v>2014</v>
      </c>
      <c r="B173">
        <v>4</v>
      </c>
      <c r="C173">
        <v>0</v>
      </c>
    </row>
    <row r="174" spans="1:3" x14ac:dyDescent="0.3">
      <c r="A174">
        <v>2014</v>
      </c>
      <c r="B174">
        <v>5</v>
      </c>
      <c r="C174">
        <v>0</v>
      </c>
    </row>
    <row r="175" spans="1:3" x14ac:dyDescent="0.3">
      <c r="A175">
        <v>2014</v>
      </c>
      <c r="B175">
        <v>6</v>
      </c>
      <c r="C175">
        <v>0</v>
      </c>
    </row>
    <row r="176" spans="1:3" x14ac:dyDescent="0.3">
      <c r="A176">
        <v>2014</v>
      </c>
      <c r="B176">
        <v>7</v>
      </c>
      <c r="C176">
        <v>0</v>
      </c>
    </row>
    <row r="177" spans="1:3" x14ac:dyDescent="0.3">
      <c r="A177">
        <v>2014</v>
      </c>
      <c r="B177">
        <v>8</v>
      </c>
      <c r="C177">
        <v>0</v>
      </c>
    </row>
    <row r="178" spans="1:3" x14ac:dyDescent="0.3">
      <c r="A178">
        <v>2014</v>
      </c>
      <c r="B178">
        <v>9</v>
      </c>
      <c r="C178">
        <v>0</v>
      </c>
    </row>
    <row r="179" spans="1:3" x14ac:dyDescent="0.3">
      <c r="A179">
        <v>2014</v>
      </c>
      <c r="B179">
        <v>10</v>
      </c>
      <c r="C179">
        <v>0</v>
      </c>
    </row>
    <row r="180" spans="1:3" x14ac:dyDescent="0.3">
      <c r="A180">
        <v>2014</v>
      </c>
      <c r="B180">
        <v>11</v>
      </c>
      <c r="C180">
        <v>48000</v>
      </c>
    </row>
    <row r="181" spans="1:3" x14ac:dyDescent="0.3">
      <c r="A181">
        <v>2014</v>
      </c>
      <c r="B181">
        <v>12</v>
      </c>
      <c r="C181">
        <v>0</v>
      </c>
    </row>
    <row r="182" spans="1:3" x14ac:dyDescent="0.3">
      <c r="A182">
        <v>2015</v>
      </c>
      <c r="B182">
        <v>1</v>
      </c>
      <c r="C182">
        <v>0</v>
      </c>
    </row>
    <row r="183" spans="1:3" x14ac:dyDescent="0.3">
      <c r="A183">
        <v>2015</v>
      </c>
      <c r="B183">
        <v>2</v>
      </c>
      <c r="C183">
        <v>0</v>
      </c>
    </row>
    <row r="184" spans="1:3" x14ac:dyDescent="0.3">
      <c r="A184">
        <v>2015</v>
      </c>
      <c r="B184">
        <v>3</v>
      </c>
      <c r="C184">
        <v>0</v>
      </c>
    </row>
    <row r="185" spans="1:3" x14ac:dyDescent="0.3">
      <c r="A185">
        <v>2015</v>
      </c>
      <c r="B185">
        <v>4</v>
      </c>
      <c r="C185">
        <v>0</v>
      </c>
    </row>
    <row r="186" spans="1:3" x14ac:dyDescent="0.3">
      <c r="A186">
        <v>2015</v>
      </c>
      <c r="B186">
        <v>5</v>
      </c>
      <c r="C186">
        <v>0</v>
      </c>
    </row>
    <row r="187" spans="1:3" x14ac:dyDescent="0.3">
      <c r="A187">
        <v>2015</v>
      </c>
      <c r="B187">
        <v>6</v>
      </c>
      <c r="C187">
        <v>0</v>
      </c>
    </row>
    <row r="188" spans="1:3" x14ac:dyDescent="0.3">
      <c r="A188">
        <v>2015</v>
      </c>
      <c r="B188">
        <v>7</v>
      </c>
      <c r="C188">
        <v>0</v>
      </c>
    </row>
    <row r="189" spans="1:3" x14ac:dyDescent="0.3">
      <c r="A189">
        <v>2015</v>
      </c>
      <c r="B189">
        <v>8</v>
      </c>
      <c r="C189">
        <v>0</v>
      </c>
    </row>
    <row r="190" spans="1:3" x14ac:dyDescent="0.3">
      <c r="A190">
        <v>2015</v>
      </c>
      <c r="B190">
        <v>9</v>
      </c>
      <c r="C190">
        <v>0</v>
      </c>
    </row>
    <row r="191" spans="1:3" x14ac:dyDescent="0.3">
      <c r="A191">
        <v>2015</v>
      </c>
      <c r="B191">
        <v>10</v>
      </c>
      <c r="C191">
        <v>167800</v>
      </c>
    </row>
    <row r="192" spans="1:3" x14ac:dyDescent="0.3">
      <c r="A192">
        <v>2015</v>
      </c>
      <c r="B192">
        <v>11</v>
      </c>
      <c r="C192">
        <v>0</v>
      </c>
    </row>
    <row r="193" spans="1:3" x14ac:dyDescent="0.3">
      <c r="A193">
        <v>2015</v>
      </c>
      <c r="B193">
        <v>12</v>
      </c>
      <c r="C193">
        <v>0</v>
      </c>
    </row>
    <row r="194" spans="1:3" x14ac:dyDescent="0.3">
      <c r="A194">
        <v>2016</v>
      </c>
      <c r="B194">
        <v>1</v>
      </c>
      <c r="C194">
        <v>0</v>
      </c>
    </row>
    <row r="195" spans="1:3" x14ac:dyDescent="0.3">
      <c r="A195">
        <v>2016</v>
      </c>
      <c r="B195">
        <v>2</v>
      </c>
      <c r="C195">
        <v>0</v>
      </c>
    </row>
    <row r="196" spans="1:3" x14ac:dyDescent="0.3">
      <c r="A196">
        <v>2016</v>
      </c>
      <c r="B196">
        <v>3</v>
      </c>
      <c r="C196">
        <v>0</v>
      </c>
    </row>
    <row r="197" spans="1:3" x14ac:dyDescent="0.3">
      <c r="A197">
        <v>2016</v>
      </c>
      <c r="B197">
        <v>4</v>
      </c>
      <c r="C197">
        <v>0</v>
      </c>
    </row>
    <row r="198" spans="1:3" x14ac:dyDescent="0.3">
      <c r="A198">
        <v>2016</v>
      </c>
      <c r="B198">
        <v>5</v>
      </c>
      <c r="C198">
        <v>0</v>
      </c>
    </row>
    <row r="199" spans="1:3" x14ac:dyDescent="0.3">
      <c r="A199">
        <v>2016</v>
      </c>
      <c r="B199">
        <v>6</v>
      </c>
      <c r="C199">
        <v>0</v>
      </c>
    </row>
    <row r="200" spans="1:3" x14ac:dyDescent="0.3">
      <c r="A200">
        <v>2016</v>
      </c>
      <c r="B200">
        <v>7</v>
      </c>
      <c r="C200">
        <v>0</v>
      </c>
    </row>
    <row r="201" spans="1:3" x14ac:dyDescent="0.3">
      <c r="A201">
        <v>2016</v>
      </c>
      <c r="B201">
        <v>8</v>
      </c>
      <c r="C201">
        <v>0</v>
      </c>
    </row>
    <row r="202" spans="1:3" x14ac:dyDescent="0.3">
      <c r="A202">
        <v>2016</v>
      </c>
      <c r="B202">
        <v>9</v>
      </c>
      <c r="C202">
        <v>0</v>
      </c>
    </row>
    <row r="203" spans="1:3" x14ac:dyDescent="0.3">
      <c r="A203">
        <v>2016</v>
      </c>
      <c r="B203">
        <v>10</v>
      </c>
      <c r="C203">
        <v>170210</v>
      </c>
    </row>
    <row r="204" spans="1:3" x14ac:dyDescent="0.3">
      <c r="A204">
        <v>2016</v>
      </c>
      <c r="B204">
        <v>11</v>
      </c>
      <c r="C204">
        <v>0</v>
      </c>
    </row>
    <row r="205" spans="1:3" x14ac:dyDescent="0.3">
      <c r="A205">
        <v>2016</v>
      </c>
      <c r="B205">
        <v>12</v>
      </c>
      <c r="C205">
        <v>0</v>
      </c>
    </row>
    <row r="206" spans="1:3" x14ac:dyDescent="0.3">
      <c r="A206">
        <v>2017</v>
      </c>
      <c r="B206">
        <v>1</v>
      </c>
      <c r="C206">
        <v>0</v>
      </c>
    </row>
    <row r="207" spans="1:3" x14ac:dyDescent="0.3">
      <c r="A207">
        <v>2017</v>
      </c>
      <c r="B207">
        <v>2</v>
      </c>
      <c r="C207">
        <v>0</v>
      </c>
    </row>
    <row r="208" spans="1:3" x14ac:dyDescent="0.3">
      <c r="A208">
        <v>2017</v>
      </c>
      <c r="B208">
        <v>3</v>
      </c>
      <c r="C208">
        <v>0</v>
      </c>
    </row>
    <row r="209" spans="1:3" x14ac:dyDescent="0.3">
      <c r="A209">
        <v>2017</v>
      </c>
      <c r="B209">
        <v>4</v>
      </c>
      <c r="C209">
        <v>0</v>
      </c>
    </row>
    <row r="210" spans="1:3" x14ac:dyDescent="0.3">
      <c r="A210">
        <v>2017</v>
      </c>
      <c r="B210">
        <v>5</v>
      </c>
      <c r="C210">
        <v>0</v>
      </c>
    </row>
    <row r="211" spans="1:3" x14ac:dyDescent="0.3">
      <c r="A211">
        <v>2017</v>
      </c>
      <c r="B211">
        <v>6</v>
      </c>
      <c r="C211">
        <v>0</v>
      </c>
    </row>
    <row r="212" spans="1:3" x14ac:dyDescent="0.3">
      <c r="A212">
        <v>2017</v>
      </c>
      <c r="B212">
        <v>7</v>
      </c>
      <c r="C212">
        <v>0</v>
      </c>
    </row>
    <row r="213" spans="1:3" x14ac:dyDescent="0.3">
      <c r="A213">
        <v>2017</v>
      </c>
      <c r="B213">
        <v>8</v>
      </c>
      <c r="C213">
        <v>0</v>
      </c>
    </row>
    <row r="214" spans="1:3" x14ac:dyDescent="0.3">
      <c r="A214">
        <v>2017</v>
      </c>
      <c r="B214">
        <v>9</v>
      </c>
      <c r="C214">
        <v>0</v>
      </c>
    </row>
    <row r="215" spans="1:3" x14ac:dyDescent="0.3">
      <c r="A215">
        <v>2017</v>
      </c>
      <c r="B215">
        <v>10</v>
      </c>
      <c r="C215">
        <v>222864</v>
      </c>
    </row>
    <row r="216" spans="1:3" x14ac:dyDescent="0.3">
      <c r="A216">
        <v>2017</v>
      </c>
      <c r="B216">
        <v>11</v>
      </c>
      <c r="C216">
        <v>0</v>
      </c>
    </row>
    <row r="217" spans="1:3" x14ac:dyDescent="0.3">
      <c r="A217">
        <v>2017</v>
      </c>
      <c r="B217">
        <v>12</v>
      </c>
      <c r="C217">
        <v>0</v>
      </c>
    </row>
    <row r="218" spans="1:3" x14ac:dyDescent="0.3">
      <c r="A218">
        <v>2018</v>
      </c>
      <c r="B218">
        <v>1</v>
      </c>
      <c r="C218">
        <v>0</v>
      </c>
    </row>
    <row r="219" spans="1:3" x14ac:dyDescent="0.3">
      <c r="A219">
        <v>2018</v>
      </c>
      <c r="B219">
        <v>2</v>
      </c>
      <c r="C219">
        <v>0</v>
      </c>
    </row>
    <row r="220" spans="1:3" x14ac:dyDescent="0.3">
      <c r="A220">
        <v>2018</v>
      </c>
      <c r="B220">
        <v>3</v>
      </c>
      <c r="C220">
        <v>0</v>
      </c>
    </row>
    <row r="221" spans="1:3" x14ac:dyDescent="0.3">
      <c r="A221">
        <v>2018</v>
      </c>
      <c r="B221">
        <v>4</v>
      </c>
      <c r="C221">
        <v>0</v>
      </c>
    </row>
    <row r="222" spans="1:3" x14ac:dyDescent="0.3">
      <c r="A222">
        <v>2018</v>
      </c>
      <c r="B222">
        <v>5</v>
      </c>
      <c r="C222">
        <v>0</v>
      </c>
    </row>
    <row r="223" spans="1:3" x14ac:dyDescent="0.3">
      <c r="A223">
        <v>2018</v>
      </c>
      <c r="B223">
        <v>6</v>
      </c>
      <c r="C223">
        <v>0</v>
      </c>
    </row>
    <row r="224" spans="1:3" x14ac:dyDescent="0.3">
      <c r="A224">
        <v>2018</v>
      </c>
      <c r="B224">
        <v>7</v>
      </c>
      <c r="C224">
        <v>0</v>
      </c>
    </row>
    <row r="225" spans="1:3" x14ac:dyDescent="0.3">
      <c r="A225">
        <v>2018</v>
      </c>
      <c r="B225">
        <v>8</v>
      </c>
      <c r="C225">
        <v>0</v>
      </c>
    </row>
    <row r="226" spans="1:3" x14ac:dyDescent="0.3">
      <c r="A226">
        <v>2018</v>
      </c>
      <c r="B226">
        <v>9</v>
      </c>
      <c r="C226">
        <v>0</v>
      </c>
    </row>
    <row r="227" spans="1:3" x14ac:dyDescent="0.3">
      <c r="A227">
        <v>2018</v>
      </c>
      <c r="B227">
        <v>10</v>
      </c>
      <c r="C227">
        <v>230000</v>
      </c>
    </row>
    <row r="228" spans="1:3" x14ac:dyDescent="0.3">
      <c r="A228">
        <v>2018</v>
      </c>
      <c r="B228">
        <v>11</v>
      </c>
      <c r="C228">
        <v>0</v>
      </c>
    </row>
    <row r="229" spans="1:3" x14ac:dyDescent="0.3">
      <c r="A229">
        <v>2018</v>
      </c>
      <c r="B229">
        <v>12</v>
      </c>
      <c r="C229">
        <v>0</v>
      </c>
    </row>
    <row r="230" spans="1:3" x14ac:dyDescent="0.3">
      <c r="A230">
        <v>2019</v>
      </c>
      <c r="B230">
        <v>1</v>
      </c>
      <c r="C230">
        <v>0</v>
      </c>
    </row>
    <row r="231" spans="1:3" x14ac:dyDescent="0.3">
      <c r="A231">
        <v>2019</v>
      </c>
      <c r="B231">
        <v>2</v>
      </c>
      <c r="C231">
        <v>0</v>
      </c>
    </row>
    <row r="232" spans="1:3" x14ac:dyDescent="0.3">
      <c r="A232">
        <v>2019</v>
      </c>
      <c r="B232">
        <v>3</v>
      </c>
      <c r="C232">
        <v>0</v>
      </c>
    </row>
    <row r="233" spans="1:3" x14ac:dyDescent="0.3">
      <c r="A233">
        <v>2019</v>
      </c>
      <c r="B233">
        <v>4</v>
      </c>
      <c r="C233">
        <v>0</v>
      </c>
    </row>
    <row r="234" spans="1:3" x14ac:dyDescent="0.3">
      <c r="A234">
        <v>2019</v>
      </c>
      <c r="B234">
        <v>5</v>
      </c>
      <c r="C234">
        <v>0</v>
      </c>
    </row>
    <row r="235" spans="1:3" x14ac:dyDescent="0.3">
      <c r="A235">
        <v>2019</v>
      </c>
      <c r="B235">
        <v>6</v>
      </c>
      <c r="C235">
        <v>0</v>
      </c>
    </row>
    <row r="236" spans="1:3" x14ac:dyDescent="0.3">
      <c r="A236">
        <v>2019</v>
      </c>
      <c r="B236">
        <v>7</v>
      </c>
      <c r="C236">
        <v>0</v>
      </c>
    </row>
    <row r="237" spans="1:3" x14ac:dyDescent="0.3">
      <c r="A237">
        <v>2019</v>
      </c>
      <c r="B237">
        <v>8</v>
      </c>
      <c r="C237">
        <v>0</v>
      </c>
    </row>
    <row r="238" spans="1:3" x14ac:dyDescent="0.3">
      <c r="A238">
        <v>2019</v>
      </c>
      <c r="B238">
        <v>9</v>
      </c>
      <c r="C238">
        <v>0</v>
      </c>
    </row>
    <row r="239" spans="1:3" x14ac:dyDescent="0.3">
      <c r="A239">
        <v>2019</v>
      </c>
      <c r="B239">
        <v>10</v>
      </c>
      <c r="C239">
        <v>240000</v>
      </c>
    </row>
    <row r="240" spans="1:3" x14ac:dyDescent="0.3">
      <c r="A240">
        <v>2019</v>
      </c>
      <c r="B240">
        <v>11</v>
      </c>
      <c r="C240">
        <v>0</v>
      </c>
    </row>
    <row r="241" spans="1:3" x14ac:dyDescent="0.3">
      <c r="A241">
        <v>2019</v>
      </c>
      <c r="B241">
        <v>12</v>
      </c>
      <c r="C241">
        <v>0</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H17" sqref="A1:H17"/>
    </sheetView>
  </sheetViews>
  <sheetFormatPr defaultRowHeight="16.5" x14ac:dyDescent="0.3"/>
  <cols>
    <col min="1" max="1" width="21.5" customWidth="1"/>
  </cols>
  <sheetData>
    <row r="1" spans="1:8" ht="17.45" x14ac:dyDescent="0.4">
      <c r="A1" s="31" t="s">
        <v>107</v>
      </c>
      <c r="B1" s="31"/>
      <c r="C1" s="31"/>
      <c r="D1" s="31"/>
      <c r="E1" s="31"/>
      <c r="F1" s="31"/>
    </row>
    <row r="2" spans="1:8" ht="17.45" x14ac:dyDescent="0.4">
      <c r="A2" s="31">
        <v>2000</v>
      </c>
      <c r="B2" s="31"/>
      <c r="C2" s="31">
        <v>2005</v>
      </c>
      <c r="D2" s="31"/>
      <c r="E2" s="31">
        <v>2010</v>
      </c>
      <c r="F2" s="31"/>
      <c r="G2" s="31">
        <v>2015</v>
      </c>
      <c r="H2" s="31"/>
    </row>
    <row r="3" spans="1:8" x14ac:dyDescent="0.3">
      <c r="A3" t="s">
        <v>109</v>
      </c>
      <c r="B3">
        <v>143</v>
      </c>
      <c r="C3" t="s">
        <v>108</v>
      </c>
      <c r="D3">
        <v>138</v>
      </c>
      <c r="E3" t="s">
        <v>111</v>
      </c>
      <c r="F3">
        <v>211</v>
      </c>
      <c r="G3" t="s">
        <v>112</v>
      </c>
      <c r="H3">
        <v>199</v>
      </c>
    </row>
    <row r="4" spans="1:8" x14ac:dyDescent="0.3">
      <c r="A4" t="s">
        <v>114</v>
      </c>
      <c r="B4">
        <v>130</v>
      </c>
      <c r="C4" t="s">
        <v>113</v>
      </c>
      <c r="D4">
        <v>130</v>
      </c>
      <c r="E4" t="s">
        <v>114</v>
      </c>
      <c r="F4">
        <v>107</v>
      </c>
      <c r="G4" t="s">
        <v>115</v>
      </c>
      <c r="H4">
        <v>118</v>
      </c>
    </row>
    <row r="5" spans="1:8" x14ac:dyDescent="0.3">
      <c r="A5" t="s">
        <v>143</v>
      </c>
      <c r="B5">
        <v>66</v>
      </c>
      <c r="C5" t="s">
        <v>112</v>
      </c>
      <c r="D5">
        <v>108</v>
      </c>
      <c r="E5" t="s">
        <v>128</v>
      </c>
      <c r="F5">
        <v>103</v>
      </c>
      <c r="G5" t="s">
        <v>128</v>
      </c>
      <c r="H5">
        <v>104</v>
      </c>
    </row>
    <row r="6" spans="1:8" x14ac:dyDescent="0.3">
      <c r="A6" t="s">
        <v>110</v>
      </c>
      <c r="B6">
        <v>52</v>
      </c>
      <c r="C6" t="s">
        <v>128</v>
      </c>
      <c r="D6">
        <v>73</v>
      </c>
      <c r="E6" t="s">
        <v>115</v>
      </c>
      <c r="F6">
        <v>100</v>
      </c>
      <c r="G6" t="s">
        <v>141</v>
      </c>
      <c r="H6">
        <v>103</v>
      </c>
    </row>
    <row r="7" spans="1:8" x14ac:dyDescent="0.3">
      <c r="A7" t="s">
        <v>116</v>
      </c>
      <c r="B7">
        <v>51</v>
      </c>
      <c r="C7" t="s">
        <v>129</v>
      </c>
      <c r="D7">
        <v>62</v>
      </c>
      <c r="E7" t="s">
        <v>108</v>
      </c>
      <c r="F7">
        <v>72</v>
      </c>
      <c r="G7" t="s">
        <v>142</v>
      </c>
      <c r="H7">
        <v>85</v>
      </c>
    </row>
    <row r="8" spans="1:8" x14ac:dyDescent="0.3">
      <c r="A8" t="s">
        <v>117</v>
      </c>
      <c r="B8">
        <v>40</v>
      </c>
      <c r="C8" t="s">
        <v>115</v>
      </c>
      <c r="D8">
        <v>56</v>
      </c>
      <c r="E8" t="s">
        <v>133</v>
      </c>
      <c r="F8">
        <v>64</v>
      </c>
      <c r="G8" t="s">
        <v>133</v>
      </c>
      <c r="H8">
        <v>73</v>
      </c>
    </row>
    <row r="9" spans="1:8" x14ac:dyDescent="0.3">
      <c r="A9" t="s">
        <v>115</v>
      </c>
      <c r="B9">
        <v>30</v>
      </c>
      <c r="C9" t="s">
        <v>118</v>
      </c>
      <c r="D9">
        <v>46</v>
      </c>
      <c r="E9" t="s">
        <v>139</v>
      </c>
      <c r="F9">
        <v>60</v>
      </c>
      <c r="G9" t="s">
        <v>139</v>
      </c>
      <c r="H9">
        <v>59</v>
      </c>
    </row>
    <row r="10" spans="1:8" x14ac:dyDescent="0.3">
      <c r="A10" t="s">
        <v>118</v>
      </c>
      <c r="B10">
        <v>29</v>
      </c>
      <c r="C10" t="s">
        <v>116</v>
      </c>
      <c r="D10">
        <v>41</v>
      </c>
      <c r="E10" t="s">
        <v>129</v>
      </c>
      <c r="F10">
        <v>53</v>
      </c>
      <c r="G10" t="s">
        <v>116</v>
      </c>
      <c r="H10">
        <v>59</v>
      </c>
    </row>
    <row r="11" spans="1:8" x14ac:dyDescent="0.3">
      <c r="A11" t="s">
        <v>119</v>
      </c>
      <c r="B11">
        <v>27</v>
      </c>
      <c r="C11" t="s">
        <v>119</v>
      </c>
      <c r="D11">
        <v>33</v>
      </c>
      <c r="E11" t="s">
        <v>135</v>
      </c>
      <c r="F11">
        <v>51</v>
      </c>
      <c r="G11" t="s">
        <v>135</v>
      </c>
      <c r="H11">
        <v>58</v>
      </c>
    </row>
    <row r="12" spans="1:8" x14ac:dyDescent="0.3">
      <c r="A12" t="s">
        <v>120</v>
      </c>
      <c r="B12">
        <v>25</v>
      </c>
      <c r="C12" t="s">
        <v>130</v>
      </c>
      <c r="D12">
        <v>31</v>
      </c>
      <c r="E12" t="s">
        <v>116</v>
      </c>
      <c r="F12">
        <v>43</v>
      </c>
      <c r="G12" t="s">
        <v>134</v>
      </c>
      <c r="H12">
        <v>56</v>
      </c>
    </row>
    <row r="13" spans="1:8" x14ac:dyDescent="0.3">
      <c r="A13" t="s">
        <v>121</v>
      </c>
      <c r="B13">
        <v>25</v>
      </c>
      <c r="C13" t="s">
        <v>131</v>
      </c>
      <c r="D13">
        <v>31</v>
      </c>
      <c r="E13" t="s">
        <v>122</v>
      </c>
      <c r="F13">
        <v>40</v>
      </c>
      <c r="G13" t="s">
        <v>137</v>
      </c>
      <c r="H13">
        <v>52</v>
      </c>
    </row>
    <row r="14" spans="1:8" x14ac:dyDescent="0.3">
      <c r="A14" t="s">
        <v>122</v>
      </c>
      <c r="B14">
        <v>25</v>
      </c>
      <c r="C14" t="s">
        <v>126</v>
      </c>
      <c r="D14">
        <v>29</v>
      </c>
      <c r="E14" t="s">
        <v>136</v>
      </c>
      <c r="F14">
        <v>36</v>
      </c>
      <c r="G14" t="s">
        <v>124</v>
      </c>
      <c r="H14">
        <v>51</v>
      </c>
    </row>
    <row r="15" spans="1:8" x14ac:dyDescent="0.3">
      <c r="A15" t="s">
        <v>123</v>
      </c>
      <c r="B15">
        <v>24</v>
      </c>
      <c r="C15" t="s">
        <v>132</v>
      </c>
      <c r="D15">
        <v>29</v>
      </c>
      <c r="E15" t="s">
        <v>137</v>
      </c>
      <c r="F15">
        <v>34</v>
      </c>
      <c r="G15" t="s">
        <v>125</v>
      </c>
      <c r="H15">
        <v>50</v>
      </c>
    </row>
    <row r="16" spans="1:8" x14ac:dyDescent="0.3">
      <c r="A16" t="s">
        <v>124</v>
      </c>
      <c r="B16">
        <v>23</v>
      </c>
      <c r="C16" t="s">
        <v>122</v>
      </c>
      <c r="D16">
        <v>28</v>
      </c>
      <c r="E16" t="s">
        <v>138</v>
      </c>
      <c r="F16">
        <v>34</v>
      </c>
      <c r="G16" t="s">
        <v>140</v>
      </c>
      <c r="H16">
        <v>49</v>
      </c>
    </row>
    <row r="17" spans="1:8" x14ac:dyDescent="0.3">
      <c r="A17" t="s">
        <v>125</v>
      </c>
      <c r="B17">
        <v>20</v>
      </c>
      <c r="C17" t="s">
        <v>127</v>
      </c>
      <c r="D17">
        <v>27</v>
      </c>
      <c r="E17" t="s">
        <v>119</v>
      </c>
      <c r="F17">
        <v>33</v>
      </c>
      <c r="G17" t="s">
        <v>122</v>
      </c>
      <c r="H17">
        <v>42</v>
      </c>
    </row>
  </sheetData>
  <mergeCells count="5">
    <mergeCell ref="A1:F1"/>
    <mergeCell ref="A2:B2"/>
    <mergeCell ref="C2:D2"/>
    <mergeCell ref="E2:F2"/>
    <mergeCell ref="G2:H2"/>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workbookViewId="0">
      <selection activeCell="E27" sqref="A1:E27"/>
    </sheetView>
  </sheetViews>
  <sheetFormatPr defaultRowHeight="16.5" x14ac:dyDescent="0.3"/>
  <cols>
    <col min="2" max="2" width="16.5" bestFit="1" customWidth="1"/>
  </cols>
  <sheetData>
    <row r="1" spans="1:9" x14ac:dyDescent="0.3">
      <c r="A1" t="s">
        <v>23</v>
      </c>
    </row>
    <row r="2" spans="1:9" ht="18" thickBot="1" x14ac:dyDescent="0.45"/>
    <row r="3" spans="1:9" x14ac:dyDescent="0.3">
      <c r="A3" s="5" t="s">
        <v>24</v>
      </c>
      <c r="B3" s="5"/>
    </row>
    <row r="4" spans="1:9" x14ac:dyDescent="0.3">
      <c r="A4" s="2" t="s">
        <v>25</v>
      </c>
      <c r="B4" s="2">
        <v>0.6283522296983205</v>
      </c>
    </row>
    <row r="5" spans="1:9" x14ac:dyDescent="0.3">
      <c r="A5" s="2" t="s">
        <v>26</v>
      </c>
      <c r="B5" s="2">
        <v>0.39482652456685086</v>
      </c>
    </row>
    <row r="6" spans="1:9" x14ac:dyDescent="0.3">
      <c r="A6" s="2" t="s">
        <v>27</v>
      </c>
      <c r="B6" s="2">
        <v>0.36120577593167591</v>
      </c>
    </row>
    <row r="7" spans="1:9" x14ac:dyDescent="0.3">
      <c r="A7" s="2" t="s">
        <v>28</v>
      </c>
      <c r="B7" s="2">
        <v>56658.581794972612</v>
      </c>
    </row>
    <row r="8" spans="1:9" ht="17.25" thickBot="1" x14ac:dyDescent="0.35">
      <c r="A8" s="3" t="s">
        <v>29</v>
      </c>
      <c r="B8" s="3">
        <v>20</v>
      </c>
    </row>
    <row r="10" spans="1:9" ht="17.25" thickBot="1" x14ac:dyDescent="0.35">
      <c r="A10" t="s">
        <v>30</v>
      </c>
    </row>
    <row r="11" spans="1:9" x14ac:dyDescent="0.3">
      <c r="A11" s="4"/>
      <c r="B11" s="4" t="s">
        <v>35</v>
      </c>
      <c r="C11" s="4" t="s">
        <v>36</v>
      </c>
      <c r="D11" s="4" t="s">
        <v>37</v>
      </c>
      <c r="E11" s="4" t="s">
        <v>38</v>
      </c>
      <c r="F11" s="4" t="s">
        <v>39</v>
      </c>
    </row>
    <row r="12" spans="1:9" x14ac:dyDescent="0.3">
      <c r="A12" s="2" t="s">
        <v>31</v>
      </c>
      <c r="B12" s="2">
        <v>1</v>
      </c>
      <c r="C12" s="2">
        <v>37699044294.233177</v>
      </c>
      <c r="D12" s="2">
        <v>37699044294.233177</v>
      </c>
      <c r="E12" s="2">
        <v>11.743537565185937</v>
      </c>
      <c r="F12" s="2">
        <v>3.0069619827373401E-3</v>
      </c>
    </row>
    <row r="13" spans="1:9" x14ac:dyDescent="0.3">
      <c r="A13" s="2" t="s">
        <v>32</v>
      </c>
      <c r="B13" s="2">
        <v>18</v>
      </c>
      <c r="C13" s="2">
        <v>57783508038.316826</v>
      </c>
      <c r="D13" s="2">
        <v>3210194891.0176015</v>
      </c>
      <c r="E13" s="2"/>
      <c r="F13" s="2"/>
    </row>
    <row r="14" spans="1:9" ht="17.25" thickBot="1" x14ac:dyDescent="0.35">
      <c r="A14" s="3" t="s">
        <v>33</v>
      </c>
      <c r="B14" s="3">
        <v>19</v>
      </c>
      <c r="C14" s="3">
        <v>95482552332.550003</v>
      </c>
      <c r="D14" s="3"/>
      <c r="E14" s="3"/>
      <c r="F14" s="3"/>
    </row>
    <row r="15" spans="1:9" ht="18" thickBot="1" x14ac:dyDescent="0.45"/>
    <row r="16" spans="1:9" x14ac:dyDescent="0.3">
      <c r="A16" s="4"/>
      <c r="B16" s="4" t="s">
        <v>40</v>
      </c>
      <c r="C16" s="4" t="s">
        <v>28</v>
      </c>
      <c r="D16" s="4" t="s">
        <v>41</v>
      </c>
      <c r="E16" s="4" t="s">
        <v>42</v>
      </c>
      <c r="F16" s="4" t="s">
        <v>43</v>
      </c>
      <c r="G16" s="4" t="s">
        <v>44</v>
      </c>
      <c r="H16" s="4" t="s">
        <v>45</v>
      </c>
      <c r="I16" s="4" t="s">
        <v>46</v>
      </c>
    </row>
    <row r="17" spans="1:9" x14ac:dyDescent="0.3">
      <c r="A17" s="2" t="s">
        <v>34</v>
      </c>
      <c r="B17" s="2">
        <v>89655.056891766901</v>
      </c>
      <c r="C17" s="2">
        <v>27383.15873008356</v>
      </c>
      <c r="D17" s="2">
        <v>3.2740947739265183</v>
      </c>
      <c r="E17" s="2">
        <v>4.2154835569064254E-3</v>
      </c>
      <c r="F17" s="2">
        <v>32125.175184315565</v>
      </c>
      <c r="G17" s="2">
        <v>147184.93859921824</v>
      </c>
      <c r="H17" s="2">
        <v>32125.175184315565</v>
      </c>
      <c r="I17" s="2">
        <v>147184.93859921824</v>
      </c>
    </row>
    <row r="18" spans="1:9" ht="17.25" thickBot="1" x14ac:dyDescent="0.35">
      <c r="A18" s="3" t="s">
        <v>1</v>
      </c>
      <c r="B18" s="3">
        <v>13204.967160037002</v>
      </c>
      <c r="C18" s="3">
        <v>3853.3446498893295</v>
      </c>
      <c r="D18" s="3">
        <v>3.4268845275535518</v>
      </c>
      <c r="E18" s="3">
        <v>3.0069619827373436E-3</v>
      </c>
      <c r="F18" s="3">
        <v>5109.3904564396244</v>
      </c>
      <c r="G18" s="3">
        <v>21300.543863634379</v>
      </c>
      <c r="H18" s="3">
        <v>5109.3904564396244</v>
      </c>
      <c r="I18" s="3">
        <v>21300.543863634379</v>
      </c>
    </row>
    <row r="22" spans="1:9" x14ac:dyDescent="0.3">
      <c r="A22" t="s">
        <v>47</v>
      </c>
    </row>
    <row r="23" spans="1:9" ht="18" thickBot="1" x14ac:dyDescent="0.45"/>
    <row r="24" spans="1:9" x14ac:dyDescent="0.3">
      <c r="A24" s="4" t="s">
        <v>29</v>
      </c>
      <c r="B24" s="4" t="s">
        <v>48</v>
      </c>
      <c r="C24" s="4" t="s">
        <v>32</v>
      </c>
      <c r="D24" s="4" t="s">
        <v>49</v>
      </c>
    </row>
    <row r="25" spans="1:9" ht="17.45" x14ac:dyDescent="0.4">
      <c r="A25" s="2">
        <v>1</v>
      </c>
      <c r="B25" s="2">
        <v>221704.72849213693</v>
      </c>
      <c r="C25" s="2">
        <v>-33658.728492136928</v>
      </c>
      <c r="D25" s="2">
        <v>-0.61034101297569676</v>
      </c>
    </row>
    <row r="26" spans="1:9" ht="17.45" x14ac:dyDescent="0.4">
      <c r="A26" s="2">
        <v>2</v>
      </c>
      <c r="B26" s="2">
        <v>221704.72849213693</v>
      </c>
      <c r="C26" s="2">
        <v>23633.271507863072</v>
      </c>
      <c r="D26" s="2">
        <v>0.42854723033903425</v>
      </c>
    </row>
    <row r="27" spans="1:9" ht="17.45" x14ac:dyDescent="0.4">
      <c r="A27" s="2">
        <v>3</v>
      </c>
      <c r="B27" s="2">
        <v>221704.72849213693</v>
      </c>
      <c r="C27" s="2">
        <v>-12194.728492136928</v>
      </c>
      <c r="D27" s="2">
        <v>-0.2211296526722096</v>
      </c>
    </row>
    <row r="28" spans="1:9" ht="17.45" x14ac:dyDescent="0.4">
      <c r="A28" s="2">
        <v>4</v>
      </c>
      <c r="B28" s="2">
        <v>234909.69565217392</v>
      </c>
      <c r="C28" s="2">
        <v>-83674.695652173919</v>
      </c>
      <c r="D28" s="2">
        <v>-1.517291377085487</v>
      </c>
    </row>
    <row r="29" spans="1:9" ht="17.45" x14ac:dyDescent="0.4">
      <c r="A29" s="2">
        <v>5</v>
      </c>
      <c r="B29" s="2">
        <v>234909.69565217392</v>
      </c>
      <c r="C29" s="2">
        <v>-108313.69565217392</v>
      </c>
      <c r="D29" s="2">
        <v>-1.9640756999757973</v>
      </c>
    </row>
    <row r="30" spans="1:9" ht="17.45" x14ac:dyDescent="0.4">
      <c r="A30" s="2">
        <v>6</v>
      </c>
      <c r="B30" s="2">
        <v>221704.72849213693</v>
      </c>
      <c r="C30" s="2">
        <v>61628.271507863072</v>
      </c>
      <c r="D30" s="2">
        <v>1.1175187936418201</v>
      </c>
    </row>
    <row r="31" spans="1:9" ht="17.45" x14ac:dyDescent="0.4">
      <c r="A31" s="2">
        <v>7</v>
      </c>
      <c r="B31" s="2">
        <v>221704.72849213693</v>
      </c>
      <c r="C31" s="2">
        <v>95307.271507863072</v>
      </c>
      <c r="D31" s="2">
        <v>1.728227394259652</v>
      </c>
    </row>
    <row r="32" spans="1:9" ht="17.45" x14ac:dyDescent="0.4">
      <c r="A32" s="2">
        <v>8</v>
      </c>
      <c r="B32" s="2">
        <v>155679.89269195191</v>
      </c>
      <c r="C32" s="2">
        <v>39571.107308048086</v>
      </c>
      <c r="D32" s="2">
        <v>0.71755145844580026</v>
      </c>
    </row>
    <row r="33" spans="1:4" ht="17.45" x14ac:dyDescent="0.4">
      <c r="A33" s="2">
        <v>9</v>
      </c>
      <c r="B33" s="2">
        <v>129269.9583718779</v>
      </c>
      <c r="C33" s="2">
        <v>-47978.958371877903</v>
      </c>
      <c r="D33" s="2">
        <v>-0.87001284261381773</v>
      </c>
    </row>
    <row r="34" spans="1:4" x14ac:dyDescent="0.3">
      <c r="A34" s="2">
        <v>10</v>
      </c>
      <c r="B34" s="2">
        <v>129269.9583718779</v>
      </c>
      <c r="C34" s="2">
        <v>5899.0416281220969</v>
      </c>
      <c r="D34" s="2">
        <v>0.10696859935558606</v>
      </c>
    </row>
    <row r="35" spans="1:4" x14ac:dyDescent="0.3">
      <c r="A35" s="2">
        <v>11</v>
      </c>
      <c r="B35" s="2">
        <v>221704.72849213693</v>
      </c>
      <c r="C35" s="2">
        <v>56484.271507863072</v>
      </c>
      <c r="D35" s="2">
        <v>1.0242415276428853</v>
      </c>
    </row>
    <row r="36" spans="1:4" x14ac:dyDescent="0.3">
      <c r="A36" s="2">
        <v>12</v>
      </c>
      <c r="B36" s="2">
        <v>129269.9583718779</v>
      </c>
      <c r="C36" s="2">
        <v>730.04162812209688</v>
      </c>
      <c r="D36" s="2">
        <v>1.3238002942581711E-2</v>
      </c>
    </row>
    <row r="37" spans="1:4" x14ac:dyDescent="0.3">
      <c r="A37" s="2">
        <v>13</v>
      </c>
      <c r="B37" s="2">
        <v>142474.92553191492</v>
      </c>
      <c r="C37" s="2">
        <v>-24545.925531914923</v>
      </c>
      <c r="D37" s="2">
        <v>-0.44509658340405817</v>
      </c>
    </row>
    <row r="38" spans="1:4" x14ac:dyDescent="0.3">
      <c r="A38" s="2">
        <v>14</v>
      </c>
      <c r="B38" s="2">
        <v>142474.92553191492</v>
      </c>
      <c r="C38" s="2">
        <v>10549.074468085077</v>
      </c>
      <c r="D38" s="2">
        <v>0.19128865186666874</v>
      </c>
    </row>
    <row r="39" spans="1:4" x14ac:dyDescent="0.3">
      <c r="A39" s="2">
        <v>15</v>
      </c>
      <c r="B39" s="2">
        <v>129269.9583718779</v>
      </c>
      <c r="C39" s="2">
        <v>-45017.958371877903</v>
      </c>
      <c r="D39" s="2">
        <v>-0.81632038837142928</v>
      </c>
    </row>
    <row r="40" spans="1:4" x14ac:dyDescent="0.3">
      <c r="A40" s="2">
        <v>16</v>
      </c>
      <c r="B40" s="2">
        <v>129269.9583718779</v>
      </c>
      <c r="C40" s="2">
        <v>22608.041628122097</v>
      </c>
      <c r="D40" s="2">
        <v>0.40995651490305934</v>
      </c>
    </row>
    <row r="41" spans="1:4" x14ac:dyDescent="0.3">
      <c r="A41" s="2">
        <v>17</v>
      </c>
      <c r="B41" s="2">
        <v>129269.9583718779</v>
      </c>
      <c r="C41" s="2">
        <v>-81269.958371877903</v>
      </c>
      <c r="D41" s="2">
        <v>-1.4736857552052913</v>
      </c>
    </row>
    <row r="42" spans="1:4" x14ac:dyDescent="0.3">
      <c r="A42" s="2">
        <v>18</v>
      </c>
      <c r="B42" s="2">
        <v>155679.89269195191</v>
      </c>
      <c r="C42" s="2">
        <v>12120.107308048086</v>
      </c>
      <c r="D42" s="2">
        <v>0.21977653058095561</v>
      </c>
    </row>
    <row r="43" spans="1:4" x14ac:dyDescent="0.3">
      <c r="A43" s="2">
        <v>19</v>
      </c>
      <c r="B43" s="2">
        <v>142474.92553191492</v>
      </c>
      <c r="C43" s="2">
        <v>27735.074468085077</v>
      </c>
      <c r="D43" s="2">
        <v>0.50292611171458756</v>
      </c>
    </row>
    <row r="44" spans="1:4" ht="17.25" thickBot="1" x14ac:dyDescent="0.35">
      <c r="A44" s="3">
        <v>20</v>
      </c>
      <c r="B44" s="3">
        <v>142474.92553191492</v>
      </c>
      <c r="C44" s="3">
        <v>80389.074468085077</v>
      </c>
      <c r="D44" s="3">
        <v>1.4577124966111499</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workbookViewId="0">
      <selection activeCell="S1" sqref="A1:S23"/>
    </sheetView>
  </sheetViews>
  <sheetFormatPr defaultRowHeight="16.5" x14ac:dyDescent="0.3"/>
  <sheetData>
    <row r="1" spans="1:19" ht="66" x14ac:dyDescent="0.3">
      <c r="A1" t="s">
        <v>160</v>
      </c>
      <c r="B1" t="s">
        <v>161</v>
      </c>
      <c r="C1" t="s">
        <v>162</v>
      </c>
      <c r="D1" t="s">
        <v>163</v>
      </c>
      <c r="E1" t="s">
        <v>164</v>
      </c>
      <c r="F1" s="6" t="s">
        <v>165</v>
      </c>
      <c r="G1" s="6" t="s">
        <v>166</v>
      </c>
      <c r="H1" t="s">
        <v>167</v>
      </c>
      <c r="I1" t="s">
        <v>168</v>
      </c>
      <c r="J1" s="6" t="s">
        <v>169</v>
      </c>
      <c r="K1" t="s">
        <v>170</v>
      </c>
      <c r="L1" t="s">
        <v>171</v>
      </c>
      <c r="M1" s="6" t="s">
        <v>172</v>
      </c>
      <c r="N1" s="6" t="s">
        <v>173</v>
      </c>
      <c r="O1" s="6" t="s">
        <v>174</v>
      </c>
      <c r="P1" s="6" t="s">
        <v>175</v>
      </c>
      <c r="Q1" s="6" t="s">
        <v>176</v>
      </c>
      <c r="R1" s="6" t="s">
        <v>177</v>
      </c>
      <c r="S1" t="s">
        <v>178</v>
      </c>
    </row>
    <row r="2" spans="1:19" x14ac:dyDescent="0.3">
      <c r="A2">
        <v>2000</v>
      </c>
      <c r="B2">
        <v>8</v>
      </c>
      <c r="C2">
        <v>11</v>
      </c>
      <c r="D2">
        <v>10</v>
      </c>
      <c r="E2">
        <f>AVERAGE(날씨!B2:B11)</f>
        <v>26.98</v>
      </c>
      <c r="F2">
        <f>AVERAGE(날씨!C2:C11)</f>
        <v>32.019999999999996</v>
      </c>
      <c r="G2">
        <f>AVERAGE(날씨!D2:D11)</f>
        <v>23.36</v>
      </c>
      <c r="H2">
        <f>AVERAGE(날씨!E2:E11)</f>
        <v>8.7099999999999991</v>
      </c>
      <c r="I2">
        <f>AVERAGE(날씨!F2:F11)</f>
        <v>22.689999999999998</v>
      </c>
      <c r="J2">
        <f>AVERAGE(날씨!G2:G11)</f>
        <v>75.97999999999999</v>
      </c>
      <c r="K2">
        <f>AVERAGE(날씨!H2:H11)</f>
        <v>6.57</v>
      </c>
      <c r="L2">
        <f>AVERAGE(날씨!I2:I11)</f>
        <v>16.881</v>
      </c>
      <c r="M2">
        <f>AVERAGE(날씨!J2:J11)</f>
        <v>5.81</v>
      </c>
      <c r="N2">
        <f>AVERAGE(날씨!K2:K11)</f>
        <v>11.339999999999998</v>
      </c>
      <c r="O2">
        <f>AVERAGE(날씨!L2:L11)</f>
        <v>23.675000000000001</v>
      </c>
      <c r="P2">
        <f>AVERAGE(날씨!M2:M11)</f>
        <v>38.174999999999997</v>
      </c>
      <c r="Q2">
        <f>AVERAGE(날씨!N2:N11)</f>
        <v>2.17</v>
      </c>
      <c r="R2">
        <f>AVERAGE(날씨!O2:O11)</f>
        <v>0.48750000000000004</v>
      </c>
      <c r="S2">
        <f>AVERAGE(날씨!P2:P11)</f>
        <v>31.25</v>
      </c>
    </row>
    <row r="3" spans="1:19" x14ac:dyDescent="0.3">
      <c r="A3">
        <v>2001</v>
      </c>
      <c r="B3">
        <v>8</v>
      </c>
      <c r="C3">
        <v>11</v>
      </c>
      <c r="D3">
        <v>10</v>
      </c>
      <c r="E3">
        <f>AVERAGE(날씨!B12:B21)</f>
        <v>25.95</v>
      </c>
      <c r="F3">
        <f>AVERAGE(날씨!C12:C21)</f>
        <v>30.45</v>
      </c>
      <c r="G3">
        <f>AVERAGE(날씨!D12:D21)</f>
        <v>22.150000000000002</v>
      </c>
      <c r="H3">
        <f>AVERAGE(날씨!E12:E21)</f>
        <v>8.3000000000000007</v>
      </c>
      <c r="I3">
        <f>AVERAGE(날씨!F12:F21)</f>
        <v>20.939999999999998</v>
      </c>
      <c r="J3">
        <f>AVERAGE(날씨!G12:G21)</f>
        <v>72.09</v>
      </c>
      <c r="K3">
        <f>AVERAGE(날씨!H12:H21)</f>
        <v>5.41</v>
      </c>
      <c r="L3">
        <f>AVERAGE(날씨!I12:I21)</f>
        <v>15.95</v>
      </c>
      <c r="M3">
        <f>AVERAGE(날씨!J12:J21)</f>
        <v>5.71</v>
      </c>
      <c r="N3">
        <f>AVERAGE(날씨!K12:K21)</f>
        <v>9.77</v>
      </c>
      <c r="O3">
        <f>AVERAGE(날씨!L12:L21)</f>
        <v>21.270000000000003</v>
      </c>
      <c r="P3">
        <f>AVERAGE(날씨!M12:M21)</f>
        <v>34.299999999999997</v>
      </c>
      <c r="Q3">
        <f>AVERAGE(날씨!N12:N21)</f>
        <v>4.03</v>
      </c>
      <c r="R3">
        <f>AVERAGE(날씨!O12:O21)</f>
        <v>5.01</v>
      </c>
      <c r="S3">
        <f>AVERAGE(날씨!P12:P21)</f>
        <v>28.110000000000003</v>
      </c>
    </row>
    <row r="4" spans="1:19" x14ac:dyDescent="0.3">
      <c r="A4">
        <v>2002</v>
      </c>
      <c r="B4">
        <v>8</v>
      </c>
      <c r="C4">
        <v>9</v>
      </c>
      <c r="D4">
        <v>10</v>
      </c>
      <c r="E4">
        <f>AVERAGE(날씨!B22:B31)</f>
        <v>22.58</v>
      </c>
      <c r="F4">
        <f>AVERAGE(날씨!C22:C31)</f>
        <v>25.22</v>
      </c>
      <c r="G4">
        <f>AVERAGE(날씨!D22:D31)</f>
        <v>20.85</v>
      </c>
      <c r="H4">
        <f>AVERAGE(날씨!E22:E31)</f>
        <v>4.37</v>
      </c>
      <c r="I4">
        <f>AVERAGE(날씨!F22:F31)</f>
        <v>20.05</v>
      </c>
      <c r="J4">
        <f>AVERAGE(날씨!G22:G31)</f>
        <v>87.6</v>
      </c>
      <c r="K4">
        <f>AVERAGE(날씨!H22:H31)</f>
        <v>9.1800000000000015</v>
      </c>
      <c r="L4">
        <f>AVERAGE(날씨!I22:I31)</f>
        <v>7.778999999999999</v>
      </c>
      <c r="M4">
        <f>AVERAGE(날씨!J22:J31)</f>
        <v>0.46999999999999992</v>
      </c>
      <c r="N4">
        <f>AVERAGE(날씨!K22:K31)</f>
        <v>5.9999999999999991</v>
      </c>
      <c r="O4">
        <f>AVERAGE(날씨!L22:L31)</f>
        <v>15.3</v>
      </c>
      <c r="P4">
        <f>AVERAGE(날씨!M22:M31)</f>
        <v>23.700000000000003</v>
      </c>
      <c r="Q4">
        <f>AVERAGE(날씨!N22:N31)</f>
        <v>1.9799999999999998</v>
      </c>
      <c r="R4">
        <f>AVERAGE(날씨!O22:O31)</f>
        <v>11.48</v>
      </c>
      <c r="S4">
        <f>AVERAGE(날씨!P22:P31)</f>
        <v>26.339999999999996</v>
      </c>
    </row>
    <row r="5" spans="1:19" x14ac:dyDescent="0.3">
      <c r="A5">
        <v>2003</v>
      </c>
      <c r="B5">
        <v>8</v>
      </c>
      <c r="C5">
        <v>7</v>
      </c>
      <c r="D5">
        <v>11</v>
      </c>
      <c r="E5">
        <f>AVERAGE(날씨!B32:B42)</f>
        <v>23.772727272727273</v>
      </c>
      <c r="F5">
        <f>AVERAGE(날씨!C32:C42)</f>
        <v>27.7</v>
      </c>
      <c r="G5">
        <f>AVERAGE(날씨!D32:D42)</f>
        <v>20.554545454545455</v>
      </c>
      <c r="H5">
        <f>AVERAGE(날씨!E32:E42)</f>
        <v>7.1454545454545464</v>
      </c>
      <c r="I5">
        <f>AVERAGE(날씨!F32:F42)</f>
        <v>18.945454545454545</v>
      </c>
      <c r="J5">
        <f>AVERAGE(날씨!G32:G42)</f>
        <v>74.890909090909091</v>
      </c>
      <c r="K5">
        <f>AVERAGE(날씨!H32:H42)</f>
        <v>6.0272727272727273</v>
      </c>
      <c r="L5">
        <f>AVERAGE(날씨!I32:I42)</f>
        <v>15.19090909090909</v>
      </c>
      <c r="M5">
        <f>AVERAGE(날씨!J32:J42)</f>
        <v>4.8363636363636369</v>
      </c>
      <c r="N5">
        <f>AVERAGE(날씨!K32:K42)</f>
        <v>8.5</v>
      </c>
      <c r="O5">
        <f>AVERAGE(날씨!L32:L42)</f>
        <v>19.245454545454546</v>
      </c>
      <c r="P5">
        <f>AVERAGE(날씨!M32:M42)</f>
        <v>32.1</v>
      </c>
      <c r="Q5">
        <f>AVERAGE(날씨!N32:N42)</f>
        <v>3.1454545454545455</v>
      </c>
      <c r="R5">
        <f>AVERAGE(날씨!O32:O42)</f>
        <v>2.4</v>
      </c>
      <c r="S5">
        <f>AVERAGE(날씨!P32:P42)</f>
        <v>30.13636363636364</v>
      </c>
    </row>
    <row r="6" spans="1:19" x14ac:dyDescent="0.3">
      <c r="A6">
        <v>2004</v>
      </c>
      <c r="B6">
        <v>7</v>
      </c>
      <c r="C6">
        <v>31</v>
      </c>
      <c r="D6">
        <v>11</v>
      </c>
      <c r="E6">
        <f>AVERAGE(날씨!B43:B53)</f>
        <v>28.227272727272727</v>
      </c>
      <c r="F6">
        <f>AVERAGE(날씨!C43:C53)</f>
        <v>33.327272727272721</v>
      </c>
      <c r="G6">
        <f>AVERAGE(날씨!D43:D53)</f>
        <v>24.363636363636363</v>
      </c>
      <c r="H6">
        <f>AVERAGE(날씨!E43:E53)</f>
        <v>8.9636363636363647</v>
      </c>
      <c r="I6">
        <f>AVERAGE(날씨!F43:F53)</f>
        <v>22.054545454545455</v>
      </c>
      <c r="J6">
        <f>AVERAGE(날씨!G43:G53)</f>
        <v>69.072727272727263</v>
      </c>
      <c r="K6">
        <f>AVERAGE(날씨!H43:H53)</f>
        <v>4.0363636363636353</v>
      </c>
      <c r="L6">
        <f>AVERAGE(날씨!I43:I53)</f>
        <v>19.643636363636361</v>
      </c>
      <c r="M6">
        <f>AVERAGE(날씨!J43:J53)</f>
        <v>7.8090909090909086</v>
      </c>
      <c r="N6">
        <f>AVERAGE(날씨!K43:K53)</f>
        <v>5.4727272727272727</v>
      </c>
      <c r="O6">
        <f>AVERAGE(날씨!L43:L53)</f>
        <v>16.581818181818178</v>
      </c>
      <c r="P6">
        <f>AVERAGE(날씨!M43:M53)</f>
        <v>28.890909090909091</v>
      </c>
      <c r="Q6">
        <f>AVERAGE(날씨!N43:N53)</f>
        <v>5.2636363636363646</v>
      </c>
      <c r="R6">
        <f>AVERAGE(날씨!O43:O53)</f>
        <v>2.4545454545454546</v>
      </c>
      <c r="S6">
        <f>AVERAGE(날씨!P43:P53)</f>
        <v>30.445454545454542</v>
      </c>
    </row>
    <row r="7" spans="1:19" x14ac:dyDescent="0.3">
      <c r="A7">
        <v>2005</v>
      </c>
      <c r="B7">
        <v>8</v>
      </c>
      <c r="C7">
        <v>12</v>
      </c>
      <c r="D7">
        <v>10</v>
      </c>
      <c r="E7">
        <f>AVERAGE(날씨!B54:B63)</f>
        <v>25.839999999999996</v>
      </c>
      <c r="F7">
        <f>AVERAGE(날씨!C54:C63)</f>
        <v>29.479999999999997</v>
      </c>
      <c r="G7">
        <f>AVERAGE(날씨!D54:D63)</f>
        <v>23.15</v>
      </c>
      <c r="H7">
        <f>AVERAGE(날씨!E54:E63)</f>
        <v>6.830000000000001</v>
      </c>
      <c r="I7">
        <f>AVERAGE(날씨!F54:F63)</f>
        <v>22.78</v>
      </c>
      <c r="J7">
        <f>AVERAGE(날씨!G54:G63)</f>
        <v>79.17</v>
      </c>
      <c r="K7">
        <f>AVERAGE(날씨!H54:H63)</f>
        <v>6.669999999999999</v>
      </c>
      <c r="L7">
        <f>AVERAGE(날씨!I54:I63)</f>
        <v>14.063999999999998</v>
      </c>
      <c r="M7">
        <f>AVERAGE(날씨!J54:J63)</f>
        <v>4.3400000000000007</v>
      </c>
      <c r="N7">
        <f>AVERAGE(날씨!K54:K63)</f>
        <v>4.3600000000000003</v>
      </c>
      <c r="O7">
        <f>AVERAGE(날씨!L54:L63)</f>
        <v>15.84</v>
      </c>
      <c r="P7">
        <f>AVERAGE(날씨!M54:M63)</f>
        <v>28.46</v>
      </c>
      <c r="Q7">
        <f>AVERAGE(날씨!N54:N63)</f>
        <v>2.7800000000000002</v>
      </c>
      <c r="R7">
        <f>AVERAGE(날씨!O54:O63)</f>
        <v>17.45</v>
      </c>
      <c r="S7">
        <f>AVERAGE(날씨!P54:P63)</f>
        <v>31.03</v>
      </c>
    </row>
    <row r="8" spans="1:19" x14ac:dyDescent="0.3">
      <c r="A8">
        <v>2006</v>
      </c>
      <c r="B8">
        <v>8</v>
      </c>
      <c r="C8">
        <v>11</v>
      </c>
      <c r="D8">
        <v>10</v>
      </c>
      <c r="E8">
        <f>AVERAGE(날씨!B64:B73)</f>
        <v>26.74</v>
      </c>
      <c r="F8">
        <f>AVERAGE(날씨!C64:C73)</f>
        <v>31.53</v>
      </c>
      <c r="G8">
        <f>AVERAGE(날씨!D64:D73)</f>
        <v>23.07</v>
      </c>
      <c r="H8">
        <f>AVERAGE(날씨!E64:E73)</f>
        <v>8.4600000000000009</v>
      </c>
      <c r="I8">
        <f>AVERAGE(날씨!F64:F73)</f>
        <v>22.089999999999996</v>
      </c>
      <c r="J8">
        <f>AVERAGE(날씨!G64:G73)</f>
        <v>71.169999999999987</v>
      </c>
      <c r="K8">
        <f>AVERAGE(날씨!H64:H73)</f>
        <v>5.47</v>
      </c>
      <c r="L8">
        <f>AVERAGE(날씨!I64:I73)</f>
        <v>17.689</v>
      </c>
      <c r="M8">
        <f>AVERAGE(날씨!J64:J73)</f>
        <v>5.5500000000000007</v>
      </c>
      <c r="N8">
        <f>AVERAGE(날씨!K64:K73)</f>
        <v>5.8</v>
      </c>
      <c r="O8">
        <f>AVERAGE(날씨!L64:L73)</f>
        <v>12.970000000000002</v>
      </c>
      <c r="P8">
        <f>AVERAGE(날씨!M64:M73)</f>
        <v>24.490000000000002</v>
      </c>
      <c r="Q8">
        <f>AVERAGE(날씨!N64:N73)</f>
        <v>4.74</v>
      </c>
      <c r="R8">
        <f>AVERAGE(날씨!O64:O73)</f>
        <v>0.48999999999999994</v>
      </c>
      <c r="S8">
        <f>AVERAGE(날씨!P64:P73)</f>
        <v>26.119999999999997</v>
      </c>
    </row>
    <row r="9" spans="1:19" x14ac:dyDescent="0.3">
      <c r="A9">
        <v>2007</v>
      </c>
      <c r="B9">
        <v>8</v>
      </c>
      <c r="C9">
        <v>15</v>
      </c>
      <c r="D9">
        <v>5</v>
      </c>
      <c r="E9">
        <f>AVERAGE(날씨!B74:B78)</f>
        <v>27.52</v>
      </c>
      <c r="F9">
        <f>AVERAGE(날씨!C74:C78)</f>
        <v>32.380000000000003</v>
      </c>
      <c r="G9">
        <f>AVERAGE(날씨!D74:D78)</f>
        <v>23.7</v>
      </c>
      <c r="H9">
        <f>AVERAGE(날씨!E74:E78)</f>
        <v>8.68</v>
      </c>
      <c r="I9">
        <f>AVERAGE(날씨!F74:F78)</f>
        <v>22.8</v>
      </c>
      <c r="J9">
        <f>AVERAGE(날씨!G74:G78)</f>
        <v>73.440000000000012</v>
      </c>
      <c r="K9">
        <f>AVERAGE(날씨!H74:H78)</f>
        <v>5.2200000000000006</v>
      </c>
      <c r="L9">
        <f>AVERAGE(날씨!I74:I78)</f>
        <v>18.866</v>
      </c>
      <c r="M9">
        <f>AVERAGE(날씨!J74:J78)</f>
        <v>6.2799999999999994</v>
      </c>
      <c r="N9">
        <f>AVERAGE(날씨!K74:K78)</f>
        <v>4.74</v>
      </c>
      <c r="O9">
        <f>AVERAGE(날씨!L74:L78)</f>
        <v>12.38</v>
      </c>
      <c r="P9">
        <f>AVERAGE(날씨!M74:M78)</f>
        <v>22.18</v>
      </c>
      <c r="Q9">
        <f>AVERAGE(날씨!N74:N78)</f>
        <v>4.5400000000000009</v>
      </c>
      <c r="R9">
        <f>AVERAGE(날씨!O74:O78)</f>
        <v>0.7</v>
      </c>
      <c r="S9">
        <f>AVERAGE(날씨!P74:P78)</f>
        <v>19.82</v>
      </c>
    </row>
    <row r="10" spans="1:19" x14ac:dyDescent="0.3">
      <c r="A10">
        <v>2008</v>
      </c>
      <c r="B10">
        <v>4</v>
      </c>
      <c r="C10">
        <v>19</v>
      </c>
      <c r="D10">
        <v>3</v>
      </c>
      <c r="E10">
        <f>AVERAGE(날씨!B79:B81)</f>
        <v>18.233333333333334</v>
      </c>
      <c r="F10">
        <f>AVERAGE(날씨!C79:C81)</f>
        <v>24.666666666666668</v>
      </c>
      <c r="G10">
        <f>AVERAGE(날씨!D79:D81)</f>
        <v>10.9</v>
      </c>
      <c r="H10">
        <f>AVERAGE(날씨!E79:E81)</f>
        <v>13.766666666666667</v>
      </c>
      <c r="I10">
        <f>AVERAGE(날씨!F79:F81)</f>
        <v>8.8666666666666671</v>
      </c>
      <c r="J10">
        <f>AVERAGE(날씨!G79:G81)</f>
        <v>35.766666666666673</v>
      </c>
      <c r="K10">
        <f>AVERAGE(날씨!H79:H81)</f>
        <v>5</v>
      </c>
      <c r="L10">
        <f>AVERAGE(날씨!I79:I81)</f>
        <v>18.526666666666667</v>
      </c>
      <c r="M10">
        <f>AVERAGE(날씨!J79:J81)</f>
        <v>6.2666666666666666</v>
      </c>
      <c r="N10">
        <f>AVERAGE(날씨!K79:K81)</f>
        <v>11.266666666666666</v>
      </c>
      <c r="O10">
        <f>AVERAGE(날씨!L79:L81)</f>
        <v>24.966666666666669</v>
      </c>
      <c r="P10">
        <f>AVERAGE(날씨!M79:M81)</f>
        <v>39.866666666666667</v>
      </c>
      <c r="Q10">
        <f>AVERAGE(날씨!N79:N81)</f>
        <v>5</v>
      </c>
      <c r="R10">
        <f>AVERAGE(날씨!O79:O81)</f>
        <v>0</v>
      </c>
      <c r="S10">
        <f>AVERAGE(날씨!P79:P81)</f>
        <v>18.166666666666668</v>
      </c>
    </row>
    <row r="11" spans="1:19" x14ac:dyDescent="0.3">
      <c r="A11">
        <v>2009</v>
      </c>
      <c r="B11">
        <v>4</v>
      </c>
      <c r="C11">
        <v>10</v>
      </c>
      <c r="D11">
        <v>3</v>
      </c>
      <c r="E11">
        <f>AVERAGE(날씨!B82:B84)</f>
        <v>17.166666666666668</v>
      </c>
      <c r="F11">
        <f>AVERAGE(날씨!C82:C84)</f>
        <v>25.599999999999998</v>
      </c>
      <c r="G11">
        <f>AVERAGE(날씨!D82:D84)</f>
        <v>8.8333333333333339</v>
      </c>
      <c r="H11">
        <f>AVERAGE(날씨!E82:E84)</f>
        <v>16.766666666666666</v>
      </c>
      <c r="I11">
        <f>AVERAGE(날씨!F82:F84)</f>
        <v>7.3666666666666671</v>
      </c>
      <c r="J11">
        <f>AVERAGE(날씨!G82:G84)</f>
        <v>35.199999999999996</v>
      </c>
      <c r="K11">
        <f>AVERAGE(날씨!H82:H84)</f>
        <v>2.1999999999999997</v>
      </c>
      <c r="L11">
        <f>AVERAGE(날씨!I82:I84)</f>
        <v>22.003333333333334</v>
      </c>
      <c r="M11">
        <f>AVERAGE(날씨!J82:J84)</f>
        <v>9.9333333333333336</v>
      </c>
      <c r="N11">
        <f>AVERAGE(날씨!K82:K84)</f>
        <v>5.7666666666666657</v>
      </c>
      <c r="O11">
        <f>AVERAGE(날씨!L82:L84)</f>
        <v>16.299999999999997</v>
      </c>
      <c r="P11">
        <f>AVERAGE(날씨!M82:M84)</f>
        <v>30.833333333333332</v>
      </c>
      <c r="Q11">
        <f>AVERAGE(날씨!N82:N84)</f>
        <v>5.1333333333333329</v>
      </c>
      <c r="R11">
        <f>AVERAGE(날씨!O82:O84)</f>
        <v>0</v>
      </c>
      <c r="S11">
        <f>AVERAGE(날씨!P82:P84)</f>
        <v>15.333333333333334</v>
      </c>
    </row>
    <row r="12" spans="1:19" x14ac:dyDescent="0.3">
      <c r="A12">
        <v>2009</v>
      </c>
      <c r="B12">
        <v>10</v>
      </c>
      <c r="C12">
        <v>9</v>
      </c>
      <c r="D12">
        <v>10</v>
      </c>
      <c r="E12">
        <f>AVERAGE(날씨!B85:B94)</f>
        <v>14.559999999999999</v>
      </c>
      <c r="F12">
        <f>AVERAGE(날씨!C85:C94)</f>
        <v>21.25</v>
      </c>
      <c r="G12">
        <f>AVERAGE(날씨!D85:D94)</f>
        <v>9.1999999999999993</v>
      </c>
      <c r="H12">
        <f>AVERAGE(날씨!E85:E94)</f>
        <v>12.049999999999999</v>
      </c>
      <c r="I12">
        <f>AVERAGE(날씨!F85:F94)</f>
        <v>7.75</v>
      </c>
      <c r="J12">
        <f>AVERAGE(날씨!G85:G94)</f>
        <v>67.91</v>
      </c>
      <c r="K12">
        <f>AVERAGE(날씨!H85:H94)</f>
        <v>3.3</v>
      </c>
      <c r="L12">
        <f>AVERAGE(날씨!I85:I94)</f>
        <v>14.504000000000001</v>
      </c>
      <c r="M12">
        <f>AVERAGE(날씨!J85:J94)</f>
        <v>7.6400000000000006</v>
      </c>
      <c r="N12">
        <f>AVERAGE(날씨!K85:K94)</f>
        <v>5.33</v>
      </c>
      <c r="O12">
        <f>AVERAGE(날씨!L85:L94)</f>
        <v>14.830000000000002</v>
      </c>
      <c r="P12">
        <f>AVERAGE(날씨!M85:M94)</f>
        <v>27.669999999999998</v>
      </c>
      <c r="Q12">
        <f>AVERAGE(날씨!N85:N94)</f>
        <v>2.52</v>
      </c>
      <c r="R12">
        <f>AVERAGE(날씨!O85:O94)</f>
        <v>1.77</v>
      </c>
      <c r="S12">
        <f>AVERAGE(날씨!P85:P94)</f>
        <v>17.579999999999998</v>
      </c>
    </row>
    <row r="13" spans="1:19" x14ac:dyDescent="0.3">
      <c r="A13">
        <v>2010</v>
      </c>
      <c r="B13">
        <v>4</v>
      </c>
      <c r="C13">
        <v>23</v>
      </c>
      <c r="D13">
        <v>3</v>
      </c>
      <c r="E13">
        <f>AVERAGE(날씨!B95:B97)</f>
        <v>11.933333333333332</v>
      </c>
      <c r="F13">
        <f>AVERAGE(날씨!C95:C97)</f>
        <v>18.933333333333334</v>
      </c>
      <c r="G13">
        <f>AVERAGE(날씨!D95:D97)</f>
        <v>5.4666666666666659</v>
      </c>
      <c r="H13">
        <f>AVERAGE(날씨!E95:E97)</f>
        <v>13.466666666666667</v>
      </c>
      <c r="I13">
        <f>AVERAGE(날씨!F95:F97)</f>
        <v>3.2000000000000006</v>
      </c>
      <c r="J13">
        <f>AVERAGE(날씨!G95:G97)</f>
        <v>51.6</v>
      </c>
      <c r="K13">
        <f>AVERAGE(날씨!H95:H97)</f>
        <v>3.1</v>
      </c>
      <c r="L13">
        <f>AVERAGE(날씨!I95:I97)</f>
        <v>20.953333333333333</v>
      </c>
      <c r="M13">
        <f>AVERAGE(날씨!J95:J97)</f>
        <v>7.5333333333333341</v>
      </c>
      <c r="N13">
        <f>AVERAGE(날씨!K95:K97)</f>
        <v>6.4666666666666659</v>
      </c>
      <c r="O13">
        <f>AVERAGE(날씨!L95:L97)</f>
        <v>17.3</v>
      </c>
      <c r="P13">
        <f>AVERAGE(날씨!M95:M97)</f>
        <v>32.9</v>
      </c>
      <c r="Q13">
        <f>AVERAGE(날씨!N95:N97)</f>
        <v>3.1333333333333333</v>
      </c>
      <c r="R13">
        <f>AVERAGE(날씨!O95:O97)</f>
        <v>0.16666666666666666</v>
      </c>
      <c r="S13">
        <f>AVERAGE(날씨!P95:P97)</f>
        <v>18.033333333333335</v>
      </c>
    </row>
    <row r="14" spans="1:19" x14ac:dyDescent="0.3">
      <c r="A14">
        <v>2010</v>
      </c>
      <c r="B14">
        <v>10</v>
      </c>
      <c r="C14">
        <v>7</v>
      </c>
      <c r="D14">
        <v>4</v>
      </c>
      <c r="E14">
        <f>AVERAGE(날씨!B98:B101)</f>
        <v>17.774999999999999</v>
      </c>
      <c r="F14">
        <f>AVERAGE(날씨!C98:C101)</f>
        <v>23.774999999999999</v>
      </c>
      <c r="G14">
        <f>AVERAGE(날씨!D98:D101)</f>
        <v>13.425000000000001</v>
      </c>
      <c r="H14">
        <f>AVERAGE(날씨!E98:E101)</f>
        <v>10.35</v>
      </c>
      <c r="I14">
        <f>AVERAGE(날씨!F98:F101)</f>
        <v>11.824999999999999</v>
      </c>
      <c r="J14">
        <f>AVERAGE(날씨!G98:G101)</f>
        <v>75.7</v>
      </c>
      <c r="K14">
        <f>AVERAGE(날씨!H98:H101)</f>
        <v>4.55</v>
      </c>
      <c r="L14">
        <f>AVERAGE(날씨!I98:I101)</f>
        <v>14.9275</v>
      </c>
      <c r="M14">
        <f>AVERAGE(날씨!J98:J101)</f>
        <v>6.4249999999999998</v>
      </c>
      <c r="N14">
        <f>AVERAGE(날씨!K98:K101)</f>
        <v>4.3250000000000002</v>
      </c>
      <c r="O14">
        <f>AVERAGE(날씨!L98:L101)</f>
        <v>10.525</v>
      </c>
      <c r="P14">
        <f>AVERAGE(날씨!M98:M101)</f>
        <v>19.175000000000001</v>
      </c>
      <c r="Q14">
        <f>AVERAGE(날씨!N98:N101)</f>
        <v>2.125</v>
      </c>
      <c r="R14">
        <f>AVERAGE(날씨!O98:O101)</f>
        <v>0.125</v>
      </c>
      <c r="S14">
        <f>AVERAGE(날씨!P98:P101)</f>
        <v>19.574999999999999</v>
      </c>
    </row>
    <row r="15" spans="1:19" x14ac:dyDescent="0.3">
      <c r="A15">
        <v>2011</v>
      </c>
      <c r="B15">
        <v>10</v>
      </c>
      <c r="C15">
        <v>6</v>
      </c>
      <c r="D15">
        <v>4</v>
      </c>
      <c r="E15">
        <f>AVERAGE(날씨!B102:B105)</f>
        <v>14.925000000000001</v>
      </c>
      <c r="F15">
        <f>AVERAGE(날씨!C102:C105)</f>
        <v>21.85</v>
      </c>
      <c r="G15">
        <f>AVERAGE(날씨!D102:D105)</f>
        <v>9.375</v>
      </c>
      <c r="H15">
        <f>AVERAGE(날씨!E102:E105)</f>
        <v>12.475</v>
      </c>
      <c r="I15">
        <f>AVERAGE(날씨!F102:F105)</f>
        <v>6.8250000000000002</v>
      </c>
      <c r="J15">
        <f>AVERAGE(날씨!G102:G105)</f>
        <v>68.824999999999989</v>
      </c>
      <c r="K15">
        <f>AVERAGE(날씨!H102:H105)</f>
        <v>1.9</v>
      </c>
      <c r="L15">
        <f>AVERAGE(날씨!I102:I105)</f>
        <v>15.475</v>
      </c>
      <c r="M15">
        <f>AVERAGE(날씨!J102:J105)</f>
        <v>8.0749999999999993</v>
      </c>
      <c r="N15">
        <f>AVERAGE(날씨!K102:K105)</f>
        <v>4.5</v>
      </c>
      <c r="O15">
        <f>AVERAGE(날씨!L102:L105)</f>
        <v>11.799999999999999</v>
      </c>
      <c r="P15">
        <f>AVERAGE(날씨!M102:M105)</f>
        <v>20.675000000000001</v>
      </c>
      <c r="Q15">
        <f>AVERAGE(날씨!N102:N105)</f>
        <v>2.4</v>
      </c>
      <c r="R15">
        <f>AVERAGE(날씨!O102:O105)</f>
        <v>0</v>
      </c>
      <c r="S15">
        <f>AVERAGE(날씨!P102:P105)</f>
        <v>17.975000000000001</v>
      </c>
    </row>
    <row r="16" spans="1:19" x14ac:dyDescent="0.3">
      <c r="A16">
        <v>2012</v>
      </c>
      <c r="B16">
        <v>10</v>
      </c>
      <c r="C16">
        <v>26</v>
      </c>
      <c r="D16">
        <v>3</v>
      </c>
      <c r="E16">
        <f>AVERAGE(날씨!B106:B108)</f>
        <v>15.266666666666666</v>
      </c>
      <c r="F16">
        <f>AVERAGE(날씨!C106:C108)</f>
        <v>20.366666666666667</v>
      </c>
      <c r="G16">
        <f>AVERAGE(날씨!D106:D108)</f>
        <v>11.1</v>
      </c>
      <c r="H16">
        <f>AVERAGE(날씨!E106:E108)</f>
        <v>9.2666666666666657</v>
      </c>
      <c r="I16">
        <f>AVERAGE(날씨!F106:F108)</f>
        <v>7.7666666666666657</v>
      </c>
      <c r="J16">
        <f>AVERAGE(날씨!G106:G108)</f>
        <v>79.36666666666666</v>
      </c>
      <c r="K16">
        <f>AVERAGE(날씨!H106:H108)</f>
        <v>5.3</v>
      </c>
      <c r="L16">
        <f>AVERAGE(날씨!I106:I108)</f>
        <v>10.74</v>
      </c>
      <c r="M16">
        <f>AVERAGE(날씨!J106:J108)</f>
        <v>6.1333333333333329</v>
      </c>
      <c r="N16">
        <f>AVERAGE(날씨!K106:K108)</f>
        <v>6.7</v>
      </c>
      <c r="O16">
        <f>AVERAGE(날씨!L106:L108)</f>
        <v>15.799999999999999</v>
      </c>
      <c r="P16">
        <f>AVERAGE(날씨!M106:M108)</f>
        <v>27.833333333333332</v>
      </c>
      <c r="Q16">
        <f>AVERAGE(날씨!N106:N108)</f>
        <v>1.8666666666666665</v>
      </c>
      <c r="R16">
        <f>AVERAGE(날씨!O106:O108)</f>
        <v>7.2</v>
      </c>
      <c r="S16">
        <f>AVERAGE(날씨!P106:P108)</f>
        <v>13.766666666666666</v>
      </c>
    </row>
    <row r="17" spans="1:19" x14ac:dyDescent="0.3">
      <c r="A17">
        <v>2013</v>
      </c>
      <c r="B17">
        <v>8</v>
      </c>
      <c r="C17">
        <v>9</v>
      </c>
      <c r="D17">
        <v>3</v>
      </c>
      <c r="E17">
        <f>AVERAGE(날씨!B109:B111)</f>
        <v>29.066666666666663</v>
      </c>
      <c r="F17">
        <f>AVERAGE(날씨!C109:C111)</f>
        <v>33.300000000000004</v>
      </c>
      <c r="G17">
        <f>AVERAGE(날씨!D109:D111)</f>
        <v>25.599999999999998</v>
      </c>
      <c r="H17">
        <f>AVERAGE(날씨!E109:E111)</f>
        <v>7.7</v>
      </c>
      <c r="I17">
        <f>AVERAGE(날씨!F109:F111)</f>
        <v>23.966666666666669</v>
      </c>
      <c r="J17">
        <f>AVERAGE(날씨!G109:G111)</f>
        <v>83</v>
      </c>
      <c r="K17">
        <f>AVERAGE(날씨!H109:H111)</f>
        <v>3.8000000000000003</v>
      </c>
      <c r="L17">
        <f>AVERAGE(날씨!I109:I111)</f>
        <v>19.233333333333334</v>
      </c>
      <c r="M17">
        <f>AVERAGE(날씨!J109:J111)</f>
        <v>8.2999999999999989</v>
      </c>
      <c r="N17">
        <f>AVERAGE(날씨!K109:K111)</f>
        <v>5.7666666666666666</v>
      </c>
      <c r="O17">
        <f>AVERAGE(날씨!L109:L111)</f>
        <v>18.366666666666667</v>
      </c>
      <c r="P17">
        <f>AVERAGE(날씨!M109:M111)</f>
        <v>32.766666666666673</v>
      </c>
      <c r="Q17">
        <f>AVERAGE(날씨!N109:N111)</f>
        <v>4.8</v>
      </c>
      <c r="R17">
        <f>AVERAGE(날씨!O109:O111)</f>
        <v>4.3666666666666663</v>
      </c>
      <c r="S17">
        <f>AVERAGE(날씨!P109:P111)</f>
        <v>17.233333333333334</v>
      </c>
    </row>
    <row r="18" spans="1:19" x14ac:dyDescent="0.3">
      <c r="A18">
        <v>2014</v>
      </c>
      <c r="B18">
        <v>11</v>
      </c>
      <c r="C18">
        <v>12</v>
      </c>
      <c r="D18">
        <v>3</v>
      </c>
      <c r="E18">
        <f>AVERAGE(날씨!B112:B114)</f>
        <v>5.333333333333333</v>
      </c>
      <c r="F18">
        <f>AVERAGE(날씨!C112:C114)</f>
        <v>10.166666666666666</v>
      </c>
      <c r="G18">
        <f>AVERAGE(날씨!D112:D114)</f>
        <v>0.70000000000000007</v>
      </c>
      <c r="H18">
        <f>AVERAGE(날씨!E112:E114)</f>
        <v>9.4666666666666668</v>
      </c>
      <c r="I18">
        <f>AVERAGE(날씨!F112:F114)</f>
        <v>-2.0333333333333332</v>
      </c>
      <c r="J18">
        <f>AVERAGE(날씨!G112:G114)</f>
        <v>63.733333333333327</v>
      </c>
      <c r="K18">
        <f>AVERAGE(날씨!H112:H114)</f>
        <v>5.8999999999999995</v>
      </c>
      <c r="L18">
        <f>AVERAGE(날씨!I112:I114)</f>
        <v>10.753333333333336</v>
      </c>
      <c r="M18">
        <f>AVERAGE(날씨!J112:J114)</f>
        <v>6.5333333333333341</v>
      </c>
      <c r="N18">
        <f>AVERAGE(날씨!K112:K114)</f>
        <v>7.5666666666666664</v>
      </c>
      <c r="O18">
        <f>AVERAGE(날씨!L112:L114)</f>
        <v>18.733333333333334</v>
      </c>
      <c r="P18">
        <f>AVERAGE(날씨!M112:M114)</f>
        <v>33.633333333333333</v>
      </c>
      <c r="Q18">
        <f>AVERAGE(날씨!N112:N114)</f>
        <v>1.5</v>
      </c>
      <c r="R18">
        <f>AVERAGE(날씨!O112:O114)</f>
        <v>0.56666666666666665</v>
      </c>
      <c r="S18">
        <f>AVERAGE(날씨!P112:P114)</f>
        <v>17.033333333333335</v>
      </c>
    </row>
    <row r="19" spans="1:19" x14ac:dyDescent="0.3">
      <c r="A19">
        <v>2015</v>
      </c>
      <c r="B19">
        <v>10</v>
      </c>
      <c r="C19">
        <v>17</v>
      </c>
      <c r="D19">
        <v>5</v>
      </c>
      <c r="E19">
        <f>AVERAGE(날씨!B115:B119)</f>
        <v>16.899999999999999</v>
      </c>
      <c r="F19">
        <f>AVERAGE(날씨!C115:C119)</f>
        <v>24.3</v>
      </c>
      <c r="G19">
        <f>AVERAGE(날씨!D115:D119)</f>
        <v>11.2</v>
      </c>
      <c r="H19">
        <f>AVERAGE(날씨!E115:E119)</f>
        <v>13.1</v>
      </c>
      <c r="I19">
        <f>AVERAGE(날씨!F115:F119)</f>
        <v>6.6599999999999993</v>
      </c>
      <c r="J19">
        <f>AVERAGE(날씨!G115:G119)</f>
        <v>77.440000000000012</v>
      </c>
      <c r="K19">
        <f>AVERAGE(날씨!H115:H119)</f>
        <v>0.82</v>
      </c>
      <c r="L19">
        <f>AVERAGE(날씨!I115:I119)</f>
        <v>14.758000000000001</v>
      </c>
      <c r="M19">
        <f>AVERAGE(날씨!J115:J119)</f>
        <v>8.3000000000000007</v>
      </c>
      <c r="N19">
        <f>AVERAGE(날씨!K115:K119)</f>
        <v>3.16</v>
      </c>
      <c r="O19">
        <f>AVERAGE(날씨!L115:L119)</f>
        <v>8.66</v>
      </c>
      <c r="P19">
        <f>AVERAGE(날씨!M115:M119)</f>
        <v>16.34</v>
      </c>
      <c r="Q19">
        <f>AVERAGE(날씨!N115:N119)</f>
        <v>0.48</v>
      </c>
      <c r="R19">
        <f>AVERAGE(날씨!O115:O119)</f>
        <v>0</v>
      </c>
      <c r="S19">
        <f>AVERAGE(날씨!P115:P119)</f>
        <v>16.299999999999997</v>
      </c>
    </row>
    <row r="20" spans="1:19" x14ac:dyDescent="0.3">
      <c r="A20">
        <v>2016</v>
      </c>
      <c r="B20">
        <v>10</v>
      </c>
      <c r="C20">
        <v>22</v>
      </c>
      <c r="D20">
        <v>4</v>
      </c>
      <c r="E20">
        <f>AVERAGE(날씨!B120:B122)</f>
        <v>16</v>
      </c>
      <c r="F20">
        <f>AVERAGE(날씨!C120:C122)</f>
        <v>20.133333333333333</v>
      </c>
      <c r="G20">
        <f>AVERAGE(날씨!D120:D122)</f>
        <v>11.833333333333334</v>
      </c>
      <c r="H20">
        <f>AVERAGE(날씨!E120:E122)</f>
        <v>8.2999999999999989</v>
      </c>
      <c r="I20">
        <f>AVERAGE(날씨!F120:F122)</f>
        <v>9.8666666666666671</v>
      </c>
      <c r="J20">
        <f>AVERAGE(날씨!G120:G122)</f>
        <v>73.100000000000009</v>
      </c>
      <c r="K20">
        <f>AVERAGE(날씨!H120:H122)</f>
        <v>8.0333333333333332</v>
      </c>
      <c r="L20">
        <f>AVERAGE(날씨!I120:I122)</f>
        <v>10.736666666666666</v>
      </c>
      <c r="M20">
        <f>AVERAGE(날씨!J120:J122)</f>
        <v>4.8666666666666671</v>
      </c>
      <c r="N20">
        <f>AVERAGE(날씨!K120:K122)</f>
        <v>7.666666666666667</v>
      </c>
      <c r="O20">
        <f>AVERAGE(날씨!L120:L122)</f>
        <v>17.033333333333331</v>
      </c>
      <c r="P20">
        <f>AVERAGE(날씨!M120:M122)</f>
        <v>28.2</v>
      </c>
      <c r="Q20">
        <f>AVERAGE(날씨!N120:N122)</f>
        <v>0</v>
      </c>
      <c r="R20">
        <f>AVERAGE(날씨!O120:O122)</f>
        <v>0.33333333333333331</v>
      </c>
      <c r="S20">
        <f>AVERAGE(날씨!P120:P122)</f>
        <v>14.699999999999998</v>
      </c>
    </row>
    <row r="21" spans="1:19" x14ac:dyDescent="0.3">
      <c r="A21">
        <v>2017</v>
      </c>
      <c r="B21">
        <v>10</v>
      </c>
      <c r="C21">
        <v>21</v>
      </c>
      <c r="D21">
        <v>4</v>
      </c>
      <c r="E21">
        <f>AVERAGE(날씨!B123:B126)</f>
        <v>14.2</v>
      </c>
      <c r="F21">
        <f>AVERAGE(날씨!C123:C126)</f>
        <v>20.774999999999999</v>
      </c>
      <c r="G21">
        <f>AVERAGE(날씨!D123:D126)</f>
        <v>8.9499999999999993</v>
      </c>
      <c r="H21">
        <f>AVERAGE(날씨!E123:E126)</f>
        <v>11.824999999999999</v>
      </c>
      <c r="I21">
        <f>AVERAGE(날씨!F123:F126)</f>
        <v>4</v>
      </c>
      <c r="J21">
        <f>AVERAGE(날씨!G123:G126)</f>
        <v>69.95</v>
      </c>
      <c r="K21">
        <f>AVERAGE(날씨!H123:H126)</f>
        <v>1.3749999999999998</v>
      </c>
      <c r="L21">
        <f>AVERAGE(날씨!I123:I126)</f>
        <v>16.192499999999999</v>
      </c>
      <c r="M21">
        <f>AVERAGE(날씨!J123:J126)</f>
        <v>9.1999999999999993</v>
      </c>
      <c r="N21">
        <f>AVERAGE(날씨!K123:K126)</f>
        <v>5.15</v>
      </c>
      <c r="O21">
        <f>AVERAGE(날씨!L123:L126)</f>
        <v>12.5</v>
      </c>
      <c r="P21">
        <f>AVERAGE(날씨!M123:M126)</f>
        <v>26.200000000000003</v>
      </c>
      <c r="Q21">
        <f>AVERAGE(날씨!N123:N126)</f>
        <v>0</v>
      </c>
      <c r="R21">
        <f>AVERAGE(날씨!O123:O126)</f>
        <v>0</v>
      </c>
      <c r="S21">
        <f>AVERAGE(날씨!P123:P126)</f>
        <v>17.675000000000001</v>
      </c>
    </row>
    <row r="22" spans="1:19" x14ac:dyDescent="0.3">
      <c r="A22">
        <v>2018</v>
      </c>
      <c r="B22">
        <v>10</v>
      </c>
      <c r="C22">
        <v>19</v>
      </c>
      <c r="D22">
        <v>4</v>
      </c>
      <c r="E22">
        <f>AVERAGE(날씨!B127:B130)</f>
        <v>12.45</v>
      </c>
      <c r="F22">
        <f>AVERAGE(날씨!C127:C130)</f>
        <v>20.324999999999999</v>
      </c>
      <c r="G22">
        <f>AVERAGE(날씨!D127:D130)</f>
        <v>6.65</v>
      </c>
      <c r="H22">
        <f>AVERAGE(날씨!E127:E130)</f>
        <v>13.674999999999999</v>
      </c>
      <c r="I22">
        <f>AVERAGE(날씨!F127:F130)</f>
        <v>1.825</v>
      </c>
      <c r="J22">
        <f>AVERAGE(날씨!G127:G130)</f>
        <v>72.074999999999989</v>
      </c>
      <c r="K22">
        <f>AVERAGE(날씨!H127:H130)</f>
        <v>2.6</v>
      </c>
      <c r="L22">
        <f>AVERAGE(날씨!I127:I130)</f>
        <v>16.8475</v>
      </c>
      <c r="M22">
        <f>AVERAGE(날씨!J127:J130)</f>
        <v>9.125</v>
      </c>
      <c r="N22">
        <f>AVERAGE(날씨!K127:K130)</f>
        <v>3.0500000000000003</v>
      </c>
      <c r="O22">
        <f>AVERAGE(날씨!L127:L130)</f>
        <v>7.3</v>
      </c>
      <c r="P22">
        <f>AVERAGE(날씨!M127:M130)</f>
        <v>14.95</v>
      </c>
      <c r="Q22">
        <f>AVERAGE(날씨!N127:N130)</f>
        <v>0</v>
      </c>
      <c r="R22">
        <f>AVERAGE(날씨!O127:O130)</f>
        <v>0</v>
      </c>
      <c r="S22" t="e">
        <f>AVERAGE(날씨!P127:P130)</f>
        <v>#DIV/0!</v>
      </c>
    </row>
    <row r="23" spans="1:19" x14ac:dyDescent="0.3">
      <c r="A23">
        <v>2019</v>
      </c>
      <c r="B23">
        <v>10</v>
      </c>
      <c r="C23">
        <v>18</v>
      </c>
      <c r="D23">
        <v>4</v>
      </c>
      <c r="E23">
        <f>AVERAGE(날씨!B131:B134)</f>
        <v>15.85</v>
      </c>
      <c r="F23">
        <f>AVERAGE(날씨!C131:C134)</f>
        <v>22.349999999999998</v>
      </c>
      <c r="G23">
        <f>AVERAGE(날씨!D131:D134)</f>
        <v>11.074999999999999</v>
      </c>
      <c r="H23">
        <f>AVERAGE(날씨!E131:E134)</f>
        <v>11.275000000000002</v>
      </c>
      <c r="I23">
        <f>AVERAGE(날씨!F131:F134)</f>
        <v>6.15</v>
      </c>
      <c r="J23">
        <f>AVERAGE(날씨!G131:G134)</f>
        <v>78.024999999999991</v>
      </c>
      <c r="K23">
        <f>AVERAGE(날씨!H131:H134)</f>
        <v>4.666666666666667</v>
      </c>
      <c r="L23">
        <f>AVERAGE(날씨!I131:I134)</f>
        <v>14.8125</v>
      </c>
      <c r="M23">
        <f>AVERAGE(날씨!J131:J134)</f>
        <v>7.1</v>
      </c>
      <c r="N23">
        <f>AVERAGE(날씨!K131:K134)</f>
        <v>2.4</v>
      </c>
      <c r="O23">
        <f>AVERAGE(날씨!L131:L134)</f>
        <v>10.525</v>
      </c>
      <c r="P23">
        <f>AVERAGE(날씨!M131:M134)</f>
        <v>21.625</v>
      </c>
      <c r="Q23">
        <f>AVERAGE(날씨!N131:N134)</f>
        <v>0</v>
      </c>
      <c r="R23">
        <f>AVERAGE(날씨!O131:O134)</f>
        <v>0</v>
      </c>
      <c r="S23" t="e">
        <f>AVERAGE(날씨!P131:P134)</f>
        <v>#DIV/0!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34"/>
  <sheetViews>
    <sheetView tabSelected="1" workbookViewId="0">
      <selection activeCell="G25" sqref="G25"/>
    </sheetView>
  </sheetViews>
  <sheetFormatPr defaultRowHeight="16.5" x14ac:dyDescent="0.3"/>
  <sheetData>
    <row r="1" spans="1:16" ht="66" x14ac:dyDescent="0.3">
      <c r="B1" t="s">
        <v>164</v>
      </c>
      <c r="C1" s="6" t="s">
        <v>165</v>
      </c>
      <c r="D1" s="6" t="s">
        <v>166</v>
      </c>
      <c r="E1" t="s">
        <v>167</v>
      </c>
      <c r="F1" t="s">
        <v>168</v>
      </c>
      <c r="G1" s="6" t="s">
        <v>169</v>
      </c>
      <c r="H1" t="s">
        <v>170</v>
      </c>
      <c r="I1" t="s">
        <v>171</v>
      </c>
      <c r="J1" s="6" t="s">
        <v>172</v>
      </c>
      <c r="K1" s="6" t="s">
        <v>173</v>
      </c>
      <c r="L1" s="6" t="s">
        <v>174</v>
      </c>
      <c r="M1" s="6" t="s">
        <v>175</v>
      </c>
      <c r="N1" s="6" t="s">
        <v>176</v>
      </c>
      <c r="O1" s="6" t="s">
        <v>177</v>
      </c>
      <c r="P1" t="s">
        <v>178</v>
      </c>
    </row>
    <row r="2" spans="1:16" x14ac:dyDescent="0.3">
      <c r="A2" s="20">
        <v>36749</v>
      </c>
      <c r="B2">
        <v>27.4</v>
      </c>
      <c r="C2">
        <v>33.700000000000003</v>
      </c>
      <c r="D2">
        <v>23</v>
      </c>
      <c r="E2">
        <v>10.7</v>
      </c>
      <c r="F2">
        <v>22.6</v>
      </c>
      <c r="G2">
        <v>75</v>
      </c>
      <c r="H2">
        <v>4.8</v>
      </c>
      <c r="I2">
        <v>21.98</v>
      </c>
      <c r="J2">
        <v>8.4</v>
      </c>
      <c r="K2">
        <v>8.3000000000000007</v>
      </c>
      <c r="L2">
        <v>21.2</v>
      </c>
      <c r="M2">
        <v>40.299999999999997</v>
      </c>
      <c r="N2">
        <v>5</v>
      </c>
      <c r="P2">
        <v>31.4</v>
      </c>
    </row>
    <row r="3" spans="1:16" x14ac:dyDescent="0.3">
      <c r="A3" s="20">
        <v>36750</v>
      </c>
      <c r="B3">
        <v>27.9</v>
      </c>
      <c r="C3">
        <v>33.200000000000003</v>
      </c>
      <c r="D3">
        <v>23</v>
      </c>
      <c r="E3">
        <v>10.7</v>
      </c>
      <c r="F3">
        <v>21.9</v>
      </c>
      <c r="G3">
        <v>75</v>
      </c>
      <c r="H3">
        <v>4.8</v>
      </c>
      <c r="I3">
        <v>25.16</v>
      </c>
      <c r="J3">
        <v>11.9</v>
      </c>
      <c r="K3">
        <v>10.1</v>
      </c>
      <c r="L3">
        <v>27.7</v>
      </c>
      <c r="M3">
        <v>44.3</v>
      </c>
      <c r="N3">
        <v>5</v>
      </c>
      <c r="P3">
        <v>31.2</v>
      </c>
    </row>
    <row r="4" spans="1:16" x14ac:dyDescent="0.3">
      <c r="A4" s="20">
        <v>36751</v>
      </c>
      <c r="B4">
        <v>28.3</v>
      </c>
      <c r="C4">
        <v>33.4</v>
      </c>
      <c r="D4">
        <v>24.2</v>
      </c>
      <c r="E4">
        <v>9.1999999999999993</v>
      </c>
      <c r="F4">
        <v>23.8</v>
      </c>
      <c r="G4">
        <v>69.599999999999994</v>
      </c>
      <c r="H4">
        <v>6.4</v>
      </c>
      <c r="I4">
        <v>22.87</v>
      </c>
      <c r="J4">
        <v>9.8000000000000007</v>
      </c>
      <c r="K4">
        <v>10.4</v>
      </c>
      <c r="L4">
        <v>23.8</v>
      </c>
      <c r="M4">
        <v>33.5</v>
      </c>
      <c r="N4">
        <v>7.2</v>
      </c>
      <c r="O4">
        <v>3.7</v>
      </c>
      <c r="P4">
        <v>33.299999999999997</v>
      </c>
    </row>
    <row r="5" spans="1:16" x14ac:dyDescent="0.3">
      <c r="A5" s="20">
        <v>36752</v>
      </c>
      <c r="B5">
        <v>26.9</v>
      </c>
      <c r="C5">
        <v>31.7</v>
      </c>
      <c r="D5">
        <v>23.7</v>
      </c>
      <c r="E5">
        <v>8</v>
      </c>
      <c r="F5">
        <v>23.1</v>
      </c>
      <c r="G5">
        <v>73.8</v>
      </c>
      <c r="H5">
        <v>4.5999999999999996</v>
      </c>
      <c r="I5">
        <v>14.5</v>
      </c>
      <c r="J5">
        <v>5.8</v>
      </c>
      <c r="K5">
        <v>9</v>
      </c>
      <c r="L5">
        <v>22</v>
      </c>
      <c r="M5">
        <v>34.6</v>
      </c>
      <c r="N5">
        <v>4.5</v>
      </c>
      <c r="O5">
        <v>0.2</v>
      </c>
      <c r="P5">
        <v>29.1</v>
      </c>
    </row>
    <row r="6" spans="1:16" x14ac:dyDescent="0.3">
      <c r="A6" s="20">
        <v>36753</v>
      </c>
      <c r="B6">
        <v>27.5</v>
      </c>
      <c r="C6">
        <v>33.1</v>
      </c>
      <c r="D6">
        <v>21.8</v>
      </c>
      <c r="E6">
        <v>11.3</v>
      </c>
      <c r="F6">
        <v>21.5</v>
      </c>
      <c r="G6">
        <v>71.5</v>
      </c>
      <c r="H6">
        <v>4.0999999999999996</v>
      </c>
      <c r="I6">
        <v>23.21</v>
      </c>
      <c r="J6">
        <v>10.199999999999999</v>
      </c>
      <c r="K6">
        <v>8.3000000000000007</v>
      </c>
      <c r="N6">
        <v>0</v>
      </c>
      <c r="O6">
        <v>0</v>
      </c>
    </row>
    <row r="7" spans="1:16" x14ac:dyDescent="0.3">
      <c r="A7" s="20">
        <v>36754</v>
      </c>
      <c r="B7">
        <v>27.4</v>
      </c>
      <c r="C7">
        <v>33.5</v>
      </c>
      <c r="D7">
        <v>24.8</v>
      </c>
      <c r="E7">
        <v>8.6999999999999993</v>
      </c>
      <c r="F7">
        <v>24</v>
      </c>
      <c r="G7">
        <v>75.8</v>
      </c>
      <c r="H7">
        <v>7.5</v>
      </c>
      <c r="I7">
        <v>13.68</v>
      </c>
      <c r="J7">
        <v>2.2999999999999998</v>
      </c>
      <c r="K7">
        <v>14</v>
      </c>
      <c r="N7">
        <v>0</v>
      </c>
      <c r="O7">
        <v>0</v>
      </c>
    </row>
    <row r="8" spans="1:16" x14ac:dyDescent="0.3">
      <c r="A8" s="20">
        <v>36755</v>
      </c>
      <c r="B8">
        <v>28</v>
      </c>
      <c r="C8">
        <v>33.9</v>
      </c>
      <c r="D8">
        <v>24.1</v>
      </c>
      <c r="E8">
        <v>9.8000000000000007</v>
      </c>
      <c r="F8">
        <v>23.2</v>
      </c>
      <c r="G8">
        <v>72.599999999999994</v>
      </c>
      <c r="H8">
        <v>7</v>
      </c>
      <c r="I8">
        <v>18.04</v>
      </c>
      <c r="J8">
        <v>4.7</v>
      </c>
      <c r="K8">
        <v>10.1</v>
      </c>
      <c r="N8">
        <v>0</v>
      </c>
      <c r="O8">
        <v>0</v>
      </c>
    </row>
    <row r="9" spans="1:16" x14ac:dyDescent="0.3">
      <c r="A9" s="20">
        <v>36756</v>
      </c>
      <c r="B9">
        <v>27.3</v>
      </c>
      <c r="C9">
        <v>32.299999999999997</v>
      </c>
      <c r="D9">
        <v>24.1</v>
      </c>
      <c r="E9">
        <v>8.1999999999999993</v>
      </c>
      <c r="F9">
        <v>23.2</v>
      </c>
      <c r="G9">
        <v>73.3</v>
      </c>
      <c r="H9">
        <v>7.6</v>
      </c>
      <c r="I9">
        <v>13.37</v>
      </c>
      <c r="J9">
        <v>2.4</v>
      </c>
      <c r="K9">
        <v>16.600000000000001</v>
      </c>
      <c r="N9">
        <v>0</v>
      </c>
      <c r="O9">
        <v>0</v>
      </c>
    </row>
    <row r="10" spans="1:16" x14ac:dyDescent="0.3">
      <c r="A10" s="20">
        <v>36757</v>
      </c>
      <c r="B10">
        <v>25.6</v>
      </c>
      <c r="C10">
        <v>30.4</v>
      </c>
      <c r="D10">
        <v>22.9</v>
      </c>
      <c r="E10">
        <v>7.5</v>
      </c>
      <c r="F10">
        <v>22.7</v>
      </c>
      <c r="G10">
        <v>81.900000000000006</v>
      </c>
      <c r="H10">
        <v>9.1</v>
      </c>
      <c r="I10">
        <v>12.66</v>
      </c>
      <c r="J10">
        <v>2.6</v>
      </c>
      <c r="K10">
        <v>14</v>
      </c>
      <c r="N10">
        <v>0</v>
      </c>
      <c r="O10">
        <v>0</v>
      </c>
    </row>
    <row r="11" spans="1:16" x14ac:dyDescent="0.3">
      <c r="A11" s="20">
        <v>36758</v>
      </c>
      <c r="B11">
        <v>23.5</v>
      </c>
      <c r="C11">
        <v>25</v>
      </c>
      <c r="D11">
        <v>22</v>
      </c>
      <c r="E11">
        <v>3</v>
      </c>
      <c r="F11">
        <v>20.9</v>
      </c>
      <c r="G11">
        <v>91.3</v>
      </c>
      <c r="H11">
        <v>9.8000000000000007</v>
      </c>
      <c r="I11">
        <v>3.34</v>
      </c>
      <c r="J11">
        <v>0</v>
      </c>
      <c r="K11">
        <v>12.6</v>
      </c>
      <c r="N11">
        <v>0</v>
      </c>
      <c r="O11">
        <v>0</v>
      </c>
    </row>
    <row r="12" spans="1:16" x14ac:dyDescent="0.3">
      <c r="A12" s="20">
        <v>37114</v>
      </c>
      <c r="B12">
        <v>23.9</v>
      </c>
      <c r="C12">
        <v>26.2</v>
      </c>
      <c r="D12">
        <v>22.4</v>
      </c>
      <c r="E12">
        <v>3.8</v>
      </c>
      <c r="F12">
        <v>21.2</v>
      </c>
      <c r="G12">
        <v>65</v>
      </c>
      <c r="H12">
        <v>9.1</v>
      </c>
      <c r="I12">
        <v>8.81</v>
      </c>
      <c r="J12">
        <v>0.2</v>
      </c>
      <c r="K12">
        <v>14</v>
      </c>
      <c r="L12">
        <v>21.6</v>
      </c>
      <c r="M12">
        <v>32.299999999999997</v>
      </c>
      <c r="N12">
        <v>3.5</v>
      </c>
      <c r="O12">
        <v>0</v>
      </c>
      <c r="P12">
        <v>25.4</v>
      </c>
    </row>
    <row r="13" spans="1:16" x14ac:dyDescent="0.3">
      <c r="A13" s="20">
        <v>37115</v>
      </c>
      <c r="B13">
        <v>21.4</v>
      </c>
      <c r="C13">
        <v>24.1</v>
      </c>
      <c r="D13">
        <v>19.3</v>
      </c>
      <c r="E13">
        <v>4.8</v>
      </c>
      <c r="F13">
        <v>19.3</v>
      </c>
      <c r="G13">
        <v>77</v>
      </c>
      <c r="H13">
        <v>9.5</v>
      </c>
      <c r="I13">
        <v>5.48</v>
      </c>
      <c r="J13">
        <v>0</v>
      </c>
      <c r="K13">
        <v>8.6</v>
      </c>
      <c r="L13">
        <v>26.6</v>
      </c>
      <c r="M13">
        <v>49.7</v>
      </c>
      <c r="N13">
        <v>1.9</v>
      </c>
      <c r="O13">
        <v>5.4</v>
      </c>
      <c r="P13">
        <v>22.6</v>
      </c>
    </row>
    <row r="14" spans="1:16" x14ac:dyDescent="0.3">
      <c r="A14" s="20">
        <v>37116</v>
      </c>
      <c r="B14">
        <v>24.2</v>
      </c>
      <c r="C14">
        <v>29.4</v>
      </c>
      <c r="D14">
        <v>19.899999999999999</v>
      </c>
      <c r="E14">
        <v>9.5</v>
      </c>
      <c r="F14">
        <v>19.399999999999999</v>
      </c>
      <c r="G14">
        <v>77.900000000000006</v>
      </c>
      <c r="H14">
        <v>8</v>
      </c>
      <c r="I14">
        <v>16.100000000000001</v>
      </c>
      <c r="J14">
        <v>4.0999999999999996</v>
      </c>
      <c r="K14">
        <v>16.2</v>
      </c>
      <c r="L14">
        <v>32</v>
      </c>
      <c r="M14">
        <v>49.3</v>
      </c>
      <c r="N14">
        <v>3.6</v>
      </c>
      <c r="O14">
        <v>22.7</v>
      </c>
      <c r="P14">
        <v>25.8</v>
      </c>
    </row>
    <row r="15" spans="1:16" x14ac:dyDescent="0.3">
      <c r="A15" s="20">
        <v>37117</v>
      </c>
      <c r="B15">
        <v>25.7</v>
      </c>
      <c r="C15">
        <v>30.9</v>
      </c>
      <c r="D15">
        <v>22.8</v>
      </c>
      <c r="E15">
        <v>8.1</v>
      </c>
      <c r="F15">
        <v>21.9</v>
      </c>
      <c r="G15">
        <v>83.3</v>
      </c>
      <c r="H15">
        <v>7.6</v>
      </c>
      <c r="I15">
        <v>12.62</v>
      </c>
      <c r="J15">
        <v>2.4</v>
      </c>
      <c r="K15">
        <v>5</v>
      </c>
      <c r="L15">
        <v>18</v>
      </c>
      <c r="M15">
        <v>30.2</v>
      </c>
      <c r="N15">
        <v>4.5</v>
      </c>
      <c r="O15">
        <v>21.9</v>
      </c>
      <c r="P15">
        <v>28.5</v>
      </c>
    </row>
    <row r="16" spans="1:16" x14ac:dyDescent="0.3">
      <c r="A16" s="20">
        <v>37118</v>
      </c>
      <c r="B16">
        <v>26.1</v>
      </c>
      <c r="C16">
        <v>29.8</v>
      </c>
      <c r="D16">
        <v>23.6</v>
      </c>
      <c r="E16">
        <v>6.2</v>
      </c>
      <c r="F16">
        <v>22.6</v>
      </c>
      <c r="G16">
        <v>82.6</v>
      </c>
      <c r="H16">
        <v>7.3</v>
      </c>
      <c r="I16">
        <v>10.11</v>
      </c>
      <c r="J16">
        <v>1.4</v>
      </c>
      <c r="K16">
        <v>4</v>
      </c>
      <c r="L16">
        <v>11.9</v>
      </c>
      <c r="M16">
        <v>18</v>
      </c>
      <c r="N16">
        <v>2</v>
      </c>
      <c r="O16">
        <v>0.1</v>
      </c>
      <c r="P16">
        <v>27.8</v>
      </c>
    </row>
    <row r="17" spans="1:16" x14ac:dyDescent="0.3">
      <c r="A17" s="20">
        <v>37119</v>
      </c>
      <c r="B17">
        <v>27.8</v>
      </c>
      <c r="C17">
        <v>34.299999999999997</v>
      </c>
      <c r="D17">
        <v>21.9</v>
      </c>
      <c r="E17">
        <v>12.4</v>
      </c>
      <c r="F17">
        <v>20.7</v>
      </c>
      <c r="G17">
        <v>72.3</v>
      </c>
      <c r="H17">
        <v>1.6</v>
      </c>
      <c r="I17">
        <v>23.48</v>
      </c>
      <c r="J17">
        <v>11.3</v>
      </c>
      <c r="K17">
        <v>5.4</v>
      </c>
      <c r="L17">
        <v>12.2</v>
      </c>
      <c r="M17">
        <v>20.2</v>
      </c>
      <c r="N17">
        <v>5.3</v>
      </c>
      <c r="O17">
        <v>0</v>
      </c>
      <c r="P17">
        <v>28.8</v>
      </c>
    </row>
    <row r="18" spans="1:16" x14ac:dyDescent="0.3">
      <c r="A18" s="20">
        <v>37120</v>
      </c>
      <c r="B18">
        <v>28.8</v>
      </c>
      <c r="C18">
        <v>33.5</v>
      </c>
      <c r="D18">
        <v>23.6</v>
      </c>
      <c r="E18">
        <v>9.9</v>
      </c>
      <c r="F18">
        <v>21.9</v>
      </c>
      <c r="G18">
        <v>65.400000000000006</v>
      </c>
      <c r="H18">
        <v>2.4</v>
      </c>
      <c r="I18">
        <v>23.88</v>
      </c>
      <c r="J18">
        <v>11.8</v>
      </c>
      <c r="K18">
        <v>12.2</v>
      </c>
      <c r="L18">
        <v>22</v>
      </c>
      <c r="M18">
        <v>34.9</v>
      </c>
      <c r="N18">
        <v>5.3</v>
      </c>
      <c r="O18">
        <v>0</v>
      </c>
      <c r="P18">
        <v>31.2</v>
      </c>
    </row>
    <row r="19" spans="1:16" x14ac:dyDescent="0.3">
      <c r="A19" s="20">
        <v>37121</v>
      </c>
      <c r="B19">
        <v>27.7</v>
      </c>
      <c r="C19">
        <v>32.799999999999997</v>
      </c>
      <c r="D19">
        <v>23.3</v>
      </c>
      <c r="E19">
        <v>9.5</v>
      </c>
      <c r="F19">
        <v>21.2</v>
      </c>
      <c r="G19">
        <v>64</v>
      </c>
      <c r="H19">
        <v>4</v>
      </c>
      <c r="I19">
        <v>19.91</v>
      </c>
      <c r="J19">
        <v>9.9</v>
      </c>
      <c r="K19">
        <v>11.5</v>
      </c>
      <c r="L19">
        <v>24.8</v>
      </c>
      <c r="M19">
        <v>38.9</v>
      </c>
      <c r="N19">
        <v>5.0999999999999996</v>
      </c>
      <c r="O19">
        <v>0</v>
      </c>
      <c r="P19">
        <v>29.8</v>
      </c>
    </row>
    <row r="20" spans="1:16" x14ac:dyDescent="0.3">
      <c r="A20" s="20">
        <v>37122</v>
      </c>
      <c r="B20">
        <v>26.7</v>
      </c>
      <c r="C20">
        <v>30.8</v>
      </c>
      <c r="D20">
        <v>22.8</v>
      </c>
      <c r="E20">
        <v>8</v>
      </c>
      <c r="F20">
        <v>20.5</v>
      </c>
      <c r="G20">
        <v>66</v>
      </c>
      <c r="H20">
        <v>3.6</v>
      </c>
      <c r="I20">
        <v>15.87</v>
      </c>
      <c r="J20">
        <v>4.9000000000000004</v>
      </c>
      <c r="K20">
        <v>12.2</v>
      </c>
      <c r="L20">
        <v>23.8</v>
      </c>
      <c r="M20">
        <v>38.9</v>
      </c>
      <c r="N20">
        <v>3.9</v>
      </c>
      <c r="O20">
        <v>0</v>
      </c>
      <c r="P20">
        <v>28.7</v>
      </c>
    </row>
    <row r="21" spans="1:16" x14ac:dyDescent="0.3">
      <c r="A21" s="20">
        <v>37123</v>
      </c>
      <c r="B21">
        <v>27.2</v>
      </c>
      <c r="C21">
        <v>32.700000000000003</v>
      </c>
      <c r="D21">
        <v>21.9</v>
      </c>
      <c r="E21">
        <v>10.8</v>
      </c>
      <c r="F21">
        <v>20.7</v>
      </c>
      <c r="G21">
        <v>67.400000000000006</v>
      </c>
      <c r="H21">
        <v>1</v>
      </c>
      <c r="I21">
        <v>23.24</v>
      </c>
      <c r="J21">
        <v>11.1</v>
      </c>
      <c r="K21">
        <v>8.6</v>
      </c>
      <c r="L21">
        <v>19.8</v>
      </c>
      <c r="M21">
        <v>30.6</v>
      </c>
      <c r="N21">
        <v>5.2</v>
      </c>
      <c r="O21">
        <v>0</v>
      </c>
      <c r="P21">
        <v>32.5</v>
      </c>
    </row>
    <row r="22" spans="1:16" x14ac:dyDescent="0.3">
      <c r="A22" s="20">
        <v>37477</v>
      </c>
      <c r="B22">
        <v>24.3</v>
      </c>
      <c r="C22">
        <v>27.5</v>
      </c>
      <c r="D22">
        <v>22.4</v>
      </c>
      <c r="E22">
        <v>5.0999999999999996</v>
      </c>
      <c r="F22">
        <v>21.2</v>
      </c>
      <c r="G22">
        <v>83.4</v>
      </c>
      <c r="H22">
        <v>8.3000000000000007</v>
      </c>
      <c r="I22">
        <v>8.4600000000000009</v>
      </c>
      <c r="J22">
        <v>1.4</v>
      </c>
      <c r="K22">
        <v>9</v>
      </c>
      <c r="L22">
        <v>18.399999999999999</v>
      </c>
      <c r="M22">
        <v>27</v>
      </c>
      <c r="N22">
        <v>2.4</v>
      </c>
      <c r="O22">
        <v>0.3</v>
      </c>
      <c r="P22">
        <v>26.3</v>
      </c>
    </row>
    <row r="23" spans="1:16" x14ac:dyDescent="0.3">
      <c r="A23" s="20">
        <v>37478</v>
      </c>
      <c r="B23">
        <v>22.2</v>
      </c>
      <c r="C23">
        <v>24.9</v>
      </c>
      <c r="D23">
        <v>20.8</v>
      </c>
      <c r="E23">
        <v>4.0999999999999996</v>
      </c>
      <c r="F23">
        <v>20.100000000000001</v>
      </c>
      <c r="G23">
        <v>87.8</v>
      </c>
      <c r="H23">
        <v>9.5</v>
      </c>
      <c r="I23">
        <v>4.6399999999999997</v>
      </c>
      <c r="J23">
        <v>0</v>
      </c>
      <c r="K23">
        <v>7.2</v>
      </c>
      <c r="L23">
        <v>18.7</v>
      </c>
      <c r="M23">
        <v>29.9</v>
      </c>
      <c r="N23">
        <v>1.9</v>
      </c>
      <c r="O23">
        <v>24.5</v>
      </c>
      <c r="P23">
        <v>24.2</v>
      </c>
    </row>
    <row r="24" spans="1:16" x14ac:dyDescent="0.3">
      <c r="A24" s="20">
        <v>37479</v>
      </c>
      <c r="B24">
        <v>21.6</v>
      </c>
      <c r="C24">
        <v>24.1</v>
      </c>
      <c r="D24">
        <v>20.100000000000001</v>
      </c>
      <c r="E24">
        <v>4</v>
      </c>
      <c r="F24">
        <v>19.5</v>
      </c>
      <c r="G24">
        <v>90.3</v>
      </c>
      <c r="H24">
        <v>10</v>
      </c>
      <c r="I24">
        <v>6.42</v>
      </c>
      <c r="J24">
        <v>0</v>
      </c>
      <c r="K24">
        <v>5</v>
      </c>
      <c r="L24">
        <v>14.8</v>
      </c>
      <c r="M24">
        <v>21.6</v>
      </c>
      <c r="N24">
        <v>2</v>
      </c>
      <c r="O24">
        <v>9.5</v>
      </c>
      <c r="P24">
        <v>24.9</v>
      </c>
    </row>
    <row r="25" spans="1:16" x14ac:dyDescent="0.3">
      <c r="A25" s="20">
        <v>37480</v>
      </c>
      <c r="B25">
        <v>21.1</v>
      </c>
      <c r="C25">
        <v>22</v>
      </c>
      <c r="D25">
        <v>20.399999999999999</v>
      </c>
      <c r="E25">
        <v>1.6</v>
      </c>
      <c r="F25">
        <v>19.7</v>
      </c>
      <c r="G25">
        <v>92.6</v>
      </c>
      <c r="H25">
        <v>9.9</v>
      </c>
      <c r="I25">
        <v>4</v>
      </c>
      <c r="J25">
        <v>0</v>
      </c>
      <c r="K25">
        <v>6.5</v>
      </c>
      <c r="L25">
        <v>15.1</v>
      </c>
      <c r="M25">
        <v>25.2</v>
      </c>
      <c r="N25">
        <v>1.6</v>
      </c>
      <c r="O25">
        <v>13</v>
      </c>
      <c r="P25">
        <v>27.2</v>
      </c>
    </row>
    <row r="26" spans="1:16" x14ac:dyDescent="0.3">
      <c r="A26" s="20">
        <v>37481</v>
      </c>
      <c r="B26">
        <v>21.9</v>
      </c>
      <c r="C26">
        <v>23.9</v>
      </c>
      <c r="D26">
        <v>20.2</v>
      </c>
      <c r="E26">
        <v>3.7</v>
      </c>
      <c r="F26">
        <v>19.5</v>
      </c>
      <c r="G26">
        <v>90.3</v>
      </c>
      <c r="H26">
        <v>8.9</v>
      </c>
      <c r="I26">
        <v>7.32</v>
      </c>
      <c r="J26">
        <v>0.1</v>
      </c>
      <c r="K26">
        <v>1.4</v>
      </c>
      <c r="L26">
        <v>6.8</v>
      </c>
      <c r="M26">
        <v>9.4</v>
      </c>
      <c r="N26">
        <v>0.5</v>
      </c>
      <c r="O26">
        <v>9.5</v>
      </c>
      <c r="P26">
        <v>28.2</v>
      </c>
    </row>
    <row r="27" spans="1:16" x14ac:dyDescent="0.3">
      <c r="A27" s="20">
        <v>37482</v>
      </c>
      <c r="B27">
        <v>21.5</v>
      </c>
      <c r="C27">
        <v>23.9</v>
      </c>
      <c r="D27">
        <v>20.100000000000001</v>
      </c>
      <c r="E27">
        <v>3.8</v>
      </c>
      <c r="F27">
        <v>19.3</v>
      </c>
      <c r="G27">
        <v>92.3</v>
      </c>
      <c r="H27">
        <v>9.8000000000000007</v>
      </c>
      <c r="I27">
        <v>6.66</v>
      </c>
      <c r="J27">
        <v>0</v>
      </c>
      <c r="K27">
        <v>3.6</v>
      </c>
      <c r="L27">
        <v>10.8</v>
      </c>
      <c r="M27">
        <v>15.5</v>
      </c>
      <c r="N27">
        <v>0.2</v>
      </c>
      <c r="O27">
        <v>9</v>
      </c>
      <c r="P27">
        <v>27.2</v>
      </c>
    </row>
    <row r="28" spans="1:16" x14ac:dyDescent="0.3">
      <c r="A28" s="20">
        <v>37483</v>
      </c>
      <c r="B28">
        <v>21.7</v>
      </c>
      <c r="C28">
        <v>24.7</v>
      </c>
      <c r="D28">
        <v>19.7</v>
      </c>
      <c r="E28">
        <v>5</v>
      </c>
      <c r="F28">
        <v>18.899999999999999</v>
      </c>
      <c r="G28">
        <v>86.8</v>
      </c>
      <c r="H28">
        <v>9.9</v>
      </c>
      <c r="I28">
        <v>7.27</v>
      </c>
      <c r="J28">
        <v>0.2</v>
      </c>
      <c r="K28">
        <v>6.8</v>
      </c>
      <c r="L28">
        <v>17.600000000000001</v>
      </c>
      <c r="M28">
        <v>27</v>
      </c>
      <c r="N28">
        <v>1.2</v>
      </c>
      <c r="O28">
        <v>13.5</v>
      </c>
      <c r="P28">
        <v>25.7</v>
      </c>
    </row>
    <row r="29" spans="1:16" x14ac:dyDescent="0.3">
      <c r="A29" s="20">
        <v>37484</v>
      </c>
      <c r="B29">
        <v>22.5</v>
      </c>
      <c r="C29">
        <v>24.7</v>
      </c>
      <c r="D29">
        <v>20.6</v>
      </c>
      <c r="E29">
        <v>4.0999999999999996</v>
      </c>
      <c r="F29">
        <v>19.899999999999999</v>
      </c>
      <c r="G29">
        <v>85.9</v>
      </c>
      <c r="H29">
        <v>9.8000000000000007</v>
      </c>
      <c r="I29">
        <v>7.5</v>
      </c>
      <c r="J29">
        <v>0</v>
      </c>
      <c r="K29">
        <v>8.3000000000000007</v>
      </c>
      <c r="L29">
        <v>18.399999999999999</v>
      </c>
      <c r="M29">
        <v>27.4</v>
      </c>
      <c r="N29">
        <v>1.5</v>
      </c>
      <c r="O29">
        <v>2</v>
      </c>
      <c r="P29">
        <v>26.3</v>
      </c>
    </row>
    <row r="30" spans="1:16" x14ac:dyDescent="0.3">
      <c r="A30" s="20">
        <v>37485</v>
      </c>
      <c r="B30">
        <v>23.5</v>
      </c>
      <c r="C30">
        <v>27.5</v>
      </c>
      <c r="D30">
        <v>21.9</v>
      </c>
      <c r="E30">
        <v>5.6</v>
      </c>
      <c r="F30">
        <v>20.9</v>
      </c>
      <c r="G30">
        <v>87.1</v>
      </c>
      <c r="H30">
        <v>8.4</v>
      </c>
      <c r="I30">
        <v>9.32</v>
      </c>
      <c r="J30">
        <v>0.7</v>
      </c>
      <c r="K30">
        <v>6.8</v>
      </c>
      <c r="L30">
        <v>18</v>
      </c>
      <c r="M30">
        <v>32</v>
      </c>
      <c r="N30">
        <v>4.5</v>
      </c>
      <c r="O30">
        <v>33.5</v>
      </c>
      <c r="P30">
        <v>25.4</v>
      </c>
    </row>
    <row r="31" spans="1:16" x14ac:dyDescent="0.3">
      <c r="A31" s="20">
        <v>37486</v>
      </c>
      <c r="B31">
        <v>25.5</v>
      </c>
      <c r="C31">
        <v>29</v>
      </c>
      <c r="D31">
        <v>22.3</v>
      </c>
      <c r="E31">
        <v>6.7</v>
      </c>
      <c r="F31">
        <v>21.5</v>
      </c>
      <c r="G31">
        <v>79.5</v>
      </c>
      <c r="H31">
        <v>7.3</v>
      </c>
      <c r="I31">
        <v>16.2</v>
      </c>
      <c r="J31">
        <v>2.2999999999999998</v>
      </c>
      <c r="K31">
        <v>5.4</v>
      </c>
      <c r="L31">
        <v>14.4</v>
      </c>
      <c r="M31">
        <v>22</v>
      </c>
      <c r="N31">
        <v>4</v>
      </c>
      <c r="O31">
        <v>0</v>
      </c>
      <c r="P31">
        <v>28</v>
      </c>
    </row>
    <row r="32" spans="1:16" x14ac:dyDescent="0.3">
      <c r="A32" s="20">
        <v>37840</v>
      </c>
      <c r="B32">
        <v>23</v>
      </c>
      <c r="C32">
        <v>25.2</v>
      </c>
      <c r="D32">
        <v>21.1</v>
      </c>
      <c r="E32">
        <v>4.0999999999999996</v>
      </c>
      <c r="F32">
        <v>20.7</v>
      </c>
      <c r="G32">
        <v>85.5</v>
      </c>
      <c r="H32">
        <v>8.1</v>
      </c>
      <c r="I32">
        <v>7.82</v>
      </c>
      <c r="J32">
        <v>0.9</v>
      </c>
      <c r="K32">
        <v>6.1</v>
      </c>
      <c r="L32">
        <v>19.100000000000001</v>
      </c>
      <c r="M32">
        <v>38.5</v>
      </c>
      <c r="N32">
        <v>2.4</v>
      </c>
      <c r="O32">
        <v>9.5</v>
      </c>
      <c r="P32">
        <v>29.4</v>
      </c>
    </row>
    <row r="33" spans="1:16" x14ac:dyDescent="0.3">
      <c r="A33" s="20">
        <v>37841</v>
      </c>
      <c r="B33">
        <v>24.3</v>
      </c>
      <c r="C33">
        <v>29.4</v>
      </c>
      <c r="D33">
        <v>20.7</v>
      </c>
      <c r="E33">
        <v>8.6999999999999993</v>
      </c>
      <c r="F33">
        <v>19.2</v>
      </c>
      <c r="G33">
        <v>78.099999999999994</v>
      </c>
      <c r="H33">
        <v>2.4</v>
      </c>
      <c r="I33">
        <v>21.42</v>
      </c>
      <c r="J33">
        <v>8.3000000000000007</v>
      </c>
      <c r="K33">
        <v>7.9</v>
      </c>
      <c r="L33">
        <v>18.399999999999999</v>
      </c>
      <c r="M33">
        <v>30.6</v>
      </c>
      <c r="N33">
        <v>4.0999999999999996</v>
      </c>
      <c r="O33">
        <v>0</v>
      </c>
      <c r="P33">
        <v>23.2</v>
      </c>
    </row>
    <row r="34" spans="1:16" x14ac:dyDescent="0.3">
      <c r="A34" s="20">
        <v>37842</v>
      </c>
      <c r="B34">
        <v>25.4</v>
      </c>
      <c r="C34">
        <v>30.7</v>
      </c>
      <c r="D34">
        <v>21.8</v>
      </c>
      <c r="E34">
        <v>8.9</v>
      </c>
      <c r="F34">
        <v>20.7</v>
      </c>
      <c r="G34">
        <v>76.599999999999994</v>
      </c>
      <c r="H34">
        <v>3.8</v>
      </c>
      <c r="I34">
        <v>20.309999999999999</v>
      </c>
      <c r="J34">
        <v>7</v>
      </c>
      <c r="K34">
        <v>6.8</v>
      </c>
      <c r="L34">
        <v>14</v>
      </c>
      <c r="M34">
        <v>25.2</v>
      </c>
      <c r="N34">
        <v>4.5999999999999996</v>
      </c>
      <c r="O34">
        <v>0</v>
      </c>
      <c r="P34">
        <v>22.9</v>
      </c>
    </row>
    <row r="35" spans="1:16" x14ac:dyDescent="0.3">
      <c r="A35" s="20">
        <v>37843</v>
      </c>
      <c r="B35">
        <v>24.9</v>
      </c>
      <c r="C35">
        <v>30</v>
      </c>
      <c r="D35">
        <v>21.5</v>
      </c>
      <c r="E35">
        <v>8.5</v>
      </c>
      <c r="F35">
        <v>20.5</v>
      </c>
      <c r="G35">
        <v>77.599999999999994</v>
      </c>
      <c r="H35">
        <v>7.8</v>
      </c>
      <c r="I35">
        <v>14.96</v>
      </c>
      <c r="J35">
        <v>4.8</v>
      </c>
      <c r="K35">
        <v>5.8</v>
      </c>
      <c r="L35">
        <v>13.3</v>
      </c>
      <c r="M35">
        <v>20.2</v>
      </c>
      <c r="N35">
        <v>2.1</v>
      </c>
      <c r="O35">
        <v>2</v>
      </c>
      <c r="P35">
        <v>34.6</v>
      </c>
    </row>
    <row r="36" spans="1:16" x14ac:dyDescent="0.3">
      <c r="A36" s="20">
        <v>37844</v>
      </c>
      <c r="B36">
        <v>23.7</v>
      </c>
      <c r="C36">
        <v>25.8</v>
      </c>
      <c r="D36">
        <v>21.9</v>
      </c>
      <c r="E36">
        <v>3.9</v>
      </c>
      <c r="F36">
        <v>20.2</v>
      </c>
      <c r="G36">
        <v>85</v>
      </c>
      <c r="H36">
        <v>8.5</v>
      </c>
      <c r="I36">
        <v>10.43</v>
      </c>
      <c r="J36">
        <v>0.6</v>
      </c>
      <c r="K36">
        <v>6.1</v>
      </c>
      <c r="L36">
        <v>14.4</v>
      </c>
      <c r="M36">
        <v>24.1</v>
      </c>
      <c r="N36">
        <v>1.8</v>
      </c>
      <c r="O36">
        <v>13</v>
      </c>
      <c r="P36">
        <v>33.9</v>
      </c>
    </row>
    <row r="37" spans="1:16" x14ac:dyDescent="0.3">
      <c r="A37" s="20">
        <v>37845</v>
      </c>
      <c r="B37">
        <v>23.7</v>
      </c>
      <c r="C37">
        <v>28.7</v>
      </c>
      <c r="D37">
        <v>20.5</v>
      </c>
      <c r="E37">
        <v>8.1999999999999993</v>
      </c>
      <c r="F37">
        <v>18.899999999999999</v>
      </c>
      <c r="G37">
        <v>73.900000000000006</v>
      </c>
      <c r="H37">
        <v>6.8</v>
      </c>
      <c r="I37">
        <v>18.32</v>
      </c>
      <c r="J37">
        <v>6.9</v>
      </c>
      <c r="K37">
        <v>6.5</v>
      </c>
      <c r="L37">
        <v>14.4</v>
      </c>
      <c r="M37">
        <v>23.8</v>
      </c>
      <c r="N37">
        <v>3.8</v>
      </c>
      <c r="O37">
        <v>0</v>
      </c>
      <c r="P37">
        <v>34</v>
      </c>
    </row>
    <row r="38" spans="1:16" x14ac:dyDescent="0.3">
      <c r="A38" s="20">
        <v>37846</v>
      </c>
      <c r="B38">
        <v>22.9</v>
      </c>
      <c r="C38">
        <v>28.4</v>
      </c>
      <c r="D38">
        <v>18.600000000000001</v>
      </c>
      <c r="E38">
        <v>9.8000000000000007</v>
      </c>
      <c r="F38">
        <v>16.600000000000001</v>
      </c>
      <c r="G38">
        <v>72.599999999999994</v>
      </c>
      <c r="H38">
        <v>6.4</v>
      </c>
      <c r="I38">
        <v>13.7</v>
      </c>
      <c r="J38">
        <v>3.3</v>
      </c>
      <c r="K38">
        <v>6.1</v>
      </c>
      <c r="L38">
        <v>18.399999999999999</v>
      </c>
      <c r="M38">
        <v>25.9</v>
      </c>
      <c r="N38">
        <v>2.6</v>
      </c>
      <c r="O38">
        <v>0</v>
      </c>
      <c r="P38">
        <v>32.299999999999997</v>
      </c>
    </row>
    <row r="39" spans="1:16" x14ac:dyDescent="0.3">
      <c r="A39" s="20">
        <v>37847</v>
      </c>
      <c r="B39">
        <v>23.9</v>
      </c>
      <c r="C39">
        <v>28.7</v>
      </c>
      <c r="D39">
        <v>18.5</v>
      </c>
      <c r="E39">
        <v>10.199999999999999</v>
      </c>
      <c r="F39">
        <v>16.3</v>
      </c>
      <c r="G39">
        <v>63</v>
      </c>
      <c r="H39">
        <v>0.9</v>
      </c>
      <c r="I39">
        <v>24.3</v>
      </c>
      <c r="J39">
        <v>11.1</v>
      </c>
      <c r="K39">
        <v>12.2</v>
      </c>
      <c r="L39">
        <v>26.6</v>
      </c>
      <c r="M39">
        <v>42.1</v>
      </c>
      <c r="N39">
        <v>5.2</v>
      </c>
      <c r="O39">
        <v>0</v>
      </c>
      <c r="P39">
        <v>28.7</v>
      </c>
    </row>
    <row r="40" spans="1:16" x14ac:dyDescent="0.3">
      <c r="A40" s="20">
        <v>37848</v>
      </c>
      <c r="B40">
        <v>24.3</v>
      </c>
      <c r="C40">
        <v>29.3</v>
      </c>
      <c r="D40">
        <v>18.399999999999999</v>
      </c>
      <c r="E40">
        <v>10.9</v>
      </c>
      <c r="F40">
        <v>15.9</v>
      </c>
      <c r="G40">
        <v>58.6</v>
      </c>
      <c r="H40">
        <v>2.6</v>
      </c>
      <c r="I40">
        <v>24.4</v>
      </c>
      <c r="J40">
        <v>10.199999999999999</v>
      </c>
      <c r="K40">
        <v>16.2</v>
      </c>
      <c r="L40">
        <v>30.6</v>
      </c>
      <c r="M40">
        <v>54.7</v>
      </c>
      <c r="N40">
        <v>5.9</v>
      </c>
      <c r="O40">
        <v>0</v>
      </c>
      <c r="P40">
        <v>29.1</v>
      </c>
    </row>
    <row r="41" spans="1:16" x14ac:dyDescent="0.3">
      <c r="A41" s="20">
        <v>37849</v>
      </c>
      <c r="B41">
        <v>23.2</v>
      </c>
      <c r="C41">
        <v>25.3</v>
      </c>
      <c r="D41">
        <v>21.9</v>
      </c>
      <c r="E41">
        <v>3.4</v>
      </c>
      <c r="F41">
        <v>19.3</v>
      </c>
      <c r="G41">
        <v>69.8</v>
      </c>
      <c r="H41">
        <v>9</v>
      </c>
      <c r="I41">
        <v>6.87</v>
      </c>
      <c r="J41">
        <v>0.1</v>
      </c>
      <c r="K41">
        <v>13</v>
      </c>
      <c r="L41">
        <v>23.8</v>
      </c>
      <c r="M41">
        <v>39.6</v>
      </c>
      <c r="N41">
        <v>1.6</v>
      </c>
      <c r="O41">
        <v>0.4</v>
      </c>
      <c r="P41">
        <v>31.1</v>
      </c>
    </row>
    <row r="42" spans="1:16" x14ac:dyDescent="0.3">
      <c r="A42" s="20">
        <v>37850</v>
      </c>
      <c r="B42">
        <v>22.2</v>
      </c>
      <c r="C42">
        <v>23.2</v>
      </c>
      <c r="D42">
        <v>21.2</v>
      </c>
      <c r="E42">
        <v>2</v>
      </c>
      <c r="F42">
        <v>20.100000000000001</v>
      </c>
      <c r="G42">
        <v>83.1</v>
      </c>
      <c r="H42">
        <v>10</v>
      </c>
      <c r="I42">
        <v>4.57</v>
      </c>
      <c r="J42">
        <v>0</v>
      </c>
      <c r="K42">
        <v>6.8</v>
      </c>
      <c r="L42">
        <v>18.7</v>
      </c>
      <c r="M42">
        <v>28.4</v>
      </c>
      <c r="N42">
        <v>0.5</v>
      </c>
      <c r="O42">
        <v>1.5</v>
      </c>
      <c r="P42">
        <v>32.299999999999997</v>
      </c>
    </row>
    <row r="43" spans="1:16" x14ac:dyDescent="0.3">
      <c r="A43" s="20">
        <v>38199</v>
      </c>
      <c r="B43">
        <v>29.5</v>
      </c>
      <c r="C43">
        <v>34.799999999999997</v>
      </c>
      <c r="D43">
        <v>24.3</v>
      </c>
      <c r="E43">
        <v>10.5</v>
      </c>
      <c r="F43">
        <v>21.6</v>
      </c>
      <c r="G43">
        <v>61.8</v>
      </c>
      <c r="H43">
        <v>1.5</v>
      </c>
      <c r="I43">
        <v>23.06</v>
      </c>
      <c r="J43">
        <v>11.7</v>
      </c>
      <c r="K43">
        <v>6.1</v>
      </c>
      <c r="L43">
        <v>16.899999999999999</v>
      </c>
      <c r="M43">
        <v>29.9</v>
      </c>
      <c r="N43">
        <v>6.9</v>
      </c>
      <c r="O43">
        <v>0</v>
      </c>
      <c r="P43">
        <v>32.700000000000003</v>
      </c>
    </row>
    <row r="44" spans="1:16" x14ac:dyDescent="0.3">
      <c r="A44" s="20">
        <v>38200</v>
      </c>
      <c r="B44">
        <v>28.6</v>
      </c>
      <c r="C44">
        <v>33.799999999999997</v>
      </c>
      <c r="D44">
        <v>24.5</v>
      </c>
      <c r="E44">
        <v>9.3000000000000007</v>
      </c>
      <c r="F44">
        <v>21.3</v>
      </c>
      <c r="G44">
        <v>61</v>
      </c>
      <c r="H44">
        <v>1.5</v>
      </c>
      <c r="I44">
        <v>23.32</v>
      </c>
      <c r="J44">
        <v>10.5</v>
      </c>
      <c r="K44">
        <v>7.2</v>
      </c>
      <c r="L44">
        <v>15.5</v>
      </c>
      <c r="M44">
        <v>31.3</v>
      </c>
      <c r="N44">
        <v>6.5</v>
      </c>
      <c r="O44">
        <v>0</v>
      </c>
      <c r="P44">
        <v>33.4</v>
      </c>
    </row>
    <row r="45" spans="1:16" x14ac:dyDescent="0.3">
      <c r="A45" s="20">
        <v>38201</v>
      </c>
      <c r="B45">
        <v>28.5</v>
      </c>
      <c r="C45">
        <v>33.6</v>
      </c>
      <c r="D45">
        <v>23.6</v>
      </c>
      <c r="E45">
        <v>10</v>
      </c>
      <c r="F45">
        <v>20.5</v>
      </c>
      <c r="G45">
        <v>62.1</v>
      </c>
      <c r="H45">
        <v>1.5</v>
      </c>
      <c r="I45">
        <v>23.83</v>
      </c>
      <c r="J45">
        <v>11.3</v>
      </c>
      <c r="K45">
        <v>4.7</v>
      </c>
      <c r="L45">
        <v>13.3</v>
      </c>
      <c r="M45">
        <v>22.3</v>
      </c>
      <c r="N45">
        <v>6.8</v>
      </c>
      <c r="O45">
        <v>0</v>
      </c>
      <c r="P45">
        <v>33.4</v>
      </c>
    </row>
    <row r="46" spans="1:16" x14ac:dyDescent="0.3">
      <c r="A46" s="20">
        <v>38202</v>
      </c>
      <c r="B46">
        <v>28.9</v>
      </c>
      <c r="C46">
        <v>32.799999999999997</v>
      </c>
      <c r="D46">
        <v>25.4</v>
      </c>
      <c r="E46">
        <v>7.4</v>
      </c>
      <c r="F46">
        <v>22.6</v>
      </c>
      <c r="G46">
        <v>67.8</v>
      </c>
      <c r="H46">
        <v>6.6</v>
      </c>
      <c r="I46">
        <v>15.33</v>
      </c>
      <c r="J46">
        <v>4.8</v>
      </c>
      <c r="K46">
        <v>6.1</v>
      </c>
      <c r="L46">
        <v>16.899999999999999</v>
      </c>
      <c r="M46">
        <v>30.2</v>
      </c>
      <c r="N46">
        <v>4.2</v>
      </c>
      <c r="O46">
        <v>0</v>
      </c>
      <c r="P46">
        <v>28.7</v>
      </c>
    </row>
    <row r="47" spans="1:16" x14ac:dyDescent="0.3">
      <c r="A47" s="20">
        <v>38203</v>
      </c>
      <c r="B47">
        <v>26.8</v>
      </c>
      <c r="C47">
        <v>32.4</v>
      </c>
      <c r="D47">
        <v>23.8</v>
      </c>
      <c r="E47">
        <v>8.6</v>
      </c>
      <c r="F47">
        <v>22.3</v>
      </c>
      <c r="G47">
        <v>79.8</v>
      </c>
      <c r="H47">
        <v>7.8</v>
      </c>
      <c r="I47">
        <v>12.23</v>
      </c>
      <c r="J47">
        <v>2.9</v>
      </c>
      <c r="K47">
        <v>5.4</v>
      </c>
      <c r="L47">
        <v>23</v>
      </c>
      <c r="M47">
        <v>39.6</v>
      </c>
      <c r="N47">
        <v>3.1</v>
      </c>
      <c r="O47">
        <v>19</v>
      </c>
      <c r="P47">
        <v>29.2</v>
      </c>
    </row>
    <row r="48" spans="1:16" x14ac:dyDescent="0.3">
      <c r="A48" s="20">
        <v>38204</v>
      </c>
      <c r="B48">
        <v>26.6</v>
      </c>
      <c r="C48">
        <v>33.5</v>
      </c>
      <c r="D48">
        <v>24</v>
      </c>
      <c r="E48">
        <v>9.5</v>
      </c>
      <c r="F48">
        <v>22.3</v>
      </c>
      <c r="G48">
        <v>79</v>
      </c>
      <c r="H48">
        <v>7.4</v>
      </c>
      <c r="I48">
        <v>17.399999999999999</v>
      </c>
      <c r="J48">
        <v>4.7</v>
      </c>
      <c r="K48">
        <v>5.8</v>
      </c>
      <c r="L48">
        <v>22.3</v>
      </c>
      <c r="M48">
        <v>30.2</v>
      </c>
      <c r="N48">
        <v>4.5</v>
      </c>
      <c r="O48">
        <v>8</v>
      </c>
      <c r="P48">
        <v>30.2</v>
      </c>
    </row>
    <row r="49" spans="1:16" x14ac:dyDescent="0.3">
      <c r="A49" s="20">
        <v>38205</v>
      </c>
      <c r="B49">
        <v>28.2</v>
      </c>
      <c r="C49">
        <v>33</v>
      </c>
      <c r="D49">
        <v>23.4</v>
      </c>
      <c r="E49">
        <v>9.6</v>
      </c>
      <c r="F49">
        <v>21.5</v>
      </c>
      <c r="G49">
        <v>71.599999999999994</v>
      </c>
      <c r="H49">
        <v>3</v>
      </c>
      <c r="I49">
        <v>21.99</v>
      </c>
      <c r="J49">
        <v>9.6999999999999993</v>
      </c>
      <c r="K49">
        <v>4</v>
      </c>
      <c r="L49">
        <v>13.7</v>
      </c>
      <c r="M49">
        <v>22.3</v>
      </c>
      <c r="N49">
        <v>5.2</v>
      </c>
      <c r="O49">
        <v>0</v>
      </c>
      <c r="P49">
        <v>31.4</v>
      </c>
    </row>
    <row r="50" spans="1:16" x14ac:dyDescent="0.3">
      <c r="A50" s="20">
        <v>38206</v>
      </c>
      <c r="B50">
        <v>28.4</v>
      </c>
      <c r="C50">
        <v>32.9</v>
      </c>
      <c r="D50">
        <v>24.7</v>
      </c>
      <c r="E50">
        <v>8.1999999999999993</v>
      </c>
      <c r="F50">
        <v>22.6</v>
      </c>
      <c r="G50">
        <v>67.099999999999994</v>
      </c>
      <c r="H50">
        <v>2.4</v>
      </c>
      <c r="I50">
        <v>22.11</v>
      </c>
      <c r="J50">
        <v>9.8000000000000007</v>
      </c>
      <c r="K50">
        <v>5.4</v>
      </c>
      <c r="L50">
        <v>14.4</v>
      </c>
      <c r="M50">
        <v>27.4</v>
      </c>
      <c r="N50">
        <v>5.3</v>
      </c>
      <c r="O50">
        <v>0</v>
      </c>
      <c r="P50">
        <v>30.3</v>
      </c>
    </row>
    <row r="51" spans="1:16" x14ac:dyDescent="0.3">
      <c r="A51" s="20">
        <v>38207</v>
      </c>
      <c r="B51">
        <v>28.4</v>
      </c>
      <c r="C51">
        <v>32.700000000000003</v>
      </c>
      <c r="D51">
        <v>24.1</v>
      </c>
      <c r="E51">
        <v>8.6</v>
      </c>
      <c r="F51">
        <v>21.9</v>
      </c>
      <c r="G51">
        <v>67.8</v>
      </c>
      <c r="H51">
        <v>4.0999999999999996</v>
      </c>
      <c r="I51">
        <v>19.12</v>
      </c>
      <c r="J51">
        <v>7.1</v>
      </c>
      <c r="K51">
        <v>5.8</v>
      </c>
      <c r="L51">
        <v>12.2</v>
      </c>
      <c r="M51">
        <v>24.5</v>
      </c>
      <c r="N51">
        <v>5.7</v>
      </c>
      <c r="O51">
        <v>0</v>
      </c>
      <c r="P51">
        <v>31.8</v>
      </c>
    </row>
    <row r="52" spans="1:16" x14ac:dyDescent="0.3">
      <c r="A52" s="20">
        <v>38208</v>
      </c>
      <c r="B52">
        <v>28.5</v>
      </c>
      <c r="C52">
        <v>32.9</v>
      </c>
      <c r="D52">
        <v>25.4</v>
      </c>
      <c r="E52">
        <v>7.5</v>
      </c>
      <c r="F52">
        <v>23.5</v>
      </c>
      <c r="G52">
        <v>69.3</v>
      </c>
      <c r="H52">
        <v>6.3</v>
      </c>
      <c r="I52">
        <v>19.3</v>
      </c>
      <c r="J52">
        <v>6.2</v>
      </c>
      <c r="K52">
        <v>4.7</v>
      </c>
      <c r="L52">
        <v>12.2</v>
      </c>
      <c r="M52">
        <v>20.9</v>
      </c>
      <c r="N52">
        <v>4.7</v>
      </c>
      <c r="O52">
        <v>0</v>
      </c>
      <c r="P52">
        <v>27.2</v>
      </c>
    </row>
    <row r="53" spans="1:16" x14ac:dyDescent="0.3">
      <c r="A53" s="20">
        <v>38209</v>
      </c>
      <c r="B53">
        <v>28.1</v>
      </c>
      <c r="C53">
        <v>34.200000000000003</v>
      </c>
      <c r="D53">
        <v>24.8</v>
      </c>
      <c r="E53">
        <v>9.4</v>
      </c>
      <c r="F53">
        <v>22.5</v>
      </c>
      <c r="G53">
        <v>72.5</v>
      </c>
      <c r="H53">
        <v>2.2999999999999998</v>
      </c>
      <c r="I53">
        <v>18.39</v>
      </c>
      <c r="J53">
        <v>7.2</v>
      </c>
      <c r="K53">
        <v>5</v>
      </c>
      <c r="L53">
        <v>22</v>
      </c>
      <c r="M53">
        <v>39.200000000000003</v>
      </c>
      <c r="N53">
        <v>5</v>
      </c>
      <c r="O53">
        <v>0</v>
      </c>
      <c r="P53">
        <v>26.6</v>
      </c>
    </row>
    <row r="54" spans="1:16" x14ac:dyDescent="0.3">
      <c r="A54" s="20">
        <v>38576</v>
      </c>
      <c r="B54">
        <v>27.2</v>
      </c>
      <c r="C54">
        <v>31.1</v>
      </c>
      <c r="D54">
        <v>24.5</v>
      </c>
      <c r="E54">
        <v>6.6</v>
      </c>
      <c r="F54">
        <v>24</v>
      </c>
      <c r="G54">
        <v>71.3</v>
      </c>
      <c r="H54">
        <v>4.9000000000000004</v>
      </c>
      <c r="I54">
        <v>18.239999999999998</v>
      </c>
      <c r="J54">
        <v>5.7</v>
      </c>
      <c r="K54">
        <v>4.7</v>
      </c>
      <c r="L54">
        <v>24.8</v>
      </c>
      <c r="M54">
        <v>49.7</v>
      </c>
      <c r="N54">
        <v>4.0999999999999996</v>
      </c>
      <c r="O54">
        <v>0</v>
      </c>
      <c r="P54">
        <v>23.2</v>
      </c>
    </row>
    <row r="55" spans="1:16" x14ac:dyDescent="0.3">
      <c r="A55" s="20">
        <v>38577</v>
      </c>
      <c r="B55">
        <v>27.6</v>
      </c>
      <c r="C55">
        <v>31.3</v>
      </c>
      <c r="D55">
        <v>24.5</v>
      </c>
      <c r="E55">
        <v>6.8</v>
      </c>
      <c r="F55">
        <v>24</v>
      </c>
      <c r="G55">
        <v>75</v>
      </c>
      <c r="H55">
        <v>5.4</v>
      </c>
      <c r="I55">
        <v>16.149999999999999</v>
      </c>
      <c r="J55">
        <v>5.3</v>
      </c>
      <c r="K55">
        <v>4.7</v>
      </c>
      <c r="L55">
        <v>13.3</v>
      </c>
      <c r="M55">
        <v>23.8</v>
      </c>
      <c r="N55">
        <v>4.0999999999999996</v>
      </c>
      <c r="O55">
        <v>0</v>
      </c>
      <c r="P55">
        <v>25.5</v>
      </c>
    </row>
    <row r="56" spans="1:16" x14ac:dyDescent="0.3">
      <c r="A56" s="20">
        <v>38578</v>
      </c>
      <c r="B56">
        <v>27.4</v>
      </c>
      <c r="C56">
        <v>32.1</v>
      </c>
      <c r="D56">
        <v>23.8</v>
      </c>
      <c r="E56">
        <v>8.3000000000000007</v>
      </c>
      <c r="F56">
        <v>23.6</v>
      </c>
      <c r="G56">
        <v>74.3</v>
      </c>
      <c r="H56">
        <v>4.5999999999999996</v>
      </c>
      <c r="I56">
        <v>19.489999999999998</v>
      </c>
      <c r="J56">
        <v>8.3000000000000007</v>
      </c>
      <c r="K56">
        <v>4</v>
      </c>
      <c r="L56">
        <v>13.3</v>
      </c>
      <c r="M56">
        <v>22</v>
      </c>
      <c r="N56">
        <v>4.2</v>
      </c>
      <c r="O56">
        <v>0</v>
      </c>
      <c r="P56">
        <v>31.5</v>
      </c>
    </row>
    <row r="57" spans="1:16" x14ac:dyDescent="0.3">
      <c r="A57" s="20">
        <v>38579</v>
      </c>
      <c r="B57">
        <v>27.6</v>
      </c>
      <c r="C57">
        <v>31.6</v>
      </c>
      <c r="D57">
        <v>25.2</v>
      </c>
      <c r="E57">
        <v>6.4</v>
      </c>
      <c r="F57">
        <v>24.8</v>
      </c>
      <c r="G57">
        <v>74.8</v>
      </c>
      <c r="H57">
        <v>5.5</v>
      </c>
      <c r="I57">
        <v>15.02</v>
      </c>
      <c r="J57">
        <v>3.5</v>
      </c>
      <c r="K57">
        <v>3.6</v>
      </c>
      <c r="L57">
        <v>10.1</v>
      </c>
      <c r="M57">
        <v>18.399999999999999</v>
      </c>
      <c r="N57">
        <v>4.3</v>
      </c>
      <c r="O57">
        <v>0</v>
      </c>
      <c r="P57">
        <v>30.4</v>
      </c>
    </row>
    <row r="58" spans="1:16" x14ac:dyDescent="0.3">
      <c r="A58" s="20">
        <v>38580</v>
      </c>
      <c r="B58">
        <v>27.4</v>
      </c>
      <c r="C58">
        <v>31.8</v>
      </c>
      <c r="D58">
        <v>23.5</v>
      </c>
      <c r="E58">
        <v>8.3000000000000007</v>
      </c>
      <c r="F58">
        <v>23.3</v>
      </c>
      <c r="G58">
        <v>76.900000000000006</v>
      </c>
      <c r="H58">
        <v>2.4</v>
      </c>
      <c r="I58">
        <v>17.239999999999998</v>
      </c>
      <c r="J58">
        <v>6.3</v>
      </c>
      <c r="K58">
        <v>2.9</v>
      </c>
      <c r="L58">
        <v>9.6999999999999993</v>
      </c>
      <c r="M58">
        <v>15.5</v>
      </c>
      <c r="N58">
        <v>3.7</v>
      </c>
      <c r="O58">
        <v>0</v>
      </c>
      <c r="P58">
        <v>33.9</v>
      </c>
    </row>
    <row r="59" spans="1:16" x14ac:dyDescent="0.3">
      <c r="A59" s="20">
        <v>38581</v>
      </c>
      <c r="B59">
        <v>27</v>
      </c>
      <c r="C59">
        <v>33.6</v>
      </c>
      <c r="D59">
        <v>24</v>
      </c>
      <c r="E59">
        <v>9.6</v>
      </c>
      <c r="F59">
        <v>23.8</v>
      </c>
      <c r="G59">
        <v>79.3</v>
      </c>
      <c r="H59">
        <v>8.1</v>
      </c>
      <c r="I59">
        <v>15.81</v>
      </c>
      <c r="J59">
        <v>4.9000000000000004</v>
      </c>
      <c r="K59">
        <v>3.6</v>
      </c>
      <c r="L59">
        <v>13.7</v>
      </c>
      <c r="M59">
        <v>24.5</v>
      </c>
      <c r="N59">
        <v>2.7</v>
      </c>
      <c r="O59">
        <v>34.5</v>
      </c>
      <c r="P59">
        <v>34.1</v>
      </c>
    </row>
    <row r="60" spans="1:16" x14ac:dyDescent="0.3">
      <c r="A60" s="20">
        <v>38582</v>
      </c>
      <c r="B60">
        <v>25.6</v>
      </c>
      <c r="C60">
        <v>31.1</v>
      </c>
      <c r="D60">
        <v>23.8</v>
      </c>
      <c r="E60">
        <v>7.3</v>
      </c>
      <c r="F60">
        <v>23</v>
      </c>
      <c r="G60">
        <v>81.5</v>
      </c>
      <c r="H60">
        <v>8.4</v>
      </c>
      <c r="I60">
        <v>15.43</v>
      </c>
      <c r="J60">
        <v>5.6</v>
      </c>
      <c r="K60">
        <v>3.2</v>
      </c>
      <c r="L60">
        <v>16.600000000000001</v>
      </c>
      <c r="M60">
        <v>24.5</v>
      </c>
      <c r="N60">
        <v>1.1000000000000001</v>
      </c>
      <c r="O60">
        <v>25</v>
      </c>
      <c r="P60">
        <v>36</v>
      </c>
    </row>
    <row r="61" spans="1:16" x14ac:dyDescent="0.3">
      <c r="A61" s="20">
        <v>38583</v>
      </c>
      <c r="B61">
        <v>23.8</v>
      </c>
      <c r="C61">
        <v>27.2</v>
      </c>
      <c r="D61">
        <v>22.2</v>
      </c>
      <c r="E61">
        <v>5</v>
      </c>
      <c r="F61">
        <v>21.8</v>
      </c>
      <c r="G61">
        <v>87.5</v>
      </c>
      <c r="H61">
        <v>10</v>
      </c>
      <c r="I61">
        <v>7.71</v>
      </c>
      <c r="J61">
        <v>0.1</v>
      </c>
      <c r="K61">
        <v>4.7</v>
      </c>
      <c r="L61">
        <v>24.5</v>
      </c>
      <c r="M61">
        <v>48.2</v>
      </c>
      <c r="N61">
        <v>1</v>
      </c>
      <c r="O61">
        <v>32.5</v>
      </c>
      <c r="P61">
        <v>35.799999999999997</v>
      </c>
    </row>
    <row r="62" spans="1:16" x14ac:dyDescent="0.3">
      <c r="A62" s="20">
        <v>38584</v>
      </c>
      <c r="B62">
        <v>21.3</v>
      </c>
      <c r="C62">
        <v>22.3</v>
      </c>
      <c r="D62">
        <v>20.100000000000001</v>
      </c>
      <c r="E62">
        <v>2.2000000000000002</v>
      </c>
      <c r="F62">
        <v>20</v>
      </c>
      <c r="G62">
        <v>90.3</v>
      </c>
      <c r="H62">
        <v>9.4</v>
      </c>
      <c r="I62">
        <v>1.01</v>
      </c>
      <c r="J62">
        <v>0</v>
      </c>
      <c r="K62">
        <v>7.2</v>
      </c>
      <c r="L62">
        <v>20.5</v>
      </c>
      <c r="M62">
        <v>35.299999999999997</v>
      </c>
      <c r="N62">
        <v>1</v>
      </c>
      <c r="O62">
        <v>81</v>
      </c>
      <c r="P62">
        <v>32.6</v>
      </c>
    </row>
    <row r="63" spans="1:16" x14ac:dyDescent="0.3">
      <c r="A63" s="20">
        <v>38585</v>
      </c>
      <c r="B63">
        <v>23.5</v>
      </c>
      <c r="C63">
        <v>22.7</v>
      </c>
      <c r="D63">
        <v>19.899999999999999</v>
      </c>
      <c r="E63">
        <v>7.8</v>
      </c>
      <c r="F63">
        <v>19.5</v>
      </c>
      <c r="G63">
        <v>80.8</v>
      </c>
      <c r="H63">
        <v>8</v>
      </c>
      <c r="I63">
        <v>14.54</v>
      </c>
      <c r="J63">
        <v>3.7</v>
      </c>
      <c r="K63">
        <v>5</v>
      </c>
      <c r="L63">
        <v>11.9</v>
      </c>
      <c r="M63">
        <v>22.7</v>
      </c>
      <c r="N63">
        <v>1.6</v>
      </c>
      <c r="O63">
        <v>1.5</v>
      </c>
      <c r="P63">
        <v>27.3</v>
      </c>
    </row>
    <row r="64" spans="1:16" x14ac:dyDescent="0.3">
      <c r="A64" s="20">
        <v>38940</v>
      </c>
      <c r="B64">
        <v>27.2</v>
      </c>
      <c r="C64">
        <v>31.8</v>
      </c>
      <c r="D64">
        <v>23.3</v>
      </c>
      <c r="E64">
        <v>8.5</v>
      </c>
      <c r="F64">
        <v>22.2</v>
      </c>
      <c r="G64">
        <v>72.3</v>
      </c>
      <c r="H64">
        <v>4.8</v>
      </c>
      <c r="I64">
        <v>16.88</v>
      </c>
      <c r="J64">
        <v>4.7</v>
      </c>
      <c r="K64">
        <v>4.3</v>
      </c>
      <c r="L64">
        <v>10.1</v>
      </c>
      <c r="M64">
        <v>19.399999999999999</v>
      </c>
      <c r="N64">
        <v>4.3</v>
      </c>
      <c r="O64">
        <v>0</v>
      </c>
      <c r="P64">
        <v>26.9</v>
      </c>
    </row>
    <row r="65" spans="1:16" x14ac:dyDescent="0.3">
      <c r="A65" s="20">
        <v>38941</v>
      </c>
      <c r="B65">
        <v>27.1</v>
      </c>
      <c r="C65">
        <v>31.3</v>
      </c>
      <c r="D65">
        <v>23.2</v>
      </c>
      <c r="E65">
        <v>8.1</v>
      </c>
      <c r="F65">
        <v>22.2</v>
      </c>
      <c r="G65">
        <v>70.599999999999994</v>
      </c>
      <c r="H65">
        <v>4.4000000000000004</v>
      </c>
      <c r="I65">
        <v>17.5</v>
      </c>
      <c r="J65">
        <v>5.9</v>
      </c>
      <c r="K65">
        <v>4</v>
      </c>
      <c r="L65">
        <v>12.6</v>
      </c>
      <c r="M65">
        <v>23</v>
      </c>
      <c r="N65">
        <v>3.3</v>
      </c>
      <c r="O65">
        <v>1.5</v>
      </c>
      <c r="P65">
        <v>27.4</v>
      </c>
    </row>
    <row r="66" spans="1:16" x14ac:dyDescent="0.3">
      <c r="A66" s="20">
        <v>38942</v>
      </c>
      <c r="B66">
        <v>28.2</v>
      </c>
      <c r="C66">
        <v>33.200000000000003</v>
      </c>
      <c r="D66">
        <v>24.8</v>
      </c>
      <c r="E66">
        <v>8.4</v>
      </c>
      <c r="F66">
        <v>23.7</v>
      </c>
      <c r="G66">
        <v>74.599999999999994</v>
      </c>
      <c r="H66">
        <v>3.6</v>
      </c>
      <c r="I66">
        <v>22.7</v>
      </c>
      <c r="J66">
        <v>7.9</v>
      </c>
      <c r="K66">
        <v>4.3</v>
      </c>
      <c r="L66">
        <v>11.2</v>
      </c>
      <c r="M66">
        <v>19.100000000000001</v>
      </c>
      <c r="N66">
        <v>5.4</v>
      </c>
      <c r="O66">
        <v>0</v>
      </c>
      <c r="P66">
        <v>28.1</v>
      </c>
    </row>
    <row r="67" spans="1:16" x14ac:dyDescent="0.3">
      <c r="A67" s="20">
        <v>38943</v>
      </c>
      <c r="B67">
        <v>28.3</v>
      </c>
      <c r="C67">
        <v>33.9</v>
      </c>
      <c r="D67">
        <v>24.1</v>
      </c>
      <c r="E67">
        <v>9.8000000000000007</v>
      </c>
      <c r="F67">
        <v>23</v>
      </c>
      <c r="G67">
        <v>71.900000000000006</v>
      </c>
      <c r="H67">
        <v>3</v>
      </c>
      <c r="I67">
        <v>22.58</v>
      </c>
      <c r="J67">
        <v>10.199999999999999</v>
      </c>
      <c r="K67">
        <v>4.3</v>
      </c>
      <c r="L67">
        <v>11.9</v>
      </c>
      <c r="M67">
        <v>22.7</v>
      </c>
      <c r="N67">
        <v>5.7</v>
      </c>
      <c r="O67">
        <v>0</v>
      </c>
      <c r="P67">
        <v>29.3</v>
      </c>
    </row>
    <row r="68" spans="1:16" x14ac:dyDescent="0.3">
      <c r="A68" s="20">
        <v>38944</v>
      </c>
      <c r="B68">
        <v>28.8</v>
      </c>
      <c r="C68">
        <v>34.200000000000003</v>
      </c>
      <c r="D68">
        <v>23.6</v>
      </c>
      <c r="E68">
        <v>10.6</v>
      </c>
      <c r="F68">
        <v>22.5</v>
      </c>
      <c r="G68">
        <v>70</v>
      </c>
      <c r="H68">
        <v>3.3</v>
      </c>
      <c r="I68">
        <v>24.16</v>
      </c>
      <c r="J68">
        <v>11</v>
      </c>
      <c r="K68">
        <v>4</v>
      </c>
      <c r="L68">
        <v>9.6999999999999993</v>
      </c>
      <c r="M68">
        <v>18</v>
      </c>
      <c r="N68">
        <v>5.9</v>
      </c>
      <c r="O68">
        <v>0</v>
      </c>
      <c r="P68">
        <v>30.4</v>
      </c>
    </row>
    <row r="69" spans="1:16" x14ac:dyDescent="0.3">
      <c r="A69" s="20">
        <v>38945</v>
      </c>
      <c r="B69">
        <v>29.2</v>
      </c>
      <c r="C69">
        <v>34.200000000000003</v>
      </c>
      <c r="D69">
        <v>25.2</v>
      </c>
      <c r="E69">
        <v>9</v>
      </c>
      <c r="F69">
        <v>24.2</v>
      </c>
      <c r="G69">
        <v>70.599999999999994</v>
      </c>
      <c r="H69">
        <v>5.6</v>
      </c>
      <c r="I69">
        <v>19.72</v>
      </c>
      <c r="J69">
        <v>7.3</v>
      </c>
      <c r="K69">
        <v>5</v>
      </c>
      <c r="L69">
        <v>10.8</v>
      </c>
      <c r="M69">
        <v>18.399999999999999</v>
      </c>
      <c r="N69">
        <v>4.3</v>
      </c>
      <c r="O69">
        <v>2</v>
      </c>
      <c r="P69">
        <v>29.6</v>
      </c>
    </row>
    <row r="70" spans="1:16" x14ac:dyDescent="0.3">
      <c r="A70" s="20">
        <v>38946</v>
      </c>
      <c r="B70">
        <v>27.8</v>
      </c>
      <c r="C70">
        <v>32.700000000000003</v>
      </c>
      <c r="D70">
        <v>24.1</v>
      </c>
      <c r="E70">
        <v>8.6</v>
      </c>
      <c r="F70">
        <v>23.3</v>
      </c>
      <c r="G70">
        <v>68.3</v>
      </c>
      <c r="H70">
        <v>4.0999999999999996</v>
      </c>
      <c r="I70">
        <v>20.97</v>
      </c>
      <c r="J70">
        <v>7.7</v>
      </c>
      <c r="K70">
        <v>7.2</v>
      </c>
      <c r="L70">
        <v>17.3</v>
      </c>
      <c r="M70">
        <v>31</v>
      </c>
      <c r="N70">
        <v>7</v>
      </c>
      <c r="O70">
        <v>0.5</v>
      </c>
      <c r="P70">
        <v>29.8</v>
      </c>
    </row>
    <row r="71" spans="1:16" x14ac:dyDescent="0.3">
      <c r="A71" s="20">
        <v>38947</v>
      </c>
      <c r="B71">
        <v>24.5</v>
      </c>
      <c r="C71">
        <v>28.8</v>
      </c>
      <c r="D71">
        <v>22</v>
      </c>
      <c r="E71">
        <v>6.8</v>
      </c>
      <c r="F71">
        <v>20.7</v>
      </c>
      <c r="G71">
        <v>69.599999999999994</v>
      </c>
      <c r="H71">
        <v>7.9</v>
      </c>
      <c r="I71">
        <v>9.81</v>
      </c>
      <c r="J71">
        <v>0.1</v>
      </c>
      <c r="K71">
        <v>9.6999999999999993</v>
      </c>
      <c r="L71">
        <v>18.399999999999999</v>
      </c>
      <c r="M71">
        <v>39.6</v>
      </c>
      <c r="N71">
        <v>3.7</v>
      </c>
      <c r="O71">
        <v>0.5</v>
      </c>
      <c r="P71">
        <v>21.6</v>
      </c>
    </row>
    <row r="72" spans="1:16" x14ac:dyDescent="0.3">
      <c r="A72" s="20">
        <v>38948</v>
      </c>
      <c r="B72">
        <v>23.4</v>
      </c>
      <c r="C72">
        <v>28.2</v>
      </c>
      <c r="D72">
        <v>21.3</v>
      </c>
      <c r="E72">
        <v>6.9</v>
      </c>
      <c r="F72">
        <v>20.5</v>
      </c>
      <c r="G72">
        <v>61.8</v>
      </c>
      <c r="H72">
        <v>8.6</v>
      </c>
      <c r="I72">
        <v>13.25</v>
      </c>
      <c r="J72">
        <v>0.5</v>
      </c>
      <c r="K72">
        <v>11.2</v>
      </c>
      <c r="L72">
        <v>16.899999999999999</v>
      </c>
      <c r="M72">
        <v>38.9</v>
      </c>
      <c r="N72">
        <v>4.3</v>
      </c>
      <c r="O72">
        <v>0.1</v>
      </c>
      <c r="P72">
        <v>20</v>
      </c>
    </row>
    <row r="73" spans="1:16" x14ac:dyDescent="0.3">
      <c r="A73" s="20">
        <v>38949</v>
      </c>
      <c r="B73">
        <v>22.9</v>
      </c>
      <c r="C73">
        <v>27</v>
      </c>
      <c r="D73">
        <v>19.100000000000001</v>
      </c>
      <c r="E73">
        <v>7.9</v>
      </c>
      <c r="F73">
        <v>18.600000000000001</v>
      </c>
      <c r="G73">
        <v>82</v>
      </c>
      <c r="H73">
        <v>9.4</v>
      </c>
      <c r="I73">
        <v>9.32</v>
      </c>
      <c r="J73">
        <v>0.2</v>
      </c>
      <c r="K73">
        <v>4</v>
      </c>
      <c r="L73">
        <v>10.8</v>
      </c>
      <c r="M73">
        <v>14.8</v>
      </c>
      <c r="N73">
        <v>3.5</v>
      </c>
      <c r="O73">
        <v>0.3</v>
      </c>
      <c r="P73">
        <v>18.100000000000001</v>
      </c>
    </row>
    <row r="74" spans="1:16" x14ac:dyDescent="0.3">
      <c r="A74" s="20">
        <v>39309</v>
      </c>
      <c r="B74">
        <v>27</v>
      </c>
      <c r="C74">
        <v>32.200000000000003</v>
      </c>
      <c r="D74">
        <v>23.2</v>
      </c>
      <c r="E74">
        <v>9</v>
      </c>
      <c r="F74">
        <v>22.2</v>
      </c>
      <c r="G74">
        <v>76.3</v>
      </c>
      <c r="H74">
        <v>7.6</v>
      </c>
      <c r="I74">
        <v>14.01</v>
      </c>
      <c r="J74">
        <v>2.1</v>
      </c>
      <c r="K74">
        <v>4.7</v>
      </c>
      <c r="L74">
        <v>12.2</v>
      </c>
      <c r="M74">
        <v>20.2</v>
      </c>
      <c r="N74">
        <v>3.3</v>
      </c>
      <c r="O74">
        <v>3.5</v>
      </c>
      <c r="P74">
        <v>19.8</v>
      </c>
    </row>
    <row r="75" spans="1:16" x14ac:dyDescent="0.3">
      <c r="A75" s="20">
        <v>39310</v>
      </c>
      <c r="B75">
        <v>28.1</v>
      </c>
      <c r="C75">
        <v>33</v>
      </c>
      <c r="D75">
        <v>23.8</v>
      </c>
      <c r="E75">
        <v>9.1999999999999993</v>
      </c>
      <c r="F75">
        <v>23.2</v>
      </c>
      <c r="G75">
        <v>72.400000000000006</v>
      </c>
      <c r="H75">
        <v>4.4000000000000004</v>
      </c>
      <c r="I75">
        <v>23.11</v>
      </c>
      <c r="J75">
        <v>9.4</v>
      </c>
      <c r="K75">
        <v>5</v>
      </c>
      <c r="L75">
        <v>11.5</v>
      </c>
      <c r="M75">
        <v>18</v>
      </c>
      <c r="N75">
        <v>5.5</v>
      </c>
      <c r="O75">
        <v>0</v>
      </c>
      <c r="P75">
        <v>20.399999999999999</v>
      </c>
    </row>
    <row r="76" spans="1:16" x14ac:dyDescent="0.3">
      <c r="A76" s="20">
        <v>39311</v>
      </c>
      <c r="B76">
        <v>27.7</v>
      </c>
      <c r="C76">
        <v>33</v>
      </c>
      <c r="D76">
        <v>23.8</v>
      </c>
      <c r="E76">
        <v>9.1999999999999993</v>
      </c>
      <c r="F76">
        <v>22.6</v>
      </c>
      <c r="G76">
        <v>72.3</v>
      </c>
      <c r="H76">
        <v>3.5</v>
      </c>
      <c r="I76">
        <v>21.74</v>
      </c>
      <c r="J76">
        <v>7.5</v>
      </c>
      <c r="K76">
        <v>4.7</v>
      </c>
      <c r="L76">
        <v>12.2</v>
      </c>
      <c r="M76">
        <v>24.8</v>
      </c>
      <c r="N76">
        <v>4.9000000000000004</v>
      </c>
      <c r="O76">
        <v>0</v>
      </c>
      <c r="P76">
        <v>21.2</v>
      </c>
    </row>
    <row r="77" spans="1:16" x14ac:dyDescent="0.3">
      <c r="A77" s="20">
        <v>39312</v>
      </c>
      <c r="B77">
        <v>27.4</v>
      </c>
      <c r="C77">
        <v>32.4</v>
      </c>
      <c r="D77">
        <v>24</v>
      </c>
      <c r="E77">
        <v>8.4</v>
      </c>
      <c r="F77">
        <v>23.3</v>
      </c>
      <c r="G77">
        <v>72.599999999999994</v>
      </c>
      <c r="H77">
        <v>5</v>
      </c>
      <c r="I77">
        <v>17.670000000000002</v>
      </c>
      <c r="J77">
        <v>6.8</v>
      </c>
      <c r="K77">
        <v>5</v>
      </c>
      <c r="L77">
        <v>14.8</v>
      </c>
      <c r="M77">
        <v>25.2</v>
      </c>
      <c r="N77">
        <v>4.4000000000000004</v>
      </c>
      <c r="O77">
        <v>0</v>
      </c>
      <c r="P77">
        <v>19.7</v>
      </c>
    </row>
    <row r="78" spans="1:16" x14ac:dyDescent="0.3">
      <c r="A78" s="20">
        <v>39313</v>
      </c>
      <c r="B78">
        <v>27.4</v>
      </c>
      <c r="C78">
        <v>31.3</v>
      </c>
      <c r="D78">
        <v>23.7</v>
      </c>
      <c r="E78">
        <v>7.6</v>
      </c>
      <c r="F78">
        <v>22.7</v>
      </c>
      <c r="G78">
        <v>73.599999999999994</v>
      </c>
      <c r="H78">
        <v>5.6</v>
      </c>
      <c r="I78">
        <v>17.8</v>
      </c>
      <c r="J78">
        <v>5.6</v>
      </c>
      <c r="K78">
        <v>4.3</v>
      </c>
      <c r="L78">
        <v>11.2</v>
      </c>
      <c r="M78">
        <v>22.7</v>
      </c>
      <c r="N78">
        <v>4.5999999999999996</v>
      </c>
      <c r="O78">
        <v>0</v>
      </c>
      <c r="P78">
        <v>18</v>
      </c>
    </row>
    <row r="79" spans="1:16" x14ac:dyDescent="0.3">
      <c r="A79" s="20">
        <v>39557</v>
      </c>
      <c r="B79">
        <v>18.8</v>
      </c>
      <c r="C79">
        <v>27.9</v>
      </c>
      <c r="D79">
        <v>8.9</v>
      </c>
      <c r="E79">
        <v>19</v>
      </c>
      <c r="F79">
        <v>7</v>
      </c>
      <c r="G79">
        <v>42.1</v>
      </c>
      <c r="H79">
        <v>0.1</v>
      </c>
      <c r="I79">
        <v>23.83</v>
      </c>
      <c r="J79">
        <v>11</v>
      </c>
      <c r="K79">
        <v>7.2</v>
      </c>
      <c r="L79">
        <v>19.8</v>
      </c>
      <c r="M79">
        <v>34.6</v>
      </c>
      <c r="N79">
        <v>5</v>
      </c>
      <c r="O79">
        <v>0</v>
      </c>
      <c r="P79">
        <v>18.100000000000001</v>
      </c>
    </row>
    <row r="80" spans="1:16" x14ac:dyDescent="0.3">
      <c r="A80" s="20">
        <v>39558</v>
      </c>
      <c r="B80">
        <v>17.600000000000001</v>
      </c>
      <c r="C80">
        <v>24.2</v>
      </c>
      <c r="D80">
        <v>9.1</v>
      </c>
      <c r="E80">
        <v>15.1</v>
      </c>
      <c r="F80">
        <v>7</v>
      </c>
      <c r="G80">
        <v>37.299999999999997</v>
      </c>
      <c r="H80">
        <v>5.6</v>
      </c>
      <c r="I80">
        <v>20.73</v>
      </c>
      <c r="J80">
        <v>7.7</v>
      </c>
      <c r="K80">
        <v>12.2</v>
      </c>
      <c r="L80">
        <v>24.5</v>
      </c>
      <c r="M80">
        <v>39.6</v>
      </c>
      <c r="N80">
        <v>5.6</v>
      </c>
      <c r="O80">
        <v>0</v>
      </c>
      <c r="P80">
        <v>18.2</v>
      </c>
    </row>
    <row r="81" spans="1:16" x14ac:dyDescent="0.3">
      <c r="A81" s="20">
        <v>39559</v>
      </c>
      <c r="B81">
        <v>18.3</v>
      </c>
      <c r="C81">
        <v>21.9</v>
      </c>
      <c r="D81">
        <v>14.7</v>
      </c>
      <c r="E81">
        <v>7.2</v>
      </c>
      <c r="F81">
        <v>12.6</v>
      </c>
      <c r="G81">
        <v>27.9</v>
      </c>
      <c r="H81">
        <v>9.3000000000000007</v>
      </c>
      <c r="I81">
        <v>11.02</v>
      </c>
      <c r="J81">
        <v>0.1</v>
      </c>
      <c r="K81">
        <v>14.4</v>
      </c>
      <c r="L81">
        <v>30.6</v>
      </c>
      <c r="M81">
        <v>45.4</v>
      </c>
      <c r="N81">
        <v>4.4000000000000004</v>
      </c>
      <c r="O81">
        <v>0</v>
      </c>
      <c r="P81">
        <v>18.2</v>
      </c>
    </row>
    <row r="82" spans="1:16" x14ac:dyDescent="0.3">
      <c r="A82" s="20">
        <v>39913</v>
      </c>
      <c r="B82">
        <v>17.100000000000001</v>
      </c>
      <c r="C82">
        <v>26</v>
      </c>
      <c r="D82">
        <v>8.4</v>
      </c>
      <c r="E82">
        <v>17.600000000000001</v>
      </c>
      <c r="F82">
        <v>6.7</v>
      </c>
      <c r="G82">
        <v>35.1</v>
      </c>
      <c r="H82">
        <v>0</v>
      </c>
      <c r="I82">
        <v>22.27</v>
      </c>
      <c r="J82">
        <v>10.9</v>
      </c>
      <c r="K82">
        <v>5.8</v>
      </c>
      <c r="L82">
        <v>16.899999999999999</v>
      </c>
      <c r="M82">
        <v>32.4</v>
      </c>
      <c r="N82">
        <v>4.5999999999999996</v>
      </c>
      <c r="O82">
        <v>0</v>
      </c>
      <c r="P82">
        <v>15.3</v>
      </c>
    </row>
    <row r="83" spans="1:16" x14ac:dyDescent="0.3">
      <c r="A83" s="20">
        <v>39914</v>
      </c>
      <c r="B83">
        <v>17.399999999999999</v>
      </c>
      <c r="C83">
        <v>27</v>
      </c>
      <c r="D83">
        <v>7</v>
      </c>
      <c r="E83">
        <v>20</v>
      </c>
      <c r="F83">
        <v>5.4</v>
      </c>
      <c r="G83">
        <v>34.1</v>
      </c>
      <c r="H83">
        <v>1.6</v>
      </c>
      <c r="I83">
        <v>22.48</v>
      </c>
      <c r="J83">
        <v>10.6</v>
      </c>
      <c r="K83">
        <v>5.4</v>
      </c>
      <c r="L83">
        <v>18.7</v>
      </c>
      <c r="M83">
        <v>37.4</v>
      </c>
      <c r="N83">
        <v>5.5</v>
      </c>
      <c r="O83">
        <v>0</v>
      </c>
      <c r="P83">
        <v>15.4</v>
      </c>
    </row>
    <row r="84" spans="1:16" x14ac:dyDescent="0.3">
      <c r="A84" s="20">
        <v>39915</v>
      </c>
      <c r="B84">
        <v>17</v>
      </c>
      <c r="C84">
        <v>23.8</v>
      </c>
      <c r="D84">
        <v>11.1</v>
      </c>
      <c r="E84">
        <v>12.7</v>
      </c>
      <c r="F84">
        <v>10</v>
      </c>
      <c r="G84">
        <v>36.4</v>
      </c>
      <c r="H84">
        <v>5</v>
      </c>
      <c r="I84">
        <v>21.26</v>
      </c>
      <c r="J84">
        <v>8.3000000000000007</v>
      </c>
      <c r="K84">
        <v>6.1</v>
      </c>
      <c r="L84">
        <v>13.3</v>
      </c>
      <c r="M84">
        <v>22.7</v>
      </c>
      <c r="N84">
        <v>5.3</v>
      </c>
      <c r="O84">
        <v>0</v>
      </c>
      <c r="P84">
        <v>15.3</v>
      </c>
    </row>
    <row r="85" spans="1:16" x14ac:dyDescent="0.3">
      <c r="A85" s="20">
        <v>40095</v>
      </c>
      <c r="B85">
        <v>15.3</v>
      </c>
      <c r="C85">
        <v>21.6</v>
      </c>
      <c r="D85">
        <v>9.1999999999999993</v>
      </c>
      <c r="E85">
        <v>12.4</v>
      </c>
      <c r="F85">
        <v>7.5</v>
      </c>
      <c r="G85">
        <v>59.1</v>
      </c>
      <c r="H85">
        <v>3</v>
      </c>
      <c r="I85">
        <v>17.579999999999998</v>
      </c>
      <c r="J85">
        <v>9.9</v>
      </c>
      <c r="K85">
        <v>4</v>
      </c>
      <c r="L85">
        <v>15.1</v>
      </c>
      <c r="M85">
        <v>25.9</v>
      </c>
      <c r="N85">
        <v>3</v>
      </c>
      <c r="O85">
        <v>0</v>
      </c>
      <c r="P85">
        <v>15.6</v>
      </c>
    </row>
    <row r="86" spans="1:16" x14ac:dyDescent="0.3">
      <c r="A86" s="20">
        <v>40096</v>
      </c>
      <c r="B86">
        <v>14.7</v>
      </c>
      <c r="C86">
        <v>21.8</v>
      </c>
      <c r="D86">
        <v>9.1999999999999993</v>
      </c>
      <c r="E86">
        <v>12.6</v>
      </c>
      <c r="F86">
        <v>7.8</v>
      </c>
      <c r="G86">
        <v>61.1</v>
      </c>
      <c r="H86">
        <v>0.8</v>
      </c>
      <c r="I86">
        <v>16.809999999999999</v>
      </c>
      <c r="J86">
        <v>8.8000000000000007</v>
      </c>
      <c r="K86">
        <v>4.7</v>
      </c>
      <c r="L86">
        <v>12.6</v>
      </c>
      <c r="M86">
        <v>23</v>
      </c>
      <c r="N86">
        <v>2.8</v>
      </c>
      <c r="O86">
        <v>0</v>
      </c>
      <c r="P86">
        <v>14.8</v>
      </c>
    </row>
    <row r="87" spans="1:16" x14ac:dyDescent="0.3">
      <c r="A87" s="20">
        <v>40097</v>
      </c>
      <c r="B87">
        <v>15</v>
      </c>
      <c r="C87">
        <v>23</v>
      </c>
      <c r="D87">
        <v>8</v>
      </c>
      <c r="E87">
        <v>15</v>
      </c>
      <c r="F87">
        <v>6.9</v>
      </c>
      <c r="G87">
        <v>64.599999999999994</v>
      </c>
      <c r="H87">
        <v>3.8</v>
      </c>
      <c r="I87">
        <v>15.55</v>
      </c>
      <c r="J87">
        <v>8.5</v>
      </c>
      <c r="K87">
        <v>4</v>
      </c>
      <c r="L87">
        <v>9</v>
      </c>
      <c r="M87">
        <v>16.2</v>
      </c>
      <c r="N87">
        <v>2.4</v>
      </c>
      <c r="O87">
        <v>0</v>
      </c>
      <c r="P87">
        <v>13.7</v>
      </c>
    </row>
    <row r="88" spans="1:16" x14ac:dyDescent="0.3">
      <c r="A88" s="20">
        <v>40098</v>
      </c>
      <c r="B88">
        <v>15.2</v>
      </c>
      <c r="C88">
        <v>21.7</v>
      </c>
      <c r="D88">
        <v>10.4</v>
      </c>
      <c r="E88">
        <v>11.3</v>
      </c>
      <c r="F88">
        <v>9</v>
      </c>
      <c r="G88">
        <v>65.5</v>
      </c>
      <c r="H88">
        <v>4.9000000000000004</v>
      </c>
      <c r="I88">
        <v>13.89</v>
      </c>
      <c r="J88">
        <v>6.7</v>
      </c>
      <c r="K88">
        <v>5</v>
      </c>
      <c r="L88">
        <v>10.8</v>
      </c>
      <c r="M88">
        <v>19.399999999999999</v>
      </c>
      <c r="N88">
        <v>2.6</v>
      </c>
      <c r="O88">
        <v>0</v>
      </c>
      <c r="P88">
        <v>14.7</v>
      </c>
    </row>
    <row r="89" spans="1:16" x14ac:dyDescent="0.3">
      <c r="A89" s="20">
        <v>40099</v>
      </c>
      <c r="B89">
        <v>13.9</v>
      </c>
      <c r="C89">
        <v>21.6</v>
      </c>
      <c r="D89">
        <v>8.5</v>
      </c>
      <c r="E89">
        <v>13.1</v>
      </c>
      <c r="F89">
        <v>7.7</v>
      </c>
      <c r="G89">
        <v>76.900000000000006</v>
      </c>
      <c r="H89">
        <v>5</v>
      </c>
      <c r="I89">
        <v>12.72</v>
      </c>
      <c r="J89">
        <v>6.8</v>
      </c>
      <c r="K89">
        <v>5</v>
      </c>
      <c r="L89">
        <v>20.2</v>
      </c>
      <c r="M89">
        <v>44.6</v>
      </c>
      <c r="N89">
        <v>2</v>
      </c>
      <c r="O89">
        <v>10</v>
      </c>
      <c r="P89">
        <v>17.600000000000001</v>
      </c>
    </row>
    <row r="90" spans="1:16" x14ac:dyDescent="0.3">
      <c r="A90" s="20">
        <v>40100</v>
      </c>
      <c r="B90">
        <v>13.2</v>
      </c>
      <c r="C90">
        <v>19.7</v>
      </c>
      <c r="D90">
        <v>10.199999999999999</v>
      </c>
      <c r="E90">
        <v>9.5</v>
      </c>
      <c r="F90">
        <v>8.6999999999999993</v>
      </c>
      <c r="G90">
        <v>80.599999999999994</v>
      </c>
      <c r="H90">
        <v>2.8</v>
      </c>
      <c r="I90">
        <v>11.45</v>
      </c>
      <c r="J90">
        <v>5.6</v>
      </c>
      <c r="K90">
        <v>5.4</v>
      </c>
      <c r="L90">
        <v>14.4</v>
      </c>
      <c r="M90">
        <v>24.5</v>
      </c>
      <c r="N90">
        <v>2.1</v>
      </c>
      <c r="O90">
        <v>0.2</v>
      </c>
      <c r="P90">
        <v>19.899999999999999</v>
      </c>
    </row>
    <row r="91" spans="1:16" x14ac:dyDescent="0.3">
      <c r="A91" s="20">
        <v>40101</v>
      </c>
      <c r="B91">
        <v>14.3</v>
      </c>
      <c r="C91">
        <v>22</v>
      </c>
      <c r="D91">
        <v>7.4</v>
      </c>
      <c r="E91">
        <v>14.6</v>
      </c>
      <c r="F91">
        <v>5.9</v>
      </c>
      <c r="G91">
        <v>69.599999999999994</v>
      </c>
      <c r="H91">
        <v>0.5</v>
      </c>
      <c r="I91">
        <v>16.809999999999999</v>
      </c>
      <c r="J91">
        <v>9.5</v>
      </c>
      <c r="K91">
        <v>4.7</v>
      </c>
      <c r="L91">
        <v>12.2</v>
      </c>
      <c r="M91">
        <v>22.3</v>
      </c>
      <c r="N91">
        <v>2.8</v>
      </c>
      <c r="O91">
        <v>0</v>
      </c>
      <c r="P91">
        <v>20.100000000000001</v>
      </c>
    </row>
    <row r="92" spans="1:16" x14ac:dyDescent="0.3">
      <c r="A92" s="20">
        <v>40102</v>
      </c>
      <c r="B92">
        <v>15.3</v>
      </c>
      <c r="C92">
        <v>22.4</v>
      </c>
      <c r="D92">
        <v>8.8000000000000007</v>
      </c>
      <c r="E92">
        <v>13.6</v>
      </c>
      <c r="F92">
        <v>7.1</v>
      </c>
      <c r="G92">
        <v>65.599999999999994</v>
      </c>
      <c r="H92">
        <v>2.9</v>
      </c>
      <c r="I92">
        <v>13.43</v>
      </c>
      <c r="J92">
        <v>8</v>
      </c>
      <c r="K92">
        <v>5</v>
      </c>
      <c r="L92">
        <v>15.5</v>
      </c>
      <c r="M92">
        <v>25.6</v>
      </c>
      <c r="N92">
        <v>2.5</v>
      </c>
      <c r="O92">
        <v>0</v>
      </c>
      <c r="P92">
        <v>21.1</v>
      </c>
    </row>
    <row r="93" spans="1:16" x14ac:dyDescent="0.3">
      <c r="A93" s="20">
        <v>40103</v>
      </c>
      <c r="B93">
        <v>14.5</v>
      </c>
      <c r="C93">
        <v>19</v>
      </c>
      <c r="D93">
        <v>11.3</v>
      </c>
      <c r="E93">
        <v>7.7</v>
      </c>
      <c r="F93">
        <v>9.8000000000000007</v>
      </c>
      <c r="G93">
        <v>66.8</v>
      </c>
      <c r="H93">
        <v>5.3</v>
      </c>
      <c r="I93">
        <v>11.99</v>
      </c>
      <c r="J93">
        <v>5.2</v>
      </c>
      <c r="K93">
        <v>9.4</v>
      </c>
      <c r="L93">
        <v>25.9</v>
      </c>
      <c r="M93">
        <v>51.8</v>
      </c>
      <c r="N93">
        <v>2.2999999999999998</v>
      </c>
      <c r="O93">
        <v>7.5</v>
      </c>
      <c r="P93">
        <v>20.7</v>
      </c>
    </row>
    <row r="94" spans="1:16" x14ac:dyDescent="0.3">
      <c r="A94" s="20">
        <v>40104</v>
      </c>
      <c r="B94">
        <v>14.2</v>
      </c>
      <c r="C94">
        <v>19.7</v>
      </c>
      <c r="D94">
        <v>9</v>
      </c>
      <c r="E94">
        <v>10.7</v>
      </c>
      <c r="F94">
        <v>7.1</v>
      </c>
      <c r="G94">
        <v>69.3</v>
      </c>
      <c r="H94">
        <v>4</v>
      </c>
      <c r="I94">
        <v>14.81</v>
      </c>
      <c r="J94">
        <v>7.4</v>
      </c>
      <c r="K94">
        <v>6.1</v>
      </c>
      <c r="L94">
        <v>12.6</v>
      </c>
      <c r="M94">
        <v>23.4</v>
      </c>
      <c r="N94">
        <v>2.7</v>
      </c>
      <c r="O94">
        <v>0</v>
      </c>
      <c r="P94">
        <v>17.600000000000001</v>
      </c>
    </row>
    <row r="95" spans="1:16" x14ac:dyDescent="0.3">
      <c r="A95" s="20">
        <v>40291</v>
      </c>
      <c r="B95">
        <v>11</v>
      </c>
      <c r="C95">
        <v>16.7</v>
      </c>
      <c r="D95">
        <v>8.1</v>
      </c>
      <c r="E95">
        <v>8.6</v>
      </c>
      <c r="F95">
        <v>5.4</v>
      </c>
      <c r="G95">
        <v>64.8</v>
      </c>
      <c r="H95">
        <v>6.4</v>
      </c>
      <c r="I95">
        <v>14.8</v>
      </c>
      <c r="J95">
        <v>3.3</v>
      </c>
      <c r="K95">
        <v>7.9</v>
      </c>
      <c r="L95">
        <v>24.5</v>
      </c>
      <c r="M95">
        <v>49</v>
      </c>
      <c r="N95">
        <v>2.2999999999999998</v>
      </c>
      <c r="O95">
        <v>0.5</v>
      </c>
      <c r="P95">
        <v>18</v>
      </c>
    </row>
    <row r="96" spans="1:16" x14ac:dyDescent="0.3">
      <c r="A96" s="20">
        <v>40292</v>
      </c>
      <c r="B96">
        <v>11.3</v>
      </c>
      <c r="C96">
        <v>18</v>
      </c>
      <c r="D96">
        <v>4.9000000000000004</v>
      </c>
      <c r="E96">
        <v>13.1</v>
      </c>
      <c r="F96">
        <v>2.9</v>
      </c>
      <c r="G96">
        <v>53.1</v>
      </c>
      <c r="H96">
        <v>0.8</v>
      </c>
      <c r="I96">
        <v>22.49</v>
      </c>
      <c r="J96">
        <v>8.4</v>
      </c>
      <c r="K96">
        <v>6.5</v>
      </c>
      <c r="L96">
        <v>16.600000000000001</v>
      </c>
      <c r="M96">
        <v>29.5</v>
      </c>
      <c r="N96">
        <v>3.7</v>
      </c>
      <c r="O96">
        <v>0</v>
      </c>
      <c r="P96">
        <v>18.2</v>
      </c>
    </row>
    <row r="97" spans="1:16" x14ac:dyDescent="0.3">
      <c r="A97" s="20">
        <v>40293</v>
      </c>
      <c r="B97">
        <v>13.5</v>
      </c>
      <c r="C97">
        <v>22.1</v>
      </c>
      <c r="D97">
        <v>3.4</v>
      </c>
      <c r="E97">
        <v>18.7</v>
      </c>
      <c r="F97">
        <v>1.3</v>
      </c>
      <c r="G97">
        <v>36.9</v>
      </c>
      <c r="H97">
        <v>2.1</v>
      </c>
      <c r="I97">
        <v>25.57</v>
      </c>
      <c r="J97">
        <v>10.9</v>
      </c>
      <c r="K97">
        <v>5</v>
      </c>
      <c r="L97">
        <v>10.8</v>
      </c>
      <c r="M97">
        <v>20.2</v>
      </c>
      <c r="N97">
        <v>3.4</v>
      </c>
      <c r="O97">
        <v>0</v>
      </c>
      <c r="P97">
        <v>17.899999999999999</v>
      </c>
    </row>
    <row r="98" spans="1:16" x14ac:dyDescent="0.3">
      <c r="A98" s="20">
        <v>40458</v>
      </c>
      <c r="B98">
        <v>16.899999999999999</v>
      </c>
      <c r="C98">
        <v>24.2</v>
      </c>
      <c r="D98">
        <v>11.3</v>
      </c>
      <c r="E98">
        <v>12.9</v>
      </c>
      <c r="F98">
        <v>9.6</v>
      </c>
      <c r="G98">
        <v>74.400000000000006</v>
      </c>
      <c r="H98">
        <v>3.6</v>
      </c>
      <c r="I98">
        <v>17.37</v>
      </c>
      <c r="J98">
        <v>8.1</v>
      </c>
      <c r="K98">
        <v>3.6</v>
      </c>
      <c r="L98">
        <v>11.2</v>
      </c>
      <c r="M98">
        <v>17.600000000000001</v>
      </c>
      <c r="N98">
        <v>2.5</v>
      </c>
      <c r="O98">
        <v>0</v>
      </c>
      <c r="P98">
        <v>14.9</v>
      </c>
    </row>
    <row r="99" spans="1:16" x14ac:dyDescent="0.3">
      <c r="A99" s="20">
        <v>40459</v>
      </c>
      <c r="B99">
        <v>18.100000000000001</v>
      </c>
      <c r="C99">
        <v>22.4</v>
      </c>
      <c r="D99">
        <v>14.2</v>
      </c>
      <c r="E99">
        <v>8.1999999999999993</v>
      </c>
      <c r="F99">
        <v>13.2</v>
      </c>
      <c r="G99">
        <v>74.900000000000006</v>
      </c>
      <c r="H99">
        <v>8.5</v>
      </c>
      <c r="I99">
        <v>10.8</v>
      </c>
      <c r="J99">
        <v>3.4</v>
      </c>
      <c r="K99">
        <v>4.7</v>
      </c>
      <c r="L99">
        <v>10.8</v>
      </c>
      <c r="M99">
        <v>16.2</v>
      </c>
      <c r="N99">
        <v>1.5</v>
      </c>
      <c r="O99">
        <v>0.5</v>
      </c>
      <c r="P99">
        <v>15</v>
      </c>
    </row>
    <row r="100" spans="1:16" x14ac:dyDescent="0.3">
      <c r="A100" s="20">
        <v>40460</v>
      </c>
      <c r="B100">
        <v>18.7</v>
      </c>
      <c r="C100">
        <v>24.1</v>
      </c>
      <c r="D100">
        <v>15.2</v>
      </c>
      <c r="E100">
        <v>8.9</v>
      </c>
      <c r="F100">
        <v>13.2</v>
      </c>
      <c r="G100">
        <v>76.099999999999994</v>
      </c>
      <c r="H100">
        <v>4.5999999999999996</v>
      </c>
      <c r="I100">
        <v>15.15</v>
      </c>
      <c r="J100">
        <v>6.7</v>
      </c>
      <c r="K100">
        <v>4</v>
      </c>
      <c r="L100">
        <v>9.6999999999999993</v>
      </c>
      <c r="M100">
        <v>19.100000000000001</v>
      </c>
      <c r="N100">
        <v>2.2000000000000002</v>
      </c>
      <c r="O100">
        <v>0</v>
      </c>
      <c r="P100">
        <v>15</v>
      </c>
    </row>
    <row r="101" spans="1:16" x14ac:dyDescent="0.3">
      <c r="A101" s="20">
        <v>40461</v>
      </c>
      <c r="B101">
        <v>17.399999999999999</v>
      </c>
      <c r="C101">
        <v>24.4</v>
      </c>
      <c r="D101">
        <v>13</v>
      </c>
      <c r="E101">
        <v>11.4</v>
      </c>
      <c r="F101">
        <v>11.3</v>
      </c>
      <c r="G101">
        <v>77.400000000000006</v>
      </c>
      <c r="H101">
        <v>1.5</v>
      </c>
      <c r="I101">
        <v>16.39</v>
      </c>
      <c r="J101">
        <v>7.5</v>
      </c>
      <c r="K101">
        <v>5</v>
      </c>
      <c r="L101">
        <v>10.4</v>
      </c>
      <c r="M101">
        <v>23.8</v>
      </c>
      <c r="N101">
        <v>2.2999999999999998</v>
      </c>
      <c r="O101">
        <v>0</v>
      </c>
      <c r="P101">
        <v>33.4</v>
      </c>
    </row>
    <row r="102" spans="1:16" x14ac:dyDescent="0.3">
      <c r="A102" s="20">
        <v>40822</v>
      </c>
      <c r="B102">
        <v>15.3</v>
      </c>
      <c r="C102">
        <v>21.9</v>
      </c>
      <c r="D102">
        <v>10</v>
      </c>
      <c r="E102">
        <v>11.9</v>
      </c>
      <c r="F102">
        <v>7.9</v>
      </c>
      <c r="G102">
        <v>64.8</v>
      </c>
      <c r="H102">
        <v>2.4</v>
      </c>
      <c r="I102">
        <v>14.32</v>
      </c>
      <c r="J102">
        <v>8.5</v>
      </c>
      <c r="K102">
        <v>7.2</v>
      </c>
      <c r="L102">
        <v>20.9</v>
      </c>
      <c r="M102">
        <v>36.700000000000003</v>
      </c>
      <c r="N102">
        <v>2.8</v>
      </c>
      <c r="O102">
        <v>0</v>
      </c>
      <c r="P102">
        <v>30</v>
      </c>
    </row>
    <row r="103" spans="1:16" x14ac:dyDescent="0.3">
      <c r="A103" s="20">
        <v>40823</v>
      </c>
      <c r="B103">
        <v>14.8</v>
      </c>
      <c r="C103">
        <v>21.6</v>
      </c>
      <c r="D103">
        <v>8.9</v>
      </c>
      <c r="E103">
        <v>12.7</v>
      </c>
      <c r="F103">
        <v>6</v>
      </c>
      <c r="G103">
        <v>67.900000000000006</v>
      </c>
      <c r="H103">
        <v>0.3</v>
      </c>
      <c r="I103">
        <v>18.059999999999999</v>
      </c>
      <c r="J103">
        <v>10.4</v>
      </c>
      <c r="K103">
        <v>4.3</v>
      </c>
      <c r="L103">
        <v>10.1</v>
      </c>
      <c r="M103">
        <v>18.7</v>
      </c>
      <c r="N103">
        <v>2.9</v>
      </c>
      <c r="O103">
        <v>0</v>
      </c>
      <c r="P103">
        <v>30.7</v>
      </c>
    </row>
    <row r="104" spans="1:16" x14ac:dyDescent="0.3">
      <c r="A104" s="20">
        <v>40824</v>
      </c>
      <c r="B104">
        <v>14.6</v>
      </c>
      <c r="C104">
        <v>21.9</v>
      </c>
      <c r="D104">
        <v>9.1999999999999993</v>
      </c>
      <c r="E104">
        <v>12.7</v>
      </c>
      <c r="F104">
        <v>6.4</v>
      </c>
      <c r="G104">
        <v>68.599999999999994</v>
      </c>
      <c r="H104">
        <v>0.1</v>
      </c>
      <c r="I104">
        <v>17.670000000000002</v>
      </c>
      <c r="J104">
        <v>10</v>
      </c>
      <c r="K104">
        <v>3.6</v>
      </c>
      <c r="L104">
        <v>9.4</v>
      </c>
      <c r="M104">
        <v>15.8</v>
      </c>
      <c r="N104">
        <v>2.4</v>
      </c>
      <c r="O104">
        <v>0</v>
      </c>
      <c r="P104">
        <v>7.7</v>
      </c>
    </row>
    <row r="105" spans="1:16" x14ac:dyDescent="0.3">
      <c r="A105" s="20">
        <v>40825</v>
      </c>
      <c r="B105">
        <v>15</v>
      </c>
      <c r="C105">
        <v>22</v>
      </c>
      <c r="D105">
        <v>9.4</v>
      </c>
      <c r="E105">
        <v>12.6</v>
      </c>
      <c r="F105">
        <v>7</v>
      </c>
      <c r="G105">
        <v>74</v>
      </c>
      <c r="H105">
        <v>4.8</v>
      </c>
      <c r="I105">
        <v>11.85</v>
      </c>
      <c r="J105">
        <v>3.4</v>
      </c>
      <c r="K105">
        <v>2.9</v>
      </c>
      <c r="L105">
        <v>6.8</v>
      </c>
      <c r="M105">
        <v>11.5</v>
      </c>
      <c r="N105">
        <v>1.5</v>
      </c>
      <c r="O105">
        <v>0</v>
      </c>
      <c r="P105">
        <v>3.5</v>
      </c>
    </row>
    <row r="106" spans="1:16" x14ac:dyDescent="0.3">
      <c r="A106" s="20">
        <v>41208</v>
      </c>
      <c r="B106">
        <v>14.9</v>
      </c>
      <c r="C106">
        <v>23</v>
      </c>
      <c r="D106">
        <v>8.5</v>
      </c>
      <c r="E106">
        <v>14.5</v>
      </c>
      <c r="F106">
        <v>5.6</v>
      </c>
      <c r="G106">
        <v>76.900000000000006</v>
      </c>
      <c r="H106">
        <v>2.5</v>
      </c>
      <c r="I106">
        <v>15.07</v>
      </c>
      <c r="J106">
        <v>8.6999999999999993</v>
      </c>
      <c r="K106">
        <v>3.2</v>
      </c>
      <c r="L106">
        <v>8.6</v>
      </c>
      <c r="M106">
        <v>16.2</v>
      </c>
      <c r="N106">
        <v>2.1</v>
      </c>
      <c r="O106">
        <v>0</v>
      </c>
      <c r="P106">
        <v>6</v>
      </c>
    </row>
    <row r="107" spans="1:16" x14ac:dyDescent="0.3">
      <c r="A107" s="20">
        <v>41209</v>
      </c>
      <c r="B107">
        <v>15.6</v>
      </c>
      <c r="C107">
        <v>17.7</v>
      </c>
      <c r="D107">
        <v>13.8</v>
      </c>
      <c r="E107">
        <v>3.9</v>
      </c>
      <c r="F107">
        <v>11.2</v>
      </c>
      <c r="G107">
        <v>93.6</v>
      </c>
      <c r="H107">
        <v>9.8000000000000007</v>
      </c>
      <c r="I107">
        <v>2.1</v>
      </c>
      <c r="J107">
        <v>0.1</v>
      </c>
      <c r="K107">
        <v>7.9</v>
      </c>
      <c r="L107">
        <v>19.399999999999999</v>
      </c>
      <c r="M107">
        <v>29.9</v>
      </c>
      <c r="N107">
        <v>1</v>
      </c>
      <c r="O107">
        <v>21.6</v>
      </c>
      <c r="P107">
        <v>18.2</v>
      </c>
    </row>
    <row r="108" spans="1:16" x14ac:dyDescent="0.3">
      <c r="A108" s="20">
        <v>41210</v>
      </c>
      <c r="B108">
        <v>15.3</v>
      </c>
      <c r="C108">
        <v>20.399999999999999</v>
      </c>
      <c r="D108">
        <v>11</v>
      </c>
      <c r="E108">
        <v>9.4</v>
      </c>
      <c r="F108">
        <v>6.5</v>
      </c>
      <c r="G108">
        <v>67.599999999999994</v>
      </c>
      <c r="H108">
        <v>3.6</v>
      </c>
      <c r="I108">
        <v>15.05</v>
      </c>
      <c r="J108">
        <v>9.6</v>
      </c>
      <c r="K108">
        <v>9</v>
      </c>
      <c r="L108">
        <v>19.399999999999999</v>
      </c>
      <c r="M108">
        <v>37.4</v>
      </c>
      <c r="N108">
        <v>2.5</v>
      </c>
      <c r="O108">
        <v>0</v>
      </c>
      <c r="P108">
        <v>17.100000000000001</v>
      </c>
    </row>
    <row r="109" spans="1:16" x14ac:dyDescent="0.3">
      <c r="A109" s="20">
        <v>41495</v>
      </c>
      <c r="B109">
        <v>30.4</v>
      </c>
      <c r="C109">
        <v>33.9</v>
      </c>
      <c r="D109">
        <v>27.4</v>
      </c>
      <c r="E109">
        <v>6.5</v>
      </c>
      <c r="F109">
        <v>25.1</v>
      </c>
      <c r="G109">
        <v>78.5</v>
      </c>
      <c r="H109">
        <v>2.6</v>
      </c>
      <c r="I109">
        <v>22.99</v>
      </c>
      <c r="J109">
        <v>10.5</v>
      </c>
      <c r="K109">
        <v>8.3000000000000007</v>
      </c>
      <c r="L109">
        <v>17.3</v>
      </c>
      <c r="M109">
        <v>29.5</v>
      </c>
      <c r="N109">
        <v>5.8</v>
      </c>
      <c r="O109">
        <v>0</v>
      </c>
      <c r="P109">
        <v>17.2</v>
      </c>
    </row>
    <row r="110" spans="1:16" x14ac:dyDescent="0.3">
      <c r="A110" s="20">
        <v>41496</v>
      </c>
      <c r="B110">
        <v>28.2</v>
      </c>
      <c r="C110">
        <v>32.4</v>
      </c>
      <c r="D110">
        <v>24.6</v>
      </c>
      <c r="E110">
        <v>7.8</v>
      </c>
      <c r="F110">
        <v>23</v>
      </c>
      <c r="G110">
        <v>86</v>
      </c>
      <c r="H110">
        <v>5.4</v>
      </c>
      <c r="I110">
        <v>14.02</v>
      </c>
      <c r="J110">
        <v>5.7</v>
      </c>
      <c r="K110">
        <v>5.8</v>
      </c>
      <c r="L110">
        <v>29.2</v>
      </c>
      <c r="M110">
        <v>52.2</v>
      </c>
      <c r="N110">
        <v>4.0999999999999996</v>
      </c>
      <c r="O110">
        <v>12.7</v>
      </c>
      <c r="P110">
        <v>17</v>
      </c>
    </row>
    <row r="111" spans="1:16" x14ac:dyDescent="0.3">
      <c r="A111" s="20">
        <v>41497</v>
      </c>
      <c r="B111">
        <v>28.6</v>
      </c>
      <c r="C111">
        <v>33.6</v>
      </c>
      <c r="D111">
        <v>24.8</v>
      </c>
      <c r="E111">
        <v>8.8000000000000007</v>
      </c>
      <c r="F111">
        <v>23.8</v>
      </c>
      <c r="G111">
        <v>84.5</v>
      </c>
      <c r="H111">
        <v>3.4</v>
      </c>
      <c r="I111">
        <v>20.69</v>
      </c>
      <c r="J111">
        <v>8.6999999999999993</v>
      </c>
      <c r="K111">
        <v>3.2</v>
      </c>
      <c r="L111">
        <v>8.6</v>
      </c>
      <c r="M111">
        <v>16.600000000000001</v>
      </c>
      <c r="N111">
        <v>4.5</v>
      </c>
      <c r="O111">
        <v>0.4</v>
      </c>
      <c r="P111">
        <v>17.5</v>
      </c>
    </row>
    <row r="112" spans="1:16" x14ac:dyDescent="0.3">
      <c r="A112" s="20">
        <v>41955</v>
      </c>
      <c r="B112">
        <v>7.9</v>
      </c>
      <c r="C112">
        <v>11.8</v>
      </c>
      <c r="D112">
        <v>2.7</v>
      </c>
      <c r="E112">
        <v>9.1</v>
      </c>
      <c r="F112">
        <v>1.7</v>
      </c>
      <c r="G112">
        <v>68.900000000000006</v>
      </c>
      <c r="H112">
        <v>7.5</v>
      </c>
      <c r="I112">
        <v>7.54</v>
      </c>
      <c r="J112">
        <v>3.8</v>
      </c>
      <c r="K112">
        <v>10.8</v>
      </c>
      <c r="L112">
        <v>20.9</v>
      </c>
      <c r="M112">
        <v>41.8</v>
      </c>
      <c r="N112">
        <v>1</v>
      </c>
      <c r="O112">
        <v>1.7</v>
      </c>
      <c r="P112">
        <v>18.8</v>
      </c>
    </row>
    <row r="113" spans="1:16" x14ac:dyDescent="0.3">
      <c r="A113" s="20">
        <v>41956</v>
      </c>
      <c r="B113">
        <v>2.2999999999999998</v>
      </c>
      <c r="C113">
        <v>7.1</v>
      </c>
      <c r="D113">
        <v>-2</v>
      </c>
      <c r="E113">
        <v>9.1</v>
      </c>
      <c r="F113">
        <v>-5.4</v>
      </c>
      <c r="G113">
        <v>57.5</v>
      </c>
      <c r="H113">
        <v>5.9</v>
      </c>
      <c r="I113">
        <v>12.47</v>
      </c>
      <c r="J113">
        <v>8.8000000000000007</v>
      </c>
      <c r="K113">
        <v>6.1</v>
      </c>
      <c r="L113">
        <v>19.100000000000001</v>
      </c>
      <c r="M113">
        <v>31</v>
      </c>
      <c r="N113">
        <v>1.9</v>
      </c>
      <c r="O113">
        <v>0</v>
      </c>
      <c r="P113">
        <v>15.3</v>
      </c>
    </row>
    <row r="114" spans="1:16" x14ac:dyDescent="0.3">
      <c r="A114" s="20">
        <v>41957</v>
      </c>
      <c r="B114">
        <v>5.8</v>
      </c>
      <c r="C114">
        <v>11.6</v>
      </c>
      <c r="D114">
        <v>1.4</v>
      </c>
      <c r="E114">
        <v>10.199999999999999</v>
      </c>
      <c r="F114">
        <v>-2.4</v>
      </c>
      <c r="G114">
        <v>64.8</v>
      </c>
      <c r="H114">
        <v>4.3</v>
      </c>
      <c r="I114">
        <v>12.25</v>
      </c>
      <c r="J114">
        <v>7</v>
      </c>
      <c r="K114">
        <v>5.8</v>
      </c>
      <c r="L114">
        <v>16.2</v>
      </c>
      <c r="M114">
        <v>28.1</v>
      </c>
      <c r="N114">
        <v>1.6</v>
      </c>
      <c r="O114">
        <v>0</v>
      </c>
      <c r="P114">
        <v>17</v>
      </c>
    </row>
    <row r="115" spans="1:16" x14ac:dyDescent="0.3">
      <c r="A115" s="20">
        <v>42294</v>
      </c>
      <c r="B115">
        <v>17</v>
      </c>
      <c r="C115">
        <v>25</v>
      </c>
      <c r="D115">
        <v>11.6</v>
      </c>
      <c r="E115">
        <v>13.4</v>
      </c>
      <c r="F115">
        <v>7.5</v>
      </c>
      <c r="G115">
        <v>78.400000000000006</v>
      </c>
      <c r="H115">
        <v>2.5</v>
      </c>
      <c r="I115">
        <v>16.39</v>
      </c>
      <c r="J115">
        <v>8.4</v>
      </c>
      <c r="K115">
        <v>2.9</v>
      </c>
      <c r="L115">
        <v>6.5</v>
      </c>
      <c r="M115">
        <v>13.3</v>
      </c>
      <c r="N115">
        <v>0</v>
      </c>
      <c r="O115">
        <v>0</v>
      </c>
      <c r="P115">
        <v>18.2</v>
      </c>
    </row>
    <row r="116" spans="1:16" x14ac:dyDescent="0.3">
      <c r="A116" s="20">
        <v>42295</v>
      </c>
      <c r="B116">
        <v>16.5</v>
      </c>
      <c r="C116">
        <v>24.5</v>
      </c>
      <c r="D116">
        <v>10</v>
      </c>
      <c r="E116">
        <v>14.5</v>
      </c>
      <c r="F116">
        <v>4.5</v>
      </c>
      <c r="G116">
        <v>74.900000000000006</v>
      </c>
      <c r="H116">
        <v>0.1</v>
      </c>
      <c r="I116">
        <v>16.64</v>
      </c>
      <c r="J116">
        <v>10.1</v>
      </c>
      <c r="K116">
        <v>3.2</v>
      </c>
      <c r="L116">
        <v>9.4</v>
      </c>
      <c r="M116">
        <v>18</v>
      </c>
      <c r="N116">
        <v>0</v>
      </c>
      <c r="O116">
        <v>0</v>
      </c>
      <c r="P116">
        <v>16.899999999999999</v>
      </c>
    </row>
    <row r="117" spans="1:16" x14ac:dyDescent="0.3">
      <c r="A117" s="20">
        <v>42296</v>
      </c>
      <c r="B117">
        <v>17.100000000000001</v>
      </c>
      <c r="C117">
        <v>24.5</v>
      </c>
      <c r="D117">
        <v>11.2</v>
      </c>
      <c r="E117">
        <v>13.3</v>
      </c>
      <c r="F117">
        <v>6.5</v>
      </c>
      <c r="G117">
        <v>72.400000000000006</v>
      </c>
      <c r="H117">
        <v>1.5</v>
      </c>
      <c r="I117">
        <v>14.34</v>
      </c>
      <c r="J117">
        <v>8.6999999999999993</v>
      </c>
      <c r="K117">
        <v>3.6</v>
      </c>
      <c r="L117">
        <v>10.8</v>
      </c>
      <c r="M117">
        <v>18.399999999999999</v>
      </c>
      <c r="N117">
        <v>2.4</v>
      </c>
      <c r="O117">
        <v>0</v>
      </c>
      <c r="P117">
        <v>16.3</v>
      </c>
    </row>
    <row r="118" spans="1:16" x14ac:dyDescent="0.3">
      <c r="A118" s="20">
        <v>42297</v>
      </c>
      <c r="B118">
        <v>16.600000000000001</v>
      </c>
      <c r="C118">
        <v>23.1</v>
      </c>
      <c r="D118">
        <v>11.2</v>
      </c>
      <c r="E118">
        <v>11.9</v>
      </c>
      <c r="F118">
        <v>7</v>
      </c>
      <c r="G118">
        <v>81.099999999999994</v>
      </c>
      <c r="H118">
        <v>0</v>
      </c>
      <c r="I118">
        <v>12.99</v>
      </c>
      <c r="J118">
        <v>6.9</v>
      </c>
      <c r="K118">
        <v>2.9</v>
      </c>
      <c r="L118">
        <v>6.5</v>
      </c>
      <c r="M118">
        <v>14</v>
      </c>
      <c r="N118">
        <v>0</v>
      </c>
      <c r="O118">
        <v>0</v>
      </c>
      <c r="P118">
        <v>15.8</v>
      </c>
    </row>
    <row r="119" spans="1:16" x14ac:dyDescent="0.3">
      <c r="A119" s="20">
        <v>42298</v>
      </c>
      <c r="B119">
        <v>17.3</v>
      </c>
      <c r="C119">
        <v>24.4</v>
      </c>
      <c r="D119">
        <v>12</v>
      </c>
      <c r="E119">
        <v>12.4</v>
      </c>
      <c r="F119">
        <v>7.8</v>
      </c>
      <c r="G119">
        <v>80.400000000000006</v>
      </c>
      <c r="H119">
        <v>0</v>
      </c>
      <c r="I119">
        <v>13.43</v>
      </c>
      <c r="J119">
        <v>7.4</v>
      </c>
      <c r="K119">
        <v>3.2</v>
      </c>
      <c r="L119">
        <v>10.1</v>
      </c>
      <c r="M119">
        <v>18</v>
      </c>
      <c r="N119">
        <v>0</v>
      </c>
      <c r="O119">
        <v>0</v>
      </c>
      <c r="P119">
        <v>14.3</v>
      </c>
    </row>
    <row r="120" spans="1:16" x14ac:dyDescent="0.3">
      <c r="A120" s="20">
        <v>42665</v>
      </c>
      <c r="B120">
        <v>17.5</v>
      </c>
      <c r="C120">
        <v>22.1</v>
      </c>
      <c r="D120">
        <v>14.3</v>
      </c>
      <c r="E120">
        <v>7.8</v>
      </c>
      <c r="F120">
        <v>12.3</v>
      </c>
      <c r="G120">
        <v>73.900000000000006</v>
      </c>
      <c r="H120">
        <v>8.4</v>
      </c>
      <c r="I120">
        <v>11.57</v>
      </c>
      <c r="J120">
        <v>5.7</v>
      </c>
      <c r="K120">
        <v>5.4</v>
      </c>
      <c r="L120">
        <v>14.4</v>
      </c>
      <c r="M120">
        <v>23.4</v>
      </c>
      <c r="N120">
        <v>0</v>
      </c>
      <c r="O120">
        <v>0</v>
      </c>
      <c r="P120">
        <v>14.3</v>
      </c>
    </row>
    <row r="121" spans="1:16" x14ac:dyDescent="0.3">
      <c r="A121" s="20">
        <v>42666</v>
      </c>
      <c r="B121">
        <v>15</v>
      </c>
      <c r="C121">
        <v>17.899999999999999</v>
      </c>
      <c r="D121">
        <v>11.4</v>
      </c>
      <c r="E121">
        <v>6.5</v>
      </c>
      <c r="F121">
        <v>10.5</v>
      </c>
      <c r="G121">
        <v>77.900000000000006</v>
      </c>
      <c r="H121">
        <v>9.3000000000000007</v>
      </c>
      <c r="I121">
        <v>4.8600000000000003</v>
      </c>
      <c r="J121">
        <v>0</v>
      </c>
      <c r="K121">
        <v>10.4</v>
      </c>
      <c r="L121">
        <v>20.5</v>
      </c>
      <c r="M121">
        <v>34.9</v>
      </c>
      <c r="N121">
        <v>0</v>
      </c>
      <c r="O121">
        <v>1</v>
      </c>
      <c r="P121">
        <v>14.1</v>
      </c>
    </row>
    <row r="122" spans="1:16" x14ac:dyDescent="0.3">
      <c r="A122" s="20">
        <v>42667</v>
      </c>
      <c r="B122">
        <v>15.5</v>
      </c>
      <c r="C122">
        <v>20.399999999999999</v>
      </c>
      <c r="D122">
        <v>9.8000000000000007</v>
      </c>
      <c r="E122">
        <v>10.6</v>
      </c>
      <c r="F122">
        <v>6.8</v>
      </c>
      <c r="G122">
        <v>67.5</v>
      </c>
      <c r="H122">
        <v>6.4</v>
      </c>
      <c r="I122">
        <v>15.78</v>
      </c>
      <c r="J122">
        <v>8.9</v>
      </c>
      <c r="K122">
        <v>7.2</v>
      </c>
      <c r="L122">
        <v>16.2</v>
      </c>
      <c r="M122">
        <v>26.3</v>
      </c>
      <c r="N122">
        <v>0</v>
      </c>
      <c r="O122">
        <v>0</v>
      </c>
      <c r="P122">
        <v>15.7</v>
      </c>
    </row>
    <row r="123" spans="1:16" x14ac:dyDescent="0.3">
      <c r="A123" s="20">
        <v>43029</v>
      </c>
      <c r="B123">
        <v>15.7</v>
      </c>
      <c r="C123">
        <v>22.6</v>
      </c>
      <c r="D123">
        <v>9.8000000000000007</v>
      </c>
      <c r="E123">
        <v>12.8</v>
      </c>
      <c r="F123">
        <v>5.5</v>
      </c>
      <c r="G123">
        <v>76.099999999999994</v>
      </c>
      <c r="H123">
        <v>0.3</v>
      </c>
      <c r="I123">
        <v>17.16</v>
      </c>
      <c r="J123">
        <v>10</v>
      </c>
      <c r="K123">
        <v>4</v>
      </c>
      <c r="L123">
        <v>10.8</v>
      </c>
      <c r="M123">
        <v>19.100000000000001</v>
      </c>
      <c r="N123">
        <v>0</v>
      </c>
      <c r="O123">
        <v>0</v>
      </c>
      <c r="P123">
        <v>16.7</v>
      </c>
    </row>
    <row r="124" spans="1:16" x14ac:dyDescent="0.3">
      <c r="A124" s="20">
        <v>43030</v>
      </c>
      <c r="B124">
        <v>15.7</v>
      </c>
      <c r="C124">
        <v>22.5</v>
      </c>
      <c r="D124">
        <v>10</v>
      </c>
      <c r="E124">
        <v>12.5</v>
      </c>
      <c r="F124">
        <v>4.8</v>
      </c>
      <c r="G124">
        <v>65.400000000000006</v>
      </c>
      <c r="H124">
        <v>2.5</v>
      </c>
      <c r="I124">
        <v>15.34</v>
      </c>
      <c r="J124">
        <v>7.9</v>
      </c>
      <c r="K124">
        <v>7.6</v>
      </c>
      <c r="L124">
        <v>16.899999999999999</v>
      </c>
      <c r="M124">
        <v>37.4</v>
      </c>
      <c r="N124">
        <v>0</v>
      </c>
      <c r="O124">
        <v>0</v>
      </c>
      <c r="P124">
        <v>18.5</v>
      </c>
    </row>
    <row r="125" spans="1:16" x14ac:dyDescent="0.3">
      <c r="A125" s="20">
        <v>43031</v>
      </c>
      <c r="B125">
        <v>13</v>
      </c>
      <c r="C125">
        <v>18.7</v>
      </c>
      <c r="D125">
        <v>9.1</v>
      </c>
      <c r="E125">
        <v>9.6</v>
      </c>
      <c r="F125">
        <v>3.6</v>
      </c>
      <c r="G125">
        <v>63.8</v>
      </c>
      <c r="H125">
        <v>1.4</v>
      </c>
      <c r="I125">
        <v>16.829999999999998</v>
      </c>
      <c r="J125">
        <v>9.8000000000000007</v>
      </c>
      <c r="K125">
        <v>5.4</v>
      </c>
      <c r="L125">
        <v>12.6</v>
      </c>
      <c r="M125">
        <v>27.4</v>
      </c>
      <c r="N125">
        <v>0</v>
      </c>
      <c r="O125">
        <v>0</v>
      </c>
      <c r="P125">
        <v>17.600000000000001</v>
      </c>
    </row>
    <row r="126" spans="1:16" x14ac:dyDescent="0.3">
      <c r="A126" s="20">
        <v>43032</v>
      </c>
      <c r="B126">
        <v>12.4</v>
      </c>
      <c r="C126">
        <v>19.3</v>
      </c>
      <c r="D126">
        <v>6.9</v>
      </c>
      <c r="E126">
        <v>12.4</v>
      </c>
      <c r="F126">
        <v>2.1</v>
      </c>
      <c r="G126">
        <v>74.5</v>
      </c>
      <c r="H126">
        <v>1.3</v>
      </c>
      <c r="I126">
        <v>15.44</v>
      </c>
      <c r="J126">
        <v>9.1</v>
      </c>
      <c r="K126">
        <v>3.6</v>
      </c>
      <c r="L126">
        <v>9.6999999999999993</v>
      </c>
      <c r="M126">
        <v>20.9</v>
      </c>
      <c r="N126">
        <v>0</v>
      </c>
      <c r="O126">
        <v>0</v>
      </c>
      <c r="P126">
        <v>17.899999999999999</v>
      </c>
    </row>
    <row r="127" spans="1:16" x14ac:dyDescent="0.3">
      <c r="A127" s="20">
        <v>43392</v>
      </c>
      <c r="B127">
        <v>12.2</v>
      </c>
      <c r="C127">
        <v>18.600000000000001</v>
      </c>
      <c r="D127">
        <v>7.5</v>
      </c>
      <c r="E127">
        <v>11.1</v>
      </c>
      <c r="F127">
        <v>2.5</v>
      </c>
      <c r="G127">
        <v>74.3</v>
      </c>
      <c r="H127">
        <v>1</v>
      </c>
      <c r="I127">
        <v>18.59</v>
      </c>
      <c r="J127">
        <v>10.3</v>
      </c>
      <c r="K127">
        <v>3.2</v>
      </c>
      <c r="L127">
        <v>8.6</v>
      </c>
      <c r="M127">
        <v>19.100000000000001</v>
      </c>
      <c r="N127">
        <v>0</v>
      </c>
      <c r="O127">
        <v>0</v>
      </c>
    </row>
    <row r="128" spans="1:16" x14ac:dyDescent="0.3">
      <c r="A128" s="20">
        <v>43393</v>
      </c>
      <c r="B128">
        <v>12.1</v>
      </c>
      <c r="C128">
        <v>20.7</v>
      </c>
      <c r="D128">
        <v>5.6</v>
      </c>
      <c r="E128">
        <v>15.1</v>
      </c>
      <c r="F128">
        <v>0.5</v>
      </c>
      <c r="G128">
        <v>72.099999999999994</v>
      </c>
      <c r="H128">
        <v>1.5</v>
      </c>
      <c r="I128">
        <v>18.010000000000002</v>
      </c>
      <c r="J128">
        <v>10.3</v>
      </c>
      <c r="K128">
        <v>2.9</v>
      </c>
      <c r="L128">
        <v>7.6</v>
      </c>
      <c r="M128">
        <v>13.7</v>
      </c>
      <c r="N128">
        <v>0</v>
      </c>
      <c r="O128">
        <v>0</v>
      </c>
    </row>
    <row r="129" spans="1:15" x14ac:dyDescent="0.3">
      <c r="A129" s="20">
        <v>43394</v>
      </c>
      <c r="B129">
        <v>12.1</v>
      </c>
      <c r="C129">
        <v>21</v>
      </c>
      <c r="D129">
        <v>5.4</v>
      </c>
      <c r="E129">
        <v>15.6</v>
      </c>
      <c r="F129">
        <v>0.3</v>
      </c>
      <c r="G129">
        <v>69.099999999999994</v>
      </c>
      <c r="H129">
        <v>0.9</v>
      </c>
      <c r="I129">
        <v>17.68</v>
      </c>
      <c r="J129">
        <v>10.1</v>
      </c>
      <c r="K129">
        <v>3.2</v>
      </c>
      <c r="L129">
        <v>7.2</v>
      </c>
      <c r="M129">
        <v>14.4</v>
      </c>
      <c r="N129">
        <v>0</v>
      </c>
      <c r="O129">
        <v>0</v>
      </c>
    </row>
    <row r="130" spans="1:15" x14ac:dyDescent="0.3">
      <c r="A130" s="20">
        <v>43395</v>
      </c>
      <c r="B130">
        <v>13.4</v>
      </c>
      <c r="C130">
        <v>21</v>
      </c>
      <c r="D130">
        <v>8.1</v>
      </c>
      <c r="E130">
        <v>12.9</v>
      </c>
      <c r="F130">
        <v>4</v>
      </c>
      <c r="G130">
        <v>72.8</v>
      </c>
      <c r="H130">
        <v>7</v>
      </c>
      <c r="I130">
        <v>13.11</v>
      </c>
      <c r="J130">
        <v>5.8</v>
      </c>
      <c r="K130">
        <v>2.9</v>
      </c>
      <c r="L130">
        <v>5.8</v>
      </c>
      <c r="M130">
        <v>12.6</v>
      </c>
      <c r="N130">
        <v>0</v>
      </c>
      <c r="O130">
        <v>0</v>
      </c>
    </row>
    <row r="131" spans="1:15" x14ac:dyDescent="0.3">
      <c r="A131" s="20">
        <v>43756</v>
      </c>
      <c r="B131">
        <v>15.8</v>
      </c>
      <c r="C131">
        <v>20.8</v>
      </c>
      <c r="D131">
        <v>11</v>
      </c>
      <c r="E131">
        <v>9.8000000000000007</v>
      </c>
      <c r="F131">
        <v>6.6</v>
      </c>
      <c r="G131">
        <v>81.3</v>
      </c>
      <c r="H131">
        <v>7</v>
      </c>
      <c r="I131">
        <v>9.06</v>
      </c>
      <c r="J131">
        <v>1.6</v>
      </c>
      <c r="K131">
        <v>6.1</v>
      </c>
      <c r="L131">
        <v>17.600000000000001</v>
      </c>
      <c r="M131">
        <v>33.5</v>
      </c>
      <c r="N131">
        <v>0</v>
      </c>
      <c r="O131">
        <v>0</v>
      </c>
    </row>
    <row r="132" spans="1:15" x14ac:dyDescent="0.3">
      <c r="A132" s="20">
        <v>43757</v>
      </c>
      <c r="B132">
        <v>16.7</v>
      </c>
      <c r="C132">
        <v>22.9</v>
      </c>
      <c r="D132">
        <v>13</v>
      </c>
      <c r="E132">
        <v>9.9</v>
      </c>
      <c r="F132">
        <v>7.7</v>
      </c>
      <c r="G132">
        <v>76.900000000000006</v>
      </c>
      <c r="H132">
        <v>2</v>
      </c>
      <c r="I132">
        <v>16.489999999999998</v>
      </c>
      <c r="J132">
        <v>9.1999999999999993</v>
      </c>
      <c r="K132">
        <v>1.4</v>
      </c>
      <c r="L132">
        <v>7.9</v>
      </c>
      <c r="M132">
        <v>17.3</v>
      </c>
      <c r="N132">
        <v>0</v>
      </c>
      <c r="O132">
        <v>0</v>
      </c>
    </row>
    <row r="133" spans="1:15" x14ac:dyDescent="0.3">
      <c r="A133" s="20">
        <v>43758</v>
      </c>
      <c r="B133">
        <v>15.4</v>
      </c>
      <c r="C133">
        <v>22.4</v>
      </c>
      <c r="D133">
        <v>10.8</v>
      </c>
      <c r="E133">
        <v>11.6</v>
      </c>
      <c r="F133">
        <v>5.7</v>
      </c>
      <c r="G133">
        <v>76.099999999999994</v>
      </c>
      <c r="I133">
        <v>17.420000000000002</v>
      </c>
      <c r="J133">
        <v>9.9</v>
      </c>
      <c r="K133">
        <v>0.7</v>
      </c>
      <c r="L133">
        <v>5.8</v>
      </c>
      <c r="M133">
        <v>13</v>
      </c>
      <c r="N133">
        <v>0</v>
      </c>
      <c r="O133">
        <v>0</v>
      </c>
    </row>
    <row r="134" spans="1:15" x14ac:dyDescent="0.3">
      <c r="A134" s="20">
        <v>43759</v>
      </c>
      <c r="B134">
        <v>15.5</v>
      </c>
      <c r="C134">
        <v>23.3</v>
      </c>
      <c r="D134">
        <v>9.5</v>
      </c>
      <c r="E134">
        <v>13.8</v>
      </c>
      <c r="F134">
        <v>4.5999999999999996</v>
      </c>
      <c r="G134">
        <v>77.8</v>
      </c>
      <c r="H134">
        <v>5</v>
      </c>
      <c r="I134">
        <v>16.28</v>
      </c>
      <c r="J134">
        <v>7.7</v>
      </c>
      <c r="K134">
        <v>1.4</v>
      </c>
      <c r="L134">
        <v>10.8</v>
      </c>
      <c r="M134">
        <v>22.7</v>
      </c>
      <c r="N134">
        <v>0</v>
      </c>
      <c r="O134">
        <v>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8</vt:i4>
      </vt:variant>
    </vt:vector>
  </HeadingPairs>
  <TitlesOfParts>
    <vt:vector size="8" baseType="lpstr">
      <vt:lpstr>Raw</vt:lpstr>
      <vt:lpstr>Sheet2</vt:lpstr>
      <vt:lpstr>일별</vt:lpstr>
      <vt:lpstr>월별</vt:lpstr>
      <vt:lpstr>신문기사분석</vt:lpstr>
      <vt:lpstr>회귀분석</vt:lpstr>
      <vt:lpstr>연별 날씨 평균</vt:lpstr>
      <vt:lpstr>날씨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709-000</dc:creator>
  <cp:lastModifiedBy>709-000</cp:lastModifiedBy>
  <dcterms:created xsi:type="dcterms:W3CDTF">2019-10-23T03:27:47Z</dcterms:created>
  <dcterms:modified xsi:type="dcterms:W3CDTF">2019-10-28T08:41:35Z</dcterms:modified>
</cp:coreProperties>
</file>