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thumbnail" Target="docProps/thumbnail.wmf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6" Type="http://schemas.openxmlformats.org/officeDocument/2006/relationships/custom-properties" Target="docProps/custom.xml"/><Relationship Id="rId5" Type="http://schemas.openxmlformats.org/officeDocument/2006/relationships/extended-properties" Target="docProps/app.xml"/><Relationship Id="rId4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Joey\Desktop\Databases\Sussex\bofq comp\"/>
    </mc:Choice>
  </mc:AlternateContent>
  <xr:revisionPtr revIDLastSave="0" documentId="13_ncr:1_{9BFE3ABD-E798-4C99-89FB-F6FD64F46C3C}" xr6:coauthVersionLast="47" xr6:coauthVersionMax="47" xr10:uidLastSave="{00000000-0000-0000-0000-000000000000}"/>
  <bookViews>
    <workbookView xWindow="-120" yWindow="-120" windowWidth="29040" windowHeight="15720" activeTab="4" xr2:uid="{00000000-000D-0000-FFFF-FFFF00000000}"/>
  </bookViews>
  <sheets>
    <sheet name="Version Control" sheetId="2" r:id="rId1"/>
    <sheet name="Cost Summary" sheetId="3" r:id="rId2"/>
    <sheet name="Majors" sheetId="1" r:id="rId3"/>
    <sheet name="Resus" sheetId="4" r:id="rId4"/>
    <sheet name="Patient Assessment and Triage" sheetId="5" r:id="rId5"/>
  </sheets>
  <definedNames>
    <definedName name="_xlnm._FilterDatabase" localSheetId="2" hidden="1">Majors!$A$1:$O$115</definedName>
    <definedName name="_xlnm._FilterDatabase" localSheetId="4" hidden="1">'Patient Assessment and Triage'!$A$1:$O$77</definedName>
    <definedName name="_xlnm._FilterDatabase" localSheetId="3" hidden="1">Resus!$A$1:$O$83</definedName>
    <definedName name="_xlnm.Print_Titles" localSheetId="2">Majors!$1:$1</definedName>
    <definedName name="_xlnm.Print_Titles" localSheetId="4">'Patient Assessment and Triage'!$1:$1</definedName>
    <definedName name="_xlnm.Print_Titles" localSheetId="3">Resus!$1:$1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5" l="1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2" i="5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2" i="4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2" i="1"/>
  <c r="C21" i="3" l="1"/>
  <c r="C20" i="3"/>
  <c r="C12" i="3"/>
  <c r="C13" i="3" l="1"/>
  <c r="C19" i="3"/>
  <c r="C23" i="3" s="1"/>
  <c r="C11" i="3"/>
  <c r="C4" i="3"/>
  <c r="C3" i="3"/>
  <c r="C15" i="3" l="1"/>
  <c r="C5" i="3"/>
  <c r="C7" i="3" s="1"/>
  <c r="C26" i="3" l="1"/>
</calcChain>
</file>

<file path=xl/sharedStrings.xml><?xml version="1.0" encoding="utf-8"?>
<sst xmlns="http://schemas.openxmlformats.org/spreadsheetml/2006/main" count="2480" uniqueCount="503">
  <si>
    <t>Group</t>
  </si>
  <si>
    <t>Total Cost</t>
  </si>
  <si>
    <t>Issued by</t>
  </si>
  <si>
    <t>Date issued</t>
  </si>
  <si>
    <t>Notes</t>
  </si>
  <si>
    <t>Version</t>
  </si>
  <si>
    <t>Definition</t>
  </si>
  <si>
    <t>BOA037</t>
  </si>
  <si>
    <t>BOARD, marker, whiteboard, dry-wipe, with pen holder, wall mounted, 900H 1200W</t>
  </si>
  <si>
    <t>CAL007</t>
  </si>
  <si>
    <t>PULL/PUSH BUTTON, staff emergency call, reset and integral/adjacent indicator lamp</t>
  </si>
  <si>
    <t>CAL012</t>
  </si>
  <si>
    <t>RESET UNIT, with repeat lamp, patient/staff call</t>
  </si>
  <si>
    <t>CAL034</t>
  </si>
  <si>
    <t>LAMP, repeat call, patient/staff or staff emergency or cardiac call</t>
  </si>
  <si>
    <t>CHA301</t>
  </si>
  <si>
    <t>CHAIR, swivel, height adjustable, high back, with arms, wipeable, 5 star base, on castors</t>
  </si>
  <si>
    <t>CHA317</t>
  </si>
  <si>
    <t>CHAIR, upright, upholstered, stacking, wipeable</t>
  </si>
  <si>
    <t>DIS002</t>
  </si>
  <si>
    <t>DISPENSER, cooler, drinking water, (fountain), (capacity 63.3 l/hr), floor standing</t>
  </si>
  <si>
    <t>DIS013</t>
  </si>
  <si>
    <t>DISPENSER, paper towel, wall mounted</t>
  </si>
  <si>
    <t>DIS015</t>
  </si>
  <si>
    <t>DISPENSER, toilet paper, dispense individual sheets, wall mounted</t>
  </si>
  <si>
    <t>DIS026</t>
  </si>
  <si>
    <t>DISPENSER, Medical hand sanitizer, lever action, wall mounted</t>
  </si>
  <si>
    <t>DIS030</t>
  </si>
  <si>
    <t>DISPENSER, soap, disposable single cartridge, lever action, wall mounted</t>
  </si>
  <si>
    <t>DIS438</t>
  </si>
  <si>
    <t>DISPENSER, disposable gloves set of 3 and disposable apron, wall mounted</t>
  </si>
  <si>
    <t>HOL020</t>
  </si>
  <si>
    <t>HOLDER, sharps box, up to 7 litre capacity, rail/trolley hang or wall mounted, 170H 125W 100D</t>
  </si>
  <si>
    <t>LIG053</t>
  </si>
  <si>
    <t>LUMINAIRE, examination, ceiling, adjustable, 30000-40000 lux</t>
  </si>
  <si>
    <t>LIG073</t>
  </si>
  <si>
    <t>ILLUMINATED SIGN, 'Room in use'</t>
  </si>
  <si>
    <t>OUT006</t>
  </si>
  <si>
    <t>SOCKET outlet unswitched 13amp single, wall mounted</t>
  </si>
  <si>
    <t>OUT010</t>
  </si>
  <si>
    <t>SOCKET outlet, switched, 13 amp, twin</t>
  </si>
  <si>
    <t>OUT131</t>
  </si>
  <si>
    <t>SOCKET outlet data/voice, double.</t>
  </si>
  <si>
    <t>OUT315</t>
  </si>
  <si>
    <t>OUTLET, drinking water for equipment</t>
  </si>
  <si>
    <t>RAI048</t>
  </si>
  <si>
    <t>RAIL, grab, vertical, wall mounted, 600mm</t>
  </si>
  <si>
    <t>RAI161</t>
  </si>
  <si>
    <t>RAIL, grab, horizontal, wall or door mounted, 600mm</t>
  </si>
  <si>
    <t>SPA015</t>
  </si>
  <si>
    <t>Space for wheelchair</t>
  </si>
  <si>
    <t>STO008</t>
  </si>
  <si>
    <t>STOOL, kick, retractable castors</t>
  </si>
  <si>
    <t>SWC076</t>
  </si>
  <si>
    <t>SWITCH, 'Room in use' illuminated sign.</t>
  </si>
  <si>
    <t>TAB056</t>
  </si>
  <si>
    <t>TABLE, occasional, round, 415H 610mm dia.</t>
  </si>
  <si>
    <t>TAB073</t>
  </si>
  <si>
    <t>TABLE, overbed, cantilevered</t>
  </si>
  <si>
    <t>TRO133</t>
  </si>
  <si>
    <t>TROLLEY, dressing/instrument, stainless steel, buffered, 870H 750W 450D</t>
  </si>
  <si>
    <t>TRO282</t>
  </si>
  <si>
    <t>TROLLEY PATIENT, accident, image top, with tilt and brakes, 540-1000H 740W 2110D</t>
  </si>
  <si>
    <t>TRO310</t>
  </si>
  <si>
    <t>TROLLEY, emergency/resuscitation, complete with defibrillator, 955H 825W 575D</t>
  </si>
  <si>
    <t>TRO235</t>
  </si>
  <si>
    <t>TROLLEY, contaminated linen, single ring, stainless steel</t>
  </si>
  <si>
    <t>Contractor specifies, procures, installs and commissions equipment</t>
  </si>
  <si>
    <t xml:space="preserve">Trust specifies, procures, installs and commissions </t>
  </si>
  <si>
    <t>ANA045</t>
  </si>
  <si>
    <t>ANALYSER Glucose, 305H 300W 100D</t>
  </si>
  <si>
    <t>ANA9002</t>
  </si>
  <si>
    <t>ANALYSER, blood gas, 500x700x600mm</t>
  </si>
  <si>
    <t>BAC002</t>
  </si>
  <si>
    <t>BACKREST, WC/toilet, padded, wall mounted</t>
  </si>
  <si>
    <t>BAS101</t>
  </si>
  <si>
    <t>BASIN, medium, hospital pattern, vitreous china, no tap holes, no overflow, integral back outlet, 500W 400D.</t>
  </si>
  <si>
    <t>BAS105</t>
  </si>
  <si>
    <t>BASIN, small, general pattern, vitreous china, 1 tap right hand hole, no overflow, bottom outlet, 400W 300D</t>
  </si>
  <si>
    <t>BAS106</t>
  </si>
  <si>
    <t>BASIN, medium, general pattern, vitreous china, 1 tap right hand hole, no overflow, bottom outlet, 500W 400D.</t>
  </si>
  <si>
    <t>BED040</t>
  </si>
  <si>
    <t>BED HEAD BUFFER/DOCKING device, bed and wall protection, horizontal, wall mounted, (internal clearance 1000-1400)</t>
  </si>
  <si>
    <t>BED9127</t>
  </si>
  <si>
    <t>BIN9000</t>
  </si>
  <si>
    <t>BIN, sanitary towel disposal</t>
  </si>
  <si>
    <t>BIN9004</t>
  </si>
  <si>
    <t>BIN, small, 30 Ltr , approx 640H 340W 210D</t>
  </si>
  <si>
    <t>BIN9005</t>
  </si>
  <si>
    <t>BIN, medium, 70 Ltr , approx 875H 430W 385D</t>
  </si>
  <si>
    <t>BOA9006</t>
  </si>
  <si>
    <t>BOARD, marker, whiteboard, dry-wipe, magnetic, with pen holder, wall mounted, 600H 900W</t>
  </si>
  <si>
    <t>BRA9006</t>
  </si>
  <si>
    <t>BRACKET, Pat slide, wall mounted</t>
  </si>
  <si>
    <t>BRA9007</t>
  </si>
  <si>
    <t>BRACKET, wall mounted, for vital signs monitor</t>
  </si>
  <si>
    <t>BRA9008</t>
  </si>
  <si>
    <t>BRACKET, suction jar, pendant mounted</t>
  </si>
  <si>
    <t>BRA9011</t>
  </si>
  <si>
    <t>BRACKET, monitor, twin screen, desktop mounted</t>
  </si>
  <si>
    <t>BRA9012</t>
  </si>
  <si>
    <t>BRACKET, computer, pendant mounted</t>
  </si>
  <si>
    <t>BRA9013</t>
  </si>
  <si>
    <t>BRACKET, Computer monitor and keyboard shelf, wall mounted</t>
  </si>
  <si>
    <t>BRA9016</t>
  </si>
  <si>
    <t>BRACKET, for multi parameter monitor, pendant mounted</t>
  </si>
  <si>
    <t>CAL003</t>
  </si>
  <si>
    <t>PUSH BUTTON, patient/staff call (help) with socket for patient hand-held unit</t>
  </si>
  <si>
    <t>CAL005</t>
  </si>
  <si>
    <t>CEILING PULL CORD patient/staff call</t>
  </si>
  <si>
    <t>CAL035</t>
  </si>
  <si>
    <t>LAMP repeat call (patient/staff or staff emergency or Cardiac call), ceiling mounted</t>
  </si>
  <si>
    <t>CAL047</t>
  </si>
  <si>
    <t>PUSH BUTTON staff emergency call, reset and integral/adjacent indicator lamp, trunking mounted</t>
  </si>
  <si>
    <t>CAL050</t>
  </si>
  <si>
    <t>CAL9007</t>
  </si>
  <si>
    <t>PUSH BUTTON staff emergency call, reset and integral/adjacent indicator lamp, wall/trunking mounted</t>
  </si>
  <si>
    <t>CAL9009</t>
  </si>
  <si>
    <t>PUSH BUTTON staff emergency call, reset and integral/adjacent indicator lamp, pendant mounted</t>
  </si>
  <si>
    <t>CHA091</t>
  </si>
  <si>
    <t>CHAIR, easy, reclining, 1000H 630W 1880D</t>
  </si>
  <si>
    <t>CHA305_M</t>
  </si>
  <si>
    <t>CHAIR; easy; robust; suitable for mental health</t>
  </si>
  <si>
    <t>CHA372</t>
  </si>
  <si>
    <t>CHAIR, treatment, reclining, height adjustable, wipeable.</t>
  </si>
  <si>
    <t>CHA378</t>
  </si>
  <si>
    <t>UNIT CHAIR, easy, with arms, fully upholstered, wipeable,</t>
  </si>
  <si>
    <t>CHA378_MH</t>
  </si>
  <si>
    <t>UNIT CHAIR, easy, with arms, fully upholstered, wipeable,robust; suitable for mental health; small</t>
  </si>
  <si>
    <t>CHA379</t>
  </si>
  <si>
    <t>UNIT CHAIR/SETTEE, 2 seater, easy, with arms, fully upholstered, wipeable.</t>
  </si>
  <si>
    <t>CHA379_MH</t>
  </si>
  <si>
    <t>UNIT CHAIR/SETTEE; 2 seater; easy; robust; suitable for mental health; small</t>
  </si>
  <si>
    <t>CHA391</t>
  </si>
  <si>
    <t>CHAIR, easy, reclining, wipeable</t>
  </si>
  <si>
    <t>CIS005</t>
  </si>
  <si>
    <t>CISTERN WC/toilet, concealed, reversible. To suit WC</t>
  </si>
  <si>
    <t>CLO9000</t>
  </si>
  <si>
    <t>CLOCK, dementia friendly, hardwired</t>
  </si>
  <si>
    <t>COM033</t>
  </si>
  <si>
    <t>COMPUTER KEYBOARD &amp; MOUSE</t>
  </si>
  <si>
    <t>COM9015</t>
  </si>
  <si>
    <t>COMPUTER, Thin Client, 24" Monitor, digital flat panel display, high-resolution screen, desk top</t>
  </si>
  <si>
    <t>DIS9031</t>
  </si>
  <si>
    <t>DISPENSER, Clinell wipes</t>
  </si>
  <si>
    <t>HOO9001</t>
  </si>
  <si>
    <t>HOOK, single, wall mounted, Anti Ligature</t>
  </si>
  <si>
    <t>INF002</t>
  </si>
  <si>
    <t>INFUSION volumetric pump, 188H 110W 60D</t>
  </si>
  <si>
    <t>INT9000</t>
  </si>
  <si>
    <t>INTERCOM, entry</t>
  </si>
  <si>
    <t>LIG071</t>
  </si>
  <si>
    <t>ILLUMINATED SIGN 'RADIATION ON', wall mounted</t>
  </si>
  <si>
    <t>LIG074</t>
  </si>
  <si>
    <t>ILLUMINATED SIGN "DO NOT ENTER"</t>
  </si>
  <si>
    <t>LIG9009</t>
  </si>
  <si>
    <t>LUMINAIRE, examination, LED, ceiling, adjustable, 50,000 lux</t>
  </si>
  <si>
    <t>MIR001</t>
  </si>
  <si>
    <t>MIRROR, wall mounted, 650H 300W</t>
  </si>
  <si>
    <t>MIR004</t>
  </si>
  <si>
    <t>MIRROR, wall mounted, 1600H 400W</t>
  </si>
  <si>
    <t>MON013</t>
  </si>
  <si>
    <t>MONITOR, vital signs, multi-parameter, with accessories, 280H 360W 215D</t>
  </si>
  <si>
    <t>MON9017</t>
  </si>
  <si>
    <t>MONITOR, vital signs, critical care</t>
  </si>
  <si>
    <t>MSC003</t>
  </si>
  <si>
    <t>CABINET tall, 600mm facing, (600x400 inserts), with formed plastic liners and 5 telescopic runners, open, on plinth, o/a height 2100</t>
  </si>
  <si>
    <t>MSC043</t>
  </si>
  <si>
    <t>CABINET tall, 600mm facing, (600x400 inserts), with formed plastic liners and 10 telescopic runners, 1 door hinged right, on plinth, o/a height 2100</t>
  </si>
  <si>
    <t>OBS180</t>
  </si>
  <si>
    <t>Observation/viewing panel, 1800mm</t>
  </si>
  <si>
    <t>OUT004</t>
  </si>
  <si>
    <t>OUTLET cable, fused, 13 amp, ceiling mounted</t>
  </si>
  <si>
    <t>OUT005</t>
  </si>
  <si>
    <t>SOCKET outlet, switched, 13 amp, single</t>
  </si>
  <si>
    <t>OUT013</t>
  </si>
  <si>
    <t>SOCKET outlet unswitched 13amp twin, trunking mounted</t>
  </si>
  <si>
    <t>OUT056</t>
  </si>
  <si>
    <t>CONNECTION UNIT, unswitched, 13 amp</t>
  </si>
  <si>
    <t>OUT342</t>
  </si>
  <si>
    <t>OUTLET, drain point</t>
  </si>
  <si>
    <t>OUT345</t>
  </si>
  <si>
    <t>OUTLET, floor drainage and grating, 150 mm dia. hospital pattern.</t>
  </si>
  <si>
    <t>OUT452</t>
  </si>
  <si>
    <t>OUTLET 4 kPa compressed air medical, trunking mounted</t>
  </si>
  <si>
    <t>OUT471</t>
  </si>
  <si>
    <t>OUTLET oxygen medical, trunking mounted</t>
  </si>
  <si>
    <t>OUT476</t>
  </si>
  <si>
    <t>OUTLET vacuum medical, trunking mounted</t>
  </si>
  <si>
    <t>OUT9010</t>
  </si>
  <si>
    <t>SOCKET outlet switched 13amp twin, wall/trunking mounted</t>
  </si>
  <si>
    <t>OUT9019</t>
  </si>
  <si>
    <t>SOCKET outlet double data, pendant mounted</t>
  </si>
  <si>
    <t>OUT9020</t>
  </si>
  <si>
    <t>SOCKET outlet unswitched 13amp twin, pendant mounted</t>
  </si>
  <si>
    <t>OUT9034</t>
  </si>
  <si>
    <t>SOCKET outlet switched 13amp twin, USB port twin, wall/trunking mounted</t>
  </si>
  <si>
    <t>OUT9095</t>
  </si>
  <si>
    <t>OUTLET Equipotential earth bonding point, pendant mounted</t>
  </si>
  <si>
    <t>OUT9151</t>
  </si>
  <si>
    <t>SOCKET outlet patient monitoring, pendant mounted</t>
  </si>
  <si>
    <t>OUT9210</t>
  </si>
  <si>
    <t>SOCKET outlet two-way communication system (intercom), wall/trunking mounted</t>
  </si>
  <si>
    <t>OUT9452</t>
  </si>
  <si>
    <t>OUTLET 4 kPa compressed air medical, pendant mounted</t>
  </si>
  <si>
    <t>OUT9471</t>
  </si>
  <si>
    <t>OUTLET oxygen medical, pendant mounted</t>
  </si>
  <si>
    <t>OUT9476</t>
  </si>
  <si>
    <t>OUTLET vacuum medical, pendant mounted</t>
  </si>
  <si>
    <t>OUT9479</t>
  </si>
  <si>
    <t>OUTLET gas scavenging medical (AGS), pendant mounted</t>
  </si>
  <si>
    <t>PAT9000</t>
  </si>
  <si>
    <t>PEN9015</t>
  </si>
  <si>
    <t>PENDANT RESUSCITIATION medical and power supply unit, 2 articulated arms, with docking system, ceiling mounted</t>
  </si>
  <si>
    <t>POL020</t>
  </si>
  <si>
    <t>POLE, infusion (drip/IV), twin hook, steel, clamp fits</t>
  </si>
  <si>
    <t>RAC410</t>
  </si>
  <si>
    <t>RACK, metal, 1 bay, 4 shelves, 1980H 1200W 600D</t>
  </si>
  <si>
    <t>RAI130</t>
  </si>
  <si>
    <t>RAIL, clinical equipment, wall mounted, 600mm</t>
  </si>
  <si>
    <t>RAI175</t>
  </si>
  <si>
    <t>RAIL, grab, hinged, wall mounted, 750mm</t>
  </si>
  <si>
    <t>RAI9010</t>
  </si>
  <si>
    <t>RAIL, clinical equipment, pendant mounted, 600mm</t>
  </si>
  <si>
    <t>SCR9010</t>
  </si>
  <si>
    <t>SCREEN, retractable, wall mounted, approx 1900H 3200W</t>
  </si>
  <si>
    <t>SHE201</t>
  </si>
  <si>
    <t>SHELF, 600W 300D</t>
  </si>
  <si>
    <t>SHO026</t>
  </si>
  <si>
    <t>SHOWER, head hand spray including hose and valve thermostatic mixer</t>
  </si>
  <si>
    <t>SPA9001</t>
  </si>
  <si>
    <t>Space for infant resuscitation trolley</t>
  </si>
  <si>
    <t>SPA9017</t>
  </si>
  <si>
    <t>SPACE for resus trolley</t>
  </si>
  <si>
    <t>SPA9018</t>
  </si>
  <si>
    <t>SPACE for cylinder trolley, entonox</t>
  </si>
  <si>
    <t>SPA9019</t>
  </si>
  <si>
    <t>SPACE for mobile lead apron rack</t>
  </si>
  <si>
    <t>SPA9020</t>
  </si>
  <si>
    <t>SPACE for difficult airway trolley</t>
  </si>
  <si>
    <t>SPA9021</t>
  </si>
  <si>
    <t>SPACE for mobile x-ray</t>
  </si>
  <si>
    <t>STA142</t>
  </si>
  <si>
    <t>STAND, infusion, twin hook, breaks, mobile</t>
  </si>
  <si>
    <t>STF9000</t>
  </si>
  <si>
    <t>STORAGE UNIT, lower, cupboard, 1 door, 1 shelf, right handed, 865H 600W 565D</t>
  </si>
  <si>
    <t>STF9001</t>
  </si>
  <si>
    <t>STORAGE UNIT, lower, cupboard, 1 door, 1 shelf, left handed, 865H 600W 565D</t>
  </si>
  <si>
    <t>STO004</t>
  </si>
  <si>
    <t>STOOL, height adjustable, swivel, mobile</t>
  </si>
  <si>
    <t>SWC031</t>
  </si>
  <si>
    <t>SWITCH dimmer, fixed position, wall mounted</t>
  </si>
  <si>
    <t>SYR002</t>
  </si>
  <si>
    <t>SYRINGE pump, battery operated, 366H 127W 80D</t>
  </si>
  <si>
    <t>TAB056_MH</t>
  </si>
  <si>
    <t>TABLE; occasional; round; 415H 610mm dia. suitable for Mental Health.</t>
  </si>
  <si>
    <t>TAP289</t>
  </si>
  <si>
    <t>TAP, monobloc, pillar mixer, integral thermostatic, short lever.</t>
  </si>
  <si>
    <t>TAP826</t>
  </si>
  <si>
    <t>TAP bib, single lever, hospital pattern, 2x 1/2 in. inlets, integral thermostatic combination mixer, single flow, fixed horizontal nozzle. Sequential operation. HTM64TBH2a</t>
  </si>
  <si>
    <t>TEL9001</t>
  </si>
  <si>
    <t>TELEPHONE, VOIP, desktop handset</t>
  </si>
  <si>
    <t>TRA195</t>
  </si>
  <si>
    <t>TRACK, curtain, two sided, L-shape, 2800W 2600D</t>
  </si>
  <si>
    <t>TRA197</t>
  </si>
  <si>
    <t>TRO135</t>
  </si>
  <si>
    <t>TROLLEY, dressing/equipment, 6 clear trays, buffered,  890H 510W 480D</t>
  </si>
  <si>
    <t>TRO275</t>
  </si>
  <si>
    <t>TROLLEY PATIENT, height adjustable 780/580mm, adjustable backrest, 600-920H 2110W 770D</t>
  </si>
  <si>
    <t>ULT015</t>
  </si>
  <si>
    <t>ULTRASOUND SCANNER, general purpose, mobile</t>
  </si>
  <si>
    <t>VEN025</t>
  </si>
  <si>
    <t>VENTILATOR, portable, adjustable minute volume, 460H 470W 310D</t>
  </si>
  <si>
    <t>WAR053</t>
  </si>
  <si>
    <t>WARMER, blood/fluid, maintains temperature between 36 and 43 deg.C at flow rates up to 500 ml/min, 35H 235W 273D</t>
  </si>
  <si>
    <t>WAR058</t>
  </si>
  <si>
    <t>WARMING UNIT patient, forced air warming therapy, mobile, 330H 250W 280D</t>
  </si>
  <si>
    <t>WAS100</t>
  </si>
  <si>
    <t>WASTE, unslotted flush-grated, metal, 1.1/4 in. .</t>
  </si>
  <si>
    <t>WAS107</t>
  </si>
  <si>
    <t>TRAP, bottle, 1.1/4 in, plastic resealing.</t>
  </si>
  <si>
    <t>WCH005</t>
  </si>
  <si>
    <t>WC/toilet pan with seat, 700 mm projection, hospital pattern, rimless pan, vitreous china.</t>
  </si>
  <si>
    <t>WOR129</t>
  </si>
  <si>
    <t>WORKTOP, 2400W 600D</t>
  </si>
  <si>
    <t>Initial BofQ for audit</t>
  </si>
  <si>
    <t>Qty New</t>
  </si>
  <si>
    <t>Issued to client</t>
  </si>
  <si>
    <t>JC / AB</t>
  </si>
  <si>
    <t>AB</t>
  </si>
  <si>
    <t>Unit Cost</t>
  </si>
  <si>
    <t>Item Description</t>
  </si>
  <si>
    <t>Item Code</t>
  </si>
  <si>
    <t>Split AAU/SDEC to a separate BofQ to other Acute departments</t>
  </si>
  <si>
    <t>Total</t>
  </si>
  <si>
    <t>JC</t>
  </si>
  <si>
    <t>v1.1</t>
  </si>
  <si>
    <t>v2.0</t>
  </si>
  <si>
    <t>Qty Transfer</t>
  </si>
  <si>
    <t>Hoverjack</t>
  </si>
  <si>
    <t>v3.0</t>
  </si>
  <si>
    <t>Updated following Trust equipment review</t>
  </si>
  <si>
    <t>DIA9002</t>
  </si>
  <si>
    <t>ULT9008</t>
  </si>
  <si>
    <t>Bladder Scanner</t>
  </si>
  <si>
    <t>HOV9000</t>
  </si>
  <si>
    <t>v0.1</t>
  </si>
  <si>
    <t>v1.0</t>
  </si>
  <si>
    <t>v3.1</t>
  </si>
  <si>
    <t>v4.0</t>
  </si>
  <si>
    <t>v4.1</t>
  </si>
  <si>
    <t>Updated following Trust equipment review and re-audited</t>
  </si>
  <si>
    <t>v5.0</t>
  </si>
  <si>
    <t>v4.2</t>
  </si>
  <si>
    <t>BAG9001</t>
  </si>
  <si>
    <t>BAG, Blue, airway</t>
  </si>
  <si>
    <t>CLO9001</t>
  </si>
  <si>
    <t>CLOCK, ED type</t>
  </si>
  <si>
    <t>DEF9003</t>
  </si>
  <si>
    <t>DEFIBRILATOR, wall mounted</t>
  </si>
  <si>
    <t>Mobile diagnostic set</t>
  </si>
  <si>
    <t>DOC9001</t>
  </si>
  <si>
    <t>DOCKING STATION, Volumetric infusion pump</t>
  </si>
  <si>
    <t>DOP9001</t>
  </si>
  <si>
    <t>Verathon Bladderscanner</t>
  </si>
  <si>
    <t>ECG9000</t>
  </si>
  <si>
    <t>ECG machine</t>
  </si>
  <si>
    <t>PAT SLIDE, Standard full length</t>
  </si>
  <si>
    <t>PAT9002</t>
  </si>
  <si>
    <t>PAT SLIDE, Half length non weighing  patslide</t>
  </si>
  <si>
    <t>PAT9003</t>
  </si>
  <si>
    <t>PAT SLIDE, patient weighing</t>
  </si>
  <si>
    <t>SUC900</t>
  </si>
  <si>
    <t>TRO9032</t>
  </si>
  <si>
    <t>TROLLEY, difficult airway, approx 1110H 790W 610D</t>
  </si>
  <si>
    <t>TRO9052</t>
  </si>
  <si>
    <t>TROLLEY, FW3600 Double Vari-Cart Chart Workstation</t>
  </si>
  <si>
    <t>TRO9053</t>
  </si>
  <si>
    <t>RESUSUTAIRE, Paediatric resuscitation trolley</t>
  </si>
  <si>
    <t>TRO9235</t>
  </si>
  <si>
    <t>TROLLEY, contaminated linen, single ring, stainless steel, with lid</t>
  </si>
  <si>
    <t>VEN900</t>
  </si>
  <si>
    <t>Noninvasive ventilator</t>
  </si>
  <si>
    <t>v6.0</t>
  </si>
  <si>
    <t>v7.0</t>
  </si>
  <si>
    <t>INF003</t>
  </si>
  <si>
    <t>RAPID INFUSION, volumetric  pump, ( Belmonts )</t>
  </si>
  <si>
    <t>Trust specifies and procures for Contractor installation and commissioning</t>
  </si>
  <si>
    <t>Majors</t>
  </si>
  <si>
    <t>DEF9002</t>
  </si>
  <si>
    <t>DEFIBRILATOR, pendant mounted</t>
  </si>
  <si>
    <t>Resus</t>
  </si>
  <si>
    <t>Patient Assessment and Triage</t>
  </si>
  <si>
    <t>v8.0</t>
  </si>
  <si>
    <t xml:space="preserve">Trust prefered / standard Make </t>
  </si>
  <si>
    <t>Trust prefered / standard Model</t>
  </si>
  <si>
    <t>Height (in mm)</t>
  </si>
  <si>
    <t>Width (in mm)</t>
  </si>
  <si>
    <t>Depth (in mm)</t>
  </si>
  <si>
    <t>Power Req</t>
  </si>
  <si>
    <t>Power details</t>
  </si>
  <si>
    <t/>
  </si>
  <si>
    <t>GCX</t>
  </si>
  <si>
    <t>To be procured by the IT dept</t>
  </si>
  <si>
    <t>Usually Free Issue</t>
  </si>
  <si>
    <t>Tork</t>
  </si>
  <si>
    <t>SC Johnson (Deb)</t>
  </si>
  <si>
    <t>Red</t>
  </si>
  <si>
    <t>Blue</t>
  </si>
  <si>
    <t>Mauser (Daniels)</t>
  </si>
  <si>
    <t>Danicentre ICC555M</t>
  </si>
  <si>
    <t>Clinell</t>
  </si>
  <si>
    <t>CWD</t>
  </si>
  <si>
    <t xml:space="preserve">Kingsway Group </t>
  </si>
  <si>
    <t>KG180GR</t>
  </si>
  <si>
    <t>Yes</t>
  </si>
  <si>
    <t>240 VAC, 50/60 Hz, 3A - 13A socket</t>
  </si>
  <si>
    <t>Wybone?</t>
  </si>
  <si>
    <t>Digital clock similar to current ED clocks - no sound</t>
  </si>
  <si>
    <t>240 VAC, 50/60 Hz, 5A - 13A socket</t>
  </si>
  <si>
    <t>Will stay in a drawer</t>
  </si>
  <si>
    <t>Welch Allyn</t>
  </si>
  <si>
    <t>777</t>
  </si>
  <si>
    <t>Any 13A socket - For charging</t>
  </si>
  <si>
    <t>Transfer only</t>
  </si>
  <si>
    <t>Wall mounted, B450 spec monitor +PDM</t>
  </si>
  <si>
    <t>GE</t>
  </si>
  <si>
    <t>Carescape B450</t>
  </si>
  <si>
    <t>All purpose</t>
  </si>
  <si>
    <t>Hospital Metalcraft</t>
  </si>
  <si>
    <t>CTM1/10/6S ?</t>
  </si>
  <si>
    <t>Stryker</t>
  </si>
  <si>
    <t>Prime X trolley</t>
  </si>
  <si>
    <t xml:space="preserve">Verathon </t>
  </si>
  <si>
    <t>Bladderscanner Prime Plus</t>
  </si>
  <si>
    <t>Any 13A socket</t>
  </si>
  <si>
    <t>Digital clock</t>
  </si>
  <si>
    <t>240 VAC, 50/60 Hz, 3A</t>
  </si>
  <si>
    <t>Mindray</t>
  </si>
  <si>
    <t>D3</t>
  </si>
  <si>
    <t>Belmont</t>
  </si>
  <si>
    <t>Rapid Infuser</t>
  </si>
  <si>
    <t>Carescape B450 + PDM</t>
  </si>
  <si>
    <t>Portable suction Machine</t>
  </si>
  <si>
    <t>DPWS/1/4H ?</t>
  </si>
  <si>
    <t>Any 13A socket (for charging)</t>
  </si>
  <si>
    <t>BD / Carefusion</t>
  </si>
  <si>
    <t xml:space="preserve">Alaris Pump </t>
  </si>
  <si>
    <t>Freeway Medical</t>
  </si>
  <si>
    <t>FW3600 Double Vari-Cart Chart Workstation</t>
  </si>
  <si>
    <t>Philips</t>
  </si>
  <si>
    <t>Triology EVO</t>
  </si>
  <si>
    <t>3M</t>
  </si>
  <si>
    <t>Bairhugger</t>
  </si>
  <si>
    <t>Estates Team contract</t>
  </si>
  <si>
    <t>CJ Medical</t>
  </si>
  <si>
    <t>Hoverjack CJM-FK32</t>
  </si>
  <si>
    <t>Marsden</t>
  </si>
  <si>
    <t>M-999 Patient Transfer Scale</t>
  </si>
  <si>
    <t xml:space="preserve">Fuji Sonosite </t>
  </si>
  <si>
    <t xml:space="preserve">LX - Q817248 </t>
  </si>
  <si>
    <t>70</t>
  </si>
  <si>
    <t>60</t>
  </si>
  <si>
    <t>130</t>
  </si>
  <si>
    <t>BEDHEAD SERVICES UNIT - Vertical TRUNKING MOUNTED incorporating:_x005F_x000D_
 1x Handset parking bracket_x005F_x000D_
 1x Handset parking clip</t>
  </si>
  <si>
    <t>100</t>
  </si>
  <si>
    <t>120</t>
  </si>
  <si>
    <t>30</t>
  </si>
  <si>
    <t>115</t>
  </si>
  <si>
    <t>170</t>
  </si>
  <si>
    <t>HANDSET patient's typical facilities:_x005F_x000D_
Nurse call button with reassurance_x005F_x000D_
Channel display_x005F_x000D_
Channel selection_x005F_x000D_
Volume control_x005F_x000D_
Bedlight control</t>
  </si>
  <si>
    <t>500</t>
  </si>
  <si>
    <t>140</t>
  </si>
  <si>
    <t>800</t>
  </si>
  <si>
    <t>300</t>
  </si>
  <si>
    <t>80</t>
  </si>
  <si>
    <t>1200</t>
  </si>
  <si>
    <t>190</t>
  </si>
  <si>
    <t>250</t>
  </si>
  <si>
    <t>200</t>
  </si>
  <si>
    <t>150</t>
  </si>
  <si>
    <t>280</t>
  </si>
  <si>
    <t>270</t>
  </si>
  <si>
    <t>1100</t>
  </si>
  <si>
    <t>350</t>
  </si>
  <si>
    <t>480</t>
  </si>
  <si>
    <t>640</t>
  </si>
  <si>
    <t>210</t>
  </si>
  <si>
    <t>340</t>
  </si>
  <si>
    <t>520</t>
  </si>
  <si>
    <t>425</t>
  </si>
  <si>
    <t>390</t>
  </si>
  <si>
    <t>840</t>
  </si>
  <si>
    <t>490</t>
  </si>
  <si>
    <t>610</t>
  </si>
  <si>
    <t>750</t>
  </si>
  <si>
    <t>825</t>
  </si>
  <si>
    <t>680</t>
  </si>
  <si>
    <t>1460</t>
  </si>
  <si>
    <t>380</t>
  </si>
  <si>
    <t>40</t>
  </si>
  <si>
    <t>50</t>
  </si>
  <si>
    <t>450</t>
  </si>
  <si>
    <t>310</t>
  </si>
  <si>
    <t>105</t>
  </si>
  <si>
    <t>235</t>
  </si>
  <si>
    <t>560</t>
  </si>
  <si>
    <t>400</t>
  </si>
  <si>
    <t>90</t>
  </si>
  <si>
    <t>180</t>
  </si>
  <si>
    <t>220</t>
  </si>
  <si>
    <t>PEN9999</t>
  </si>
  <si>
    <t>Pendant accessories</t>
  </si>
  <si>
    <t>1270</t>
  </si>
  <si>
    <t>650</t>
  </si>
  <si>
    <t>900</t>
  </si>
  <si>
    <t>315</t>
  </si>
  <si>
    <t>330</t>
  </si>
  <si>
    <t>160</t>
  </si>
  <si>
    <t>440</t>
  </si>
  <si>
    <t>700</t>
  </si>
  <si>
    <t>780</t>
  </si>
  <si>
    <t>820</t>
  </si>
  <si>
    <t>460</t>
  </si>
  <si>
    <t>930</t>
  </si>
  <si>
    <t>2190</t>
  </si>
  <si>
    <t>970</t>
  </si>
  <si>
    <t>1015</t>
  </si>
  <si>
    <t>1030</t>
  </si>
  <si>
    <t>570</t>
  </si>
  <si>
    <t>830</t>
  </si>
  <si>
    <t>420</t>
  </si>
  <si>
    <t>260</t>
  </si>
  <si>
    <t>290</t>
  </si>
  <si>
    <t>360</t>
  </si>
  <si>
    <t>550</t>
  </si>
  <si>
    <t>580</t>
  </si>
  <si>
    <t>20</t>
  </si>
  <si>
    <t>600</t>
  </si>
  <si>
    <t>10</t>
  </si>
  <si>
    <t>1530</t>
  </si>
  <si>
    <t>995</t>
  </si>
  <si>
    <t>230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</si>
</sst>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7" formatCode="&quot;£&quot;#,##0.00;\-&quot;£&quot;#,##0.00"/>
    <numFmt numFmtId="164" formatCode="_-[$£-809]* #,##0.00_-;\-[$£-809]* #,##0.00_-;_-[$£-809]* &quot;-&quot;??_-;_-@_-"/>
    <numFmt numFmtId="165" formatCode="&quot;£&quot;#,##0"/>
    <numFmt numFmtId="166" formatCode="#,##0_ ;\-#,##0\ "/>
    <numFmt numFmtId="167" formatCode="&quot;£&quot;#,##0.00"/>
  </numFmts>
  <fonts count="13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name val="HelveticaNeueLT Std"/>
      <family val="2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MS Sans Serif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51748B"/>
        <bgColor indexed="64"/>
      </patternFill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6">
    <xf numFmtId="164" fontId="0" fillId="0" borderId="0"/>
    <xf numFmtId="164" fontId="1" fillId="0" borderId="0"/>
    <xf numFmtId="164" fontId="5" fillId="0" borderId="0"/>
    <xf numFmtId="0" fontId="11" fillId="0" borderId="0"/>
    <xf numFmtId="0" fontId="11" fillId="0" borderId="0"/>
    <xf numFmtId="0" fontId="11" fillId="0" borderId="0"/>
  </cellStyleXfs>
  <cellXfs count="55">
    <xf numFmtId="164" fontId="0" fillId="0" borderId="0" xfId="0"/>
    <xf numFmtId="164" fontId="1" fillId="0" borderId="0" xfId="1"/>
    <xf numFmtId="14" fontId="2" fillId="0" borderId="1" xfId="1" applyNumberFormat="1" applyFont="1" applyBorder="1" applyAlignment="1">
      <alignment horizontal="center" vertical="center"/>
    </xf>
    <xf numFmtId="164" fontId="2" fillId="0" borderId="1" xfId="1" applyFont="1" applyBorder="1" applyAlignment="1">
      <alignment horizontal="center" vertical="center"/>
    </xf>
    <xf numFmtId="164" fontId="1" fillId="0" borderId="0" xfId="1" applyAlignment="1">
      <alignment vertical="center"/>
    </xf>
    <xf numFmtId="164" fontId="3" fillId="2" borderId="1" xfId="1" applyFont="1" applyFill="1" applyBorder="1" applyAlignment="1">
      <alignment horizontal="center" vertical="center"/>
    </xf>
    <xf numFmtId="164" fontId="4" fillId="0" borderId="0" xfId="0" applyFont="1"/>
    <xf numFmtId="164" fontId="4" fillId="0" borderId="0" xfId="0" applyFont="1" applyAlignment="1">
      <alignment vertical="center"/>
    </xf>
    <xf numFmtId="164" fontId="7" fillId="0" borderId="2" xfId="0" applyFont="1" applyBorder="1" applyAlignment="1">
      <alignment horizontal="right" vertical="center"/>
    </xf>
    <xf numFmtId="164" fontId="4" fillId="0" borderId="0" xfId="0" applyFont="1" applyAlignment="1">
      <alignment horizontal="right"/>
    </xf>
    <xf numFmtId="49" fontId="2" fillId="0" borderId="1" xfId="1" applyNumberFormat="1" applyFont="1" applyBorder="1" applyAlignment="1">
      <alignment horizontal="center" vertical="center"/>
    </xf>
    <xf numFmtId="49" fontId="2" fillId="0" borderId="1" xfId="1" applyNumberFormat="1" applyFont="1" applyBorder="1" applyAlignment="1">
      <alignment horizontal="left" vertical="center" wrapText="1"/>
    </xf>
    <xf numFmtId="164" fontId="0" fillId="0" borderId="0" xfId="0" applyAlignment="1">
      <alignment vertical="top" wrapText="1"/>
    </xf>
    <xf numFmtId="164" fontId="3" fillId="2" borderId="3" xfId="1" applyFont="1" applyFill="1" applyBorder="1" applyAlignment="1">
      <alignment horizontal="center" vertical="center"/>
    </xf>
    <xf numFmtId="164" fontId="8" fillId="0" borderId="3" xfId="0" applyFont="1" applyBorder="1" applyAlignment="1">
      <alignment vertical="center" wrapText="1"/>
    </xf>
    <xf numFmtId="164" fontId="6" fillId="0" borderId="3" xfId="0" applyFont="1" applyBorder="1" applyAlignment="1">
      <alignment horizontal="center" vertical="center" wrapText="1"/>
    </xf>
    <xf numFmtId="165" fontId="0" fillId="0" borderId="0" xfId="0" applyNumberFormat="1" applyAlignment="1">
      <alignment vertical="top" wrapText="1"/>
    </xf>
    <xf numFmtId="165" fontId="3" fillId="2" borderId="4" xfId="1" applyNumberFormat="1" applyFont="1" applyFill="1" applyBorder="1" applyAlignment="1">
      <alignment horizontal="center" vertical="top"/>
    </xf>
    <xf numFmtId="0" fontId="0" fillId="0" borderId="0" xfId="0" applyNumberFormat="1" applyAlignment="1">
      <alignment horizontal="center" vertical="top" wrapText="1"/>
    </xf>
    <xf numFmtId="0" fontId="3" fillId="2" borderId="3" xfId="1" applyNumberFormat="1" applyFont="1" applyFill="1" applyBorder="1" applyAlignment="1">
      <alignment horizontal="center" vertical="center"/>
    </xf>
    <xf numFmtId="0" fontId="3" fillId="2" borderId="4" xfId="1" applyNumberFormat="1" applyFont="1" applyFill="1" applyBorder="1" applyAlignment="1">
      <alignment horizontal="center" vertical="top" wrapText="1"/>
    </xf>
    <xf numFmtId="0" fontId="0" fillId="0" borderId="0" xfId="0" applyNumberFormat="1" applyAlignment="1">
      <alignment vertical="top" wrapText="1"/>
    </xf>
    <xf numFmtId="1" fontId="0" fillId="0" borderId="0" xfId="0" applyNumberFormat="1" applyAlignment="1">
      <alignment horizontal="center" vertical="top" wrapText="1"/>
    </xf>
    <xf numFmtId="1" fontId="3" fillId="2" borderId="4" xfId="1" applyNumberFormat="1" applyFont="1" applyFill="1" applyBorder="1" applyAlignment="1">
      <alignment horizontal="center" vertical="top" wrapText="1"/>
    </xf>
    <xf numFmtId="1" fontId="3" fillId="2" borderId="3" xfId="1" applyNumberFormat="1" applyFont="1" applyFill="1" applyBorder="1" applyAlignment="1">
      <alignment horizontal="center" vertical="top" wrapText="1"/>
    </xf>
    <xf numFmtId="0" fontId="3" fillId="2" borderId="4" xfId="1" applyNumberFormat="1" applyFont="1" applyFill="1" applyBorder="1" applyAlignment="1">
      <alignment horizontal="center" vertical="top"/>
    </xf>
    <xf numFmtId="164" fontId="0" fillId="0" borderId="0" xfId="0" applyAlignment="1">
      <alignment horizontal="left" vertical="top" wrapText="1"/>
    </xf>
    <xf numFmtId="164" fontId="10" fillId="0" borderId="0" xfId="0" applyFont="1" applyAlignment="1">
      <alignment vertical="top" wrapText="1"/>
    </xf>
    <xf numFmtId="164" fontId="7" fillId="0" borderId="0" xfId="0" applyFont="1"/>
    <xf numFmtId="164" fontId="7" fillId="0" borderId="0" xfId="0" applyFont="1" applyAlignment="1">
      <alignment horizontal="right"/>
    </xf>
    <xf numFmtId="1" fontId="10" fillId="0" borderId="0" xfId="0" applyNumberFormat="1" applyFont="1" applyAlignment="1">
      <alignment horizontal="center" vertical="top" wrapText="1"/>
    </xf>
    <xf numFmtId="0" fontId="10" fillId="0" borderId="0" xfId="0" applyNumberFormat="1" applyFont="1" applyAlignment="1">
      <alignment horizontal="center" vertical="top" wrapText="1"/>
    </xf>
    <xf numFmtId="0" fontId="0" fillId="3" borderId="6" xfId="0" applyNumberFormat="1" applyFill="1" applyBorder="1" applyAlignment="1">
      <alignment horizontal="center" vertical="top" wrapText="1"/>
    </xf>
    <xf numFmtId="167" fontId="3" fillId="2" borderId="4" xfId="1" applyNumberFormat="1" applyFont="1" applyFill="1" applyBorder="1" applyAlignment="1">
      <alignment horizontal="center" vertical="top"/>
    </xf>
    <xf numFmtId="167" fontId="0" fillId="0" borderId="0" xfId="0" applyNumberFormat="1" applyAlignment="1">
      <alignment vertical="top" wrapText="1"/>
    </xf>
    <xf numFmtId="167" fontId="10" fillId="0" borderId="0" xfId="0" applyNumberFormat="1" applyFont="1" applyAlignment="1">
      <alignment vertical="top" wrapText="1"/>
    </xf>
    <xf numFmtId="164" fontId="3" fillId="2" borderId="7" xfId="1" applyFont="1" applyFill="1" applyBorder="1" applyAlignment="1">
      <alignment horizontal="left" vertical="top" wrapText="1"/>
    </xf>
    <xf numFmtId="1" fontId="3" fillId="2" borderId="7" xfId="1" applyNumberFormat="1" applyFont="1" applyFill="1" applyBorder="1" applyAlignment="1">
      <alignment horizontal="center" vertical="top" wrapText="1"/>
    </xf>
    <xf numFmtId="0" fontId="3" fillId="2" borderId="7" xfId="1" applyNumberFormat="1" applyFont="1" applyFill="1" applyBorder="1" applyAlignment="1">
      <alignment horizontal="center" vertical="top" wrapText="1"/>
    </xf>
    <xf numFmtId="167" fontId="3" fillId="2" borderId="7" xfId="1" applyNumberFormat="1" applyFont="1" applyFill="1" applyBorder="1" applyAlignment="1">
      <alignment horizontal="center" vertical="top" wrapText="1"/>
    </xf>
    <xf numFmtId="0" fontId="0" fillId="3" borderId="7" xfId="0" applyNumberFormat="1" applyFill="1" applyBorder="1" applyAlignment="1">
      <alignment horizontal="center" vertical="top" wrapText="1"/>
    </xf>
    <xf numFmtId="166" fontId="0" fillId="3" borderId="7" xfId="0" applyNumberFormat="1" applyFill="1" applyBorder="1" applyAlignment="1">
      <alignment horizontal="center" vertical="top" wrapText="1"/>
    </xf>
    <xf numFmtId="165" fontId="3" fillId="2" borderId="7" xfId="1" applyNumberFormat="1" applyFont="1" applyFill="1" applyBorder="1" applyAlignment="1">
      <alignment horizontal="center" vertical="top" wrapText="1"/>
    </xf>
    <xf numFmtId="165" fontId="10" fillId="0" borderId="0" xfId="0" applyNumberFormat="1" applyFont="1" applyAlignment="1">
      <alignment vertical="top" wrapText="1"/>
    </xf>
    <xf numFmtId="0" fontId="12" fillId="0" borderId="8" xfId="3" applyFont="1" applyBorder="1" applyAlignment="1">
      <alignment wrapText="1"/>
    </xf>
    <xf numFmtId="0" fontId="12" fillId="0" borderId="8" xfId="3" applyFont="1" applyBorder="1" applyAlignment="1">
      <alignment horizontal="right" wrapText="1"/>
    </xf>
    <xf numFmtId="7" fontId="12" fillId="0" borderId="8" xfId="3" applyNumberFormat="1" applyFont="1" applyBorder="1" applyAlignment="1">
      <alignment horizontal="right" wrapText="1"/>
    </xf>
    <xf numFmtId="0" fontId="11" fillId="0" borderId="0" xfId="3"/>
    <xf numFmtId="0" fontId="12" fillId="0" borderId="8" xfId="4" applyFont="1" applyBorder="1" applyAlignment="1">
      <alignment wrapText="1"/>
    </xf>
    <xf numFmtId="0" fontId="12" fillId="0" borderId="8" xfId="4" applyFont="1" applyBorder="1" applyAlignment="1">
      <alignment horizontal="right" wrapText="1"/>
    </xf>
    <xf numFmtId="7" fontId="12" fillId="0" borderId="8" xfId="4" applyNumberFormat="1" applyFont="1" applyBorder="1" applyAlignment="1">
      <alignment horizontal="right" wrapText="1"/>
    </xf>
    <xf numFmtId="0" fontId="12" fillId="0" borderId="8" xfId="5" applyFont="1" applyBorder="1" applyAlignment="1">
      <alignment wrapText="1"/>
    </xf>
    <xf numFmtId="0" fontId="12" fillId="0" borderId="8" xfId="5" applyFont="1" applyBorder="1" applyAlignment="1">
      <alignment horizontal="right" wrapText="1"/>
    </xf>
    <xf numFmtId="7" fontId="12" fillId="0" borderId="8" xfId="5" applyNumberFormat="1" applyFont="1" applyBorder="1" applyAlignment="1">
      <alignment horizontal="right" wrapText="1"/>
    </xf>
    <xf numFmtId="164" fontId="7" fillId="0" borderId="5" xfId="0" applyFont="1" applyBorder="1" applyAlignment="1">
      <alignment horizontal="center"/>
    </xf>
  </cellXfs>
  <cellStyles count="6">
    <cellStyle name="Normal" xfId="0" builtinId="0"/>
    <cellStyle name="Normal 2" xfId="1" xr:uid="{00000000-0005-0000-0000-000001000000}"/>
    <cellStyle name="Normal 2 2" xfId="2" xr:uid="{00000000-0005-0000-0000-000002000000}"/>
    <cellStyle name="Normal_Majors" xfId="3" xr:uid="{B28F6ED1-B2E2-4B21-A1A4-5EF510F5DF56}"/>
    <cellStyle name="Normal_Patient Assessment and Triage_1" xfId="5" xr:uid="{35FE238B-6DE0-43BD-B877-BDE39E3722BB}"/>
    <cellStyle name="Normal_Resus" xfId="4" xr:uid="{5015E39C-87CF-4A1C-AFBC-C1010F20C650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D15"/>
  <sheetViews>
    <sheetView zoomScale="90" zoomScaleNormal="90" zoomScaleSheetLayoutView="90" workbookViewId="0">
      <pane ySplit="1" topLeftCell="A2" activePane="bottomLeft" state="frozen"/>
      <selection pane="bottomLeft" activeCell="B15" sqref="B15"/>
    </sheetView>
  </sheetViews>
  <sheetFormatPr defaultColWidth="9.140625" defaultRowHeight="12.75"/>
  <cols>
    <col min="1" max="1" width="9.140625" style="1"/>
    <col min="2" max="2" width="58.85546875" style="1" customWidth="1"/>
    <col min="3" max="3" width="14.7109375" style="1" customWidth="1"/>
    <col min="4" max="4" width="15" style="1" customWidth="1"/>
    <col min="5" max="5" width="17.140625" style="1" customWidth="1"/>
    <col min="6" max="16384" width="9.140625" style="1"/>
  </cols>
  <sheetData>
    <row r="1" spans="1:4" ht="21.6" customHeight="1">
      <c r="A1" s="5" t="s">
        <v>5</v>
      </c>
      <c r="B1" s="5" t="s">
        <v>4</v>
      </c>
      <c r="C1" s="5" t="s">
        <v>3</v>
      </c>
      <c r="D1" s="5" t="s">
        <v>2</v>
      </c>
    </row>
    <row r="2" spans="1:4" s="4" customFormat="1" ht="15" customHeight="1">
      <c r="A2" s="10" t="s">
        <v>306</v>
      </c>
      <c r="B2" s="11" t="s">
        <v>285</v>
      </c>
      <c r="C2" s="2">
        <v>45345</v>
      </c>
      <c r="D2" s="3" t="s">
        <v>288</v>
      </c>
    </row>
    <row r="3" spans="1:4">
      <c r="A3" s="10" t="s">
        <v>307</v>
      </c>
      <c r="B3" s="11" t="s">
        <v>287</v>
      </c>
      <c r="C3" s="2">
        <v>45345</v>
      </c>
      <c r="D3" s="3" t="s">
        <v>289</v>
      </c>
    </row>
    <row r="4" spans="1:4">
      <c r="A4" s="10" t="s">
        <v>296</v>
      </c>
      <c r="B4" s="11" t="s">
        <v>293</v>
      </c>
      <c r="C4" s="2">
        <v>45349</v>
      </c>
      <c r="D4" s="3" t="s">
        <v>295</v>
      </c>
    </row>
    <row r="5" spans="1:4">
      <c r="A5" s="10" t="s">
        <v>297</v>
      </c>
      <c r="B5" s="11" t="s">
        <v>287</v>
      </c>
      <c r="C5" s="2">
        <v>45349</v>
      </c>
      <c r="D5" s="3" t="s">
        <v>289</v>
      </c>
    </row>
    <row r="6" spans="1:4">
      <c r="A6" s="10" t="s">
        <v>300</v>
      </c>
      <c r="B6" s="11" t="s">
        <v>301</v>
      </c>
      <c r="C6" s="2">
        <v>45379</v>
      </c>
      <c r="D6" s="3" t="s">
        <v>289</v>
      </c>
    </row>
    <row r="7" spans="1:4">
      <c r="A7" s="10" t="s">
        <v>308</v>
      </c>
      <c r="B7" s="11" t="s">
        <v>301</v>
      </c>
      <c r="C7" s="2">
        <v>45371</v>
      </c>
      <c r="D7" s="3" t="s">
        <v>295</v>
      </c>
    </row>
    <row r="8" spans="1:4">
      <c r="A8" s="10" t="s">
        <v>309</v>
      </c>
      <c r="B8" s="11" t="s">
        <v>287</v>
      </c>
      <c r="C8" s="2">
        <v>45371</v>
      </c>
      <c r="D8" s="3" t="s">
        <v>289</v>
      </c>
    </row>
    <row r="9" spans="1:4">
      <c r="A9" s="10" t="s">
        <v>310</v>
      </c>
      <c r="B9" s="11" t="s">
        <v>311</v>
      </c>
      <c r="C9" s="2">
        <v>45376</v>
      </c>
      <c r="D9" s="3" t="s">
        <v>288</v>
      </c>
    </row>
    <row r="10" spans="1:4">
      <c r="A10" s="10" t="s">
        <v>313</v>
      </c>
      <c r="B10" s="11" t="s">
        <v>311</v>
      </c>
      <c r="C10" s="2">
        <v>45378</v>
      </c>
      <c r="D10" s="3" t="s">
        <v>288</v>
      </c>
    </row>
    <row r="11" spans="1:4">
      <c r="A11" s="10" t="s">
        <v>312</v>
      </c>
      <c r="B11" s="11" t="s">
        <v>287</v>
      </c>
      <c r="C11" s="2">
        <v>45379</v>
      </c>
      <c r="D11" s="3" t="s">
        <v>289</v>
      </c>
    </row>
    <row r="12" spans="1:4">
      <c r="A12" s="10" t="s">
        <v>343</v>
      </c>
      <c r="B12" s="11" t="s">
        <v>287</v>
      </c>
      <c r="C12" s="2">
        <v>45467</v>
      </c>
      <c r="D12" s="3" t="s">
        <v>289</v>
      </c>
    </row>
    <row r="13" spans="1:4">
      <c r="A13" s="10" t="s">
        <v>344</v>
      </c>
      <c r="B13" s="11" t="s">
        <v>287</v>
      </c>
      <c r="C13" s="2">
        <v>45595</v>
      </c>
      <c r="D13" s="3" t="s">
        <v>289</v>
      </c>
    </row>
    <row r="14" spans="1:4">
      <c r="A14" s="10" t="s">
        <v>353</v>
      </c>
      <c r="B14" s="11" t="s">
        <v>311</v>
      </c>
      <c r="C14" s="2">
        <v>45601</v>
      </c>
      <c r="D14" s="3" t="s">
        <v>289</v>
      </c>
    </row>
    <row r="15" spans="1:4">
      <c r="A15" s="10"/>
    </row>
  </sheetData>
  <phoneticPr fontId="9" type="noConversion"/>
  <printOptions horizontalCentered="1"/>
  <pageMargins left="0.51181102362204722" right="0.51181102362204722" top="1.1417322834645669" bottom="0.74803149606299213" header="0.31496062992125984" footer="0.31496062992125984"/>
  <pageSetup paperSize="9" scale="96" orientation="portrait" horizontalDpi="300" verticalDpi="300" r:id="rId1"/>
  <headerFooter>
    <oddHeader>&amp;L&amp;G</oddHeader>
    <oddFooter>&amp;F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D26"/>
  <sheetViews>
    <sheetView zoomScaleNormal="100" zoomScaleSheetLayoutView="90" workbookViewId="0">
      <selection activeCell="R17" sqref="R17"/>
    </sheetView>
  </sheetViews>
  <sheetFormatPr defaultColWidth="9.140625" defaultRowHeight="12.75"/>
  <cols>
    <col min="1" max="1" width="9.140625" style="6" customWidth="1"/>
    <col min="2" max="2" width="61.140625" style="6" bestFit="1" customWidth="1"/>
    <col min="3" max="3" width="14.85546875" style="7" customWidth="1"/>
    <col min="4" max="4" width="2.85546875" style="6" customWidth="1"/>
    <col min="5" max="16384" width="9.140625" style="6"/>
  </cols>
  <sheetData>
    <row r="1" spans="1:4">
      <c r="A1" s="54" t="s">
        <v>348</v>
      </c>
      <c r="B1" s="54"/>
      <c r="C1" s="54"/>
      <c r="D1" s="28"/>
    </row>
    <row r="2" spans="1:4">
      <c r="A2" s="13" t="s">
        <v>0</v>
      </c>
      <c r="B2" s="13" t="s">
        <v>6</v>
      </c>
      <c r="C2" s="13" t="s">
        <v>1</v>
      </c>
    </row>
    <row r="3" spans="1:4" ht="31.5" customHeight="1">
      <c r="A3" s="19">
        <v>1</v>
      </c>
      <c r="B3" s="14" t="s">
        <v>67</v>
      </c>
      <c r="C3" s="15">
        <f>SUMIF(Majors!E:E,A3,Majors!G:G)</f>
        <v>0</v>
      </c>
    </row>
    <row r="4" spans="1:4" ht="30" customHeight="1">
      <c r="A4" s="19">
        <v>2</v>
      </c>
      <c r="B4" s="14" t="s">
        <v>347</v>
      </c>
      <c r="C4" s="15">
        <f>SUMIF(Majors!E:E,A4,Majors!G:G)</f>
        <v>11200</v>
      </c>
    </row>
    <row r="5" spans="1:4" ht="30" customHeight="1">
      <c r="A5" s="19">
        <v>3</v>
      </c>
      <c r="B5" s="14" t="s">
        <v>68</v>
      </c>
      <c r="C5" s="15">
        <f>SUMIF(Majors!E:E,A5,Majors!G:G)</f>
        <v>179955</v>
      </c>
    </row>
    <row r="7" spans="1:4" ht="13.5" thickBot="1">
      <c r="B7" s="9"/>
      <c r="C7" s="8">
        <f>SUM(C3:C6)</f>
        <v>191155</v>
      </c>
    </row>
    <row r="9" spans="1:4">
      <c r="A9" s="54" t="s">
        <v>351</v>
      </c>
      <c r="B9" s="54"/>
      <c r="C9" s="54"/>
    </row>
    <row r="10" spans="1:4">
      <c r="A10" s="13" t="s">
        <v>0</v>
      </c>
      <c r="B10" s="13" t="s">
        <v>6</v>
      </c>
      <c r="C10" s="13" t="s">
        <v>1</v>
      </c>
    </row>
    <row r="11" spans="1:4" ht="30.6" customHeight="1">
      <c r="A11" s="19">
        <v>1</v>
      </c>
      <c r="B11" s="14" t="s">
        <v>67</v>
      </c>
      <c r="C11" s="15">
        <f>SUMIF(Resus!E:E,A11,Resus!G:G)</f>
        <v>0</v>
      </c>
    </row>
    <row r="12" spans="1:4" ht="30.6" customHeight="1">
      <c r="A12" s="19">
        <v>2</v>
      </c>
      <c r="B12" s="14" t="s">
        <v>347</v>
      </c>
      <c r="C12" s="15">
        <f>SUMIF(Resus!E:E,A12,Resus!G:G)</f>
        <v>1835</v>
      </c>
    </row>
    <row r="13" spans="1:4" ht="30.6" customHeight="1">
      <c r="A13" s="19">
        <v>3</v>
      </c>
      <c r="B13" s="14" t="s">
        <v>68</v>
      </c>
      <c r="C13" s="15">
        <f>SUMIF(Resus!E:E,A13,Resus!G:G)</f>
        <v>99459</v>
      </c>
    </row>
    <row r="15" spans="1:4" ht="13.5" thickBot="1">
      <c r="B15" s="9"/>
      <c r="C15" s="8">
        <f>SUM(C11:C14)</f>
        <v>101294</v>
      </c>
    </row>
    <row r="17" spans="1:3">
      <c r="A17" s="54" t="s">
        <v>352</v>
      </c>
      <c r="B17" s="54"/>
      <c r="C17" s="54"/>
    </row>
    <row r="18" spans="1:3">
      <c r="A18" s="13" t="s">
        <v>0</v>
      </c>
      <c r="B18" s="13" t="s">
        <v>6</v>
      </c>
      <c r="C18" s="13" t="s">
        <v>1</v>
      </c>
    </row>
    <row r="19" spans="1:3" ht="30.6" customHeight="1">
      <c r="A19" s="19">
        <v>1</v>
      </c>
      <c r="B19" s="14" t="s">
        <v>67</v>
      </c>
      <c r="C19" s="15">
        <f>SUMIF('Patient Assessment and Triage'!E:E,'Cost Summary'!A19,'Patient Assessment and Triage'!G:G)</f>
        <v>0</v>
      </c>
    </row>
    <row r="20" spans="1:3" ht="30.6" customHeight="1">
      <c r="A20" s="19">
        <v>2</v>
      </c>
      <c r="B20" s="14" t="s">
        <v>347</v>
      </c>
      <c r="C20" s="15">
        <f>SUMIF('Patient Assessment and Triage'!E:E,'Cost Summary'!A20,'Patient Assessment and Triage'!G:G)</f>
        <v>2905</v>
      </c>
    </row>
    <row r="21" spans="1:3" ht="30.6" customHeight="1">
      <c r="A21" s="19">
        <v>3</v>
      </c>
      <c r="B21" s="14" t="s">
        <v>68</v>
      </c>
      <c r="C21" s="15">
        <f>SUMIF('Patient Assessment and Triage'!E:E,'Cost Summary'!A21,'Patient Assessment and Triage'!G:G)</f>
        <v>59360</v>
      </c>
    </row>
    <row r="23" spans="1:3" ht="13.5" thickBot="1">
      <c r="B23" s="9"/>
      <c r="C23" s="8">
        <f>SUM(C19:C22)</f>
        <v>62265</v>
      </c>
    </row>
    <row r="26" spans="1:3" ht="13.5" thickBot="1">
      <c r="B26" s="29" t="s">
        <v>294</v>
      </c>
      <c r="C26" s="8">
        <f>SUM(C7,C15,C23)</f>
        <v>354714</v>
      </c>
    </row>
  </sheetData>
  <mergeCells count="3">
    <mergeCell ref="A1:C1"/>
    <mergeCell ref="A9:C9"/>
    <mergeCell ref="A17:C17"/>
  </mergeCells>
  <printOptions horizontalCentered="1"/>
  <pageMargins left="0.51181102362204722" right="0.51181102362204722" top="1.299212598425197" bottom="0.74803149606299213" header="0.31496062992125984" footer="0.31496062992125984"/>
  <pageSetup paperSize="9" orientation="portrait" horizontalDpi="300" verticalDpi="300" r:id="rId1"/>
  <headerFooter>
    <oddHeader>&amp;L&amp;G</oddHead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O163"/>
  <sheetViews>
    <sheetView zoomScaleNormal="100" workbookViewId="0">
      <pane ySplit="1" topLeftCell="A30" activePane="bottomLeft" state="frozen"/>
      <selection pane="bottomLeft" activeCell="F47" sqref="F47"/>
    </sheetView>
  </sheetViews>
  <sheetFormatPr defaultColWidth="9.140625" defaultRowHeight="15"/>
  <cols>
    <col min="1" max="1" width="11.7109375" style="26" customWidth="1"/>
    <col min="2" max="2" width="73.42578125" style="26" customWidth="1"/>
    <col min="3" max="3" width="7.85546875" style="22" customWidth="1"/>
    <col min="4" max="4" width="8" style="22" customWidth="1"/>
    <col min="5" max="5" width="7.140625" style="18" customWidth="1"/>
    <col min="6" max="6" width="11" style="16" customWidth="1"/>
    <col min="7" max="7" width="13.7109375" style="34" customWidth="1"/>
    <col min="8" max="8" width="36.7109375" style="21" customWidth="1"/>
    <col min="9" max="9" width="15.140625" style="12" customWidth="1"/>
    <col min="10" max="10" width="18.7109375" style="12" customWidth="1"/>
    <col min="11" max="13" width="10" style="12" customWidth="1"/>
    <col min="14" max="14" width="7.85546875" style="12" customWidth="1"/>
    <col min="15" max="15" width="32.28515625" style="12" customWidth="1"/>
    <col min="16" max="16384" width="9.140625" style="12"/>
  </cols>
  <sheetData>
    <row r="1" spans="1:15" ht="33.6" customHeight="1">
      <c r="A1" s="36" t="s">
        <v>292</v>
      </c>
      <c r="B1" s="36" t="s">
        <v>291</v>
      </c>
      <c r="C1" s="37" t="s">
        <v>286</v>
      </c>
      <c r="D1" s="37" t="s">
        <v>298</v>
      </c>
      <c r="E1" s="38" t="s">
        <v>0</v>
      </c>
      <c r="F1" s="42" t="s">
        <v>290</v>
      </c>
      <c r="G1" s="39" t="s">
        <v>1</v>
      </c>
      <c r="H1" s="38" t="s">
        <v>4</v>
      </c>
      <c r="I1" s="40" t="s">
        <v>354</v>
      </c>
      <c r="J1" s="40" t="s">
        <v>355</v>
      </c>
      <c r="K1" s="41" t="s">
        <v>356</v>
      </c>
      <c r="L1" s="41" t="s">
        <v>357</v>
      </c>
      <c r="M1" s="41" t="s">
        <v>358</v>
      </c>
      <c r="N1" s="40" t="s">
        <v>359</v>
      </c>
      <c r="O1" s="40" t="s">
        <v>360</v>
      </c>
    </row>
    <row r="2" spans="1:15">
      <c r="A2" s="44" t="s">
        <v>73</v>
      </c>
      <c r="B2" s="44" t="s">
        <v>74</v>
      </c>
      <c r="C2" s="45">
        <v>4</v>
      </c>
      <c r="D2" s="45">
        <v>0</v>
      </c>
      <c r="E2" s="45">
        <v>1</v>
      </c>
      <c r="F2" s="46">
        <v>0</v>
      </c>
      <c r="G2" s="46">
        <f>C2*F2</f>
        <v>0</v>
      </c>
      <c r="H2" s="44" t="s">
        <v>361</v>
      </c>
      <c r="I2" s="44" t="s">
        <v>361</v>
      </c>
      <c r="J2" s="44" t="s">
        <v>361</v>
      </c>
      <c r="K2" s="47"/>
      <c r="L2" s="47"/>
      <c r="M2" s="47"/>
      <c r="N2" s="44" t="s">
        <v>361</v>
      </c>
      <c r="O2" s="44" t="s">
        <v>361</v>
      </c>
    </row>
    <row r="3" spans="1:15" ht="30">
      <c r="A3" s="44" t="s">
        <v>75</v>
      </c>
      <c r="B3" s="44" t="s">
        <v>76</v>
      </c>
      <c r="C3" s="45">
        <v>28</v>
      </c>
      <c r="D3" s="45">
        <v>0</v>
      </c>
      <c r="E3" s="45">
        <v>1</v>
      </c>
      <c r="F3" s="46">
        <v>0</v>
      </c>
      <c r="G3" s="46">
        <f t="shared" ref="G3:G66" si="0">C3*F3</f>
        <v>0</v>
      </c>
      <c r="H3" s="44" t="s">
        <v>361</v>
      </c>
      <c r="I3" s="44" t="s">
        <v>361</v>
      </c>
      <c r="J3" s="44" t="s">
        <v>361</v>
      </c>
      <c r="K3" s="47"/>
      <c r="L3" s="47"/>
      <c r="M3" s="47"/>
      <c r="N3" s="44" t="s">
        <v>361</v>
      </c>
      <c r="O3" s="44" t="s">
        <v>361</v>
      </c>
    </row>
    <row r="4" spans="1:15" ht="30">
      <c r="A4" s="44" t="s">
        <v>77</v>
      </c>
      <c r="B4" s="44" t="s">
        <v>78</v>
      </c>
      <c r="C4" s="45">
        <v>4</v>
      </c>
      <c r="D4" s="45">
        <v>0</v>
      </c>
      <c r="E4" s="45">
        <v>1</v>
      </c>
      <c r="F4" s="46">
        <v>0</v>
      </c>
      <c r="G4" s="46">
        <f t="shared" si="0"/>
        <v>0</v>
      </c>
      <c r="H4" s="44" t="s">
        <v>361</v>
      </c>
      <c r="I4" s="44" t="s">
        <v>361</v>
      </c>
      <c r="J4" s="44" t="s">
        <v>361</v>
      </c>
      <c r="K4" s="47"/>
      <c r="L4" s="47"/>
      <c r="M4" s="47"/>
      <c r="N4" s="44" t="s">
        <v>361</v>
      </c>
      <c r="O4" s="44" t="s">
        <v>361</v>
      </c>
    </row>
    <row r="5" spans="1:15" ht="30">
      <c r="A5" s="44" t="s">
        <v>81</v>
      </c>
      <c r="B5" s="44" t="s">
        <v>82</v>
      </c>
      <c r="C5" s="45">
        <v>16</v>
      </c>
      <c r="D5" s="45">
        <v>0</v>
      </c>
      <c r="E5" s="45">
        <v>1</v>
      </c>
      <c r="F5" s="46">
        <v>0</v>
      </c>
      <c r="G5" s="46">
        <f t="shared" si="0"/>
        <v>0</v>
      </c>
      <c r="H5" s="44" t="s">
        <v>361</v>
      </c>
      <c r="I5" s="44" t="s">
        <v>361</v>
      </c>
      <c r="J5" s="44" t="s">
        <v>361</v>
      </c>
      <c r="K5" s="47"/>
      <c r="L5" s="47"/>
      <c r="M5" s="47"/>
      <c r="N5" s="44" t="s">
        <v>361</v>
      </c>
      <c r="O5" s="44" t="s">
        <v>361</v>
      </c>
    </row>
    <row r="6" spans="1:15" ht="45">
      <c r="A6" s="44" t="s">
        <v>83</v>
      </c>
      <c r="B6" s="44" t="s">
        <v>424</v>
      </c>
      <c r="C6" s="45">
        <v>16</v>
      </c>
      <c r="D6" s="45">
        <v>0</v>
      </c>
      <c r="E6" s="45">
        <v>1</v>
      </c>
      <c r="F6" s="46">
        <v>0</v>
      </c>
      <c r="G6" s="46">
        <f t="shared" si="0"/>
        <v>0</v>
      </c>
      <c r="H6" s="44" t="s">
        <v>361</v>
      </c>
      <c r="I6" s="44" t="s">
        <v>361</v>
      </c>
      <c r="J6" s="44" t="s">
        <v>361</v>
      </c>
      <c r="K6" s="47"/>
      <c r="L6" s="47"/>
      <c r="M6" s="47"/>
      <c r="N6" s="44" t="s">
        <v>361</v>
      </c>
      <c r="O6" s="44" t="s">
        <v>361</v>
      </c>
    </row>
    <row r="7" spans="1:15" s="27" customFormat="1">
      <c r="A7" s="44" t="s">
        <v>84</v>
      </c>
      <c r="B7" s="44" t="s">
        <v>85</v>
      </c>
      <c r="C7" s="45">
        <v>4</v>
      </c>
      <c r="D7" s="45">
        <v>0</v>
      </c>
      <c r="E7" s="45">
        <v>3</v>
      </c>
      <c r="F7" s="46">
        <v>100</v>
      </c>
      <c r="G7" s="46">
        <f t="shared" si="0"/>
        <v>400</v>
      </c>
      <c r="H7" s="44" t="s">
        <v>361</v>
      </c>
      <c r="I7" s="44" t="s">
        <v>361</v>
      </c>
      <c r="J7" s="44" t="s">
        <v>361</v>
      </c>
      <c r="K7" s="45">
        <v>400</v>
      </c>
      <c r="L7" s="45">
        <v>170</v>
      </c>
      <c r="M7" s="45">
        <v>490</v>
      </c>
      <c r="N7" s="44" t="s">
        <v>361</v>
      </c>
      <c r="O7" s="44" t="s">
        <v>361</v>
      </c>
    </row>
    <row r="8" spans="1:15" s="27" customFormat="1">
      <c r="A8" s="44" t="s">
        <v>86</v>
      </c>
      <c r="B8" s="44" t="s">
        <v>87</v>
      </c>
      <c r="C8" s="45">
        <v>32</v>
      </c>
      <c r="D8" s="45">
        <v>0</v>
      </c>
      <c r="E8" s="45">
        <v>3</v>
      </c>
      <c r="F8" s="46">
        <v>110</v>
      </c>
      <c r="G8" s="46">
        <f t="shared" si="0"/>
        <v>3520</v>
      </c>
      <c r="H8" s="44" t="s">
        <v>361</v>
      </c>
      <c r="I8" s="44" t="s">
        <v>377</v>
      </c>
      <c r="J8" s="44" t="s">
        <v>361</v>
      </c>
      <c r="K8" s="45">
        <v>640</v>
      </c>
      <c r="L8" s="45">
        <v>210</v>
      </c>
      <c r="M8" s="45">
        <v>340</v>
      </c>
      <c r="N8" s="44" t="s">
        <v>361</v>
      </c>
      <c r="O8" s="44" t="s">
        <v>361</v>
      </c>
    </row>
    <row r="9" spans="1:15" s="27" customFormat="1">
      <c r="A9" s="44" t="s">
        <v>88</v>
      </c>
      <c r="B9" s="44" t="s">
        <v>89</v>
      </c>
      <c r="C9" s="45">
        <v>31</v>
      </c>
      <c r="D9" s="45">
        <v>0</v>
      </c>
      <c r="E9" s="45">
        <v>3</v>
      </c>
      <c r="F9" s="46">
        <v>130</v>
      </c>
      <c r="G9" s="46">
        <f t="shared" si="0"/>
        <v>4030</v>
      </c>
      <c r="H9" s="44" t="s">
        <v>361</v>
      </c>
      <c r="I9" s="44" t="s">
        <v>377</v>
      </c>
      <c r="J9" s="44" t="s">
        <v>361</v>
      </c>
      <c r="K9" s="45">
        <v>520</v>
      </c>
      <c r="L9" s="45">
        <v>425</v>
      </c>
      <c r="M9" s="45">
        <v>390</v>
      </c>
      <c r="N9" s="44" t="s">
        <v>361</v>
      </c>
      <c r="O9" s="44" t="s">
        <v>361</v>
      </c>
    </row>
    <row r="10" spans="1:15" s="27" customFormat="1">
      <c r="A10" s="44" t="s">
        <v>92</v>
      </c>
      <c r="B10" s="44" t="s">
        <v>93</v>
      </c>
      <c r="C10" s="45">
        <v>16</v>
      </c>
      <c r="D10" s="45">
        <v>0</v>
      </c>
      <c r="E10" s="45">
        <v>2</v>
      </c>
      <c r="F10" s="46">
        <v>30</v>
      </c>
      <c r="G10" s="46">
        <f t="shared" si="0"/>
        <v>480</v>
      </c>
      <c r="H10" s="44" t="s">
        <v>361</v>
      </c>
      <c r="I10" s="44" t="s">
        <v>361</v>
      </c>
      <c r="J10" s="44" t="s">
        <v>361</v>
      </c>
      <c r="K10" s="45">
        <v>600</v>
      </c>
      <c r="L10" s="45">
        <v>900</v>
      </c>
      <c r="M10" s="45">
        <v>20</v>
      </c>
      <c r="N10" s="44" t="s">
        <v>361</v>
      </c>
      <c r="O10" s="44" t="s">
        <v>361</v>
      </c>
    </row>
    <row r="11" spans="1:15" s="27" customFormat="1">
      <c r="A11" s="44" t="s">
        <v>96</v>
      </c>
      <c r="B11" s="44" t="s">
        <v>97</v>
      </c>
      <c r="C11" s="45">
        <v>23</v>
      </c>
      <c r="D11" s="45">
        <v>0</v>
      </c>
      <c r="E11" s="45">
        <v>1</v>
      </c>
      <c r="F11" s="46">
        <v>0</v>
      </c>
      <c r="G11" s="46">
        <f t="shared" si="0"/>
        <v>0</v>
      </c>
      <c r="H11" s="44" t="s">
        <v>361</v>
      </c>
      <c r="I11" s="44" t="s">
        <v>361</v>
      </c>
      <c r="J11" s="44" t="s">
        <v>361</v>
      </c>
      <c r="K11" s="47"/>
      <c r="L11" s="47"/>
      <c r="M11" s="47"/>
      <c r="N11" s="44" t="s">
        <v>361</v>
      </c>
      <c r="O11" s="44" t="s">
        <v>361</v>
      </c>
    </row>
    <row r="12" spans="1:15" s="27" customFormat="1">
      <c r="A12" s="44" t="s">
        <v>100</v>
      </c>
      <c r="B12" s="44" t="s">
        <v>101</v>
      </c>
      <c r="C12" s="45">
        <v>23</v>
      </c>
      <c r="D12" s="45">
        <v>0</v>
      </c>
      <c r="E12" s="45">
        <v>2</v>
      </c>
      <c r="F12" s="46">
        <v>100</v>
      </c>
      <c r="G12" s="46">
        <f t="shared" si="0"/>
        <v>2300</v>
      </c>
      <c r="H12" s="44" t="s">
        <v>361</v>
      </c>
      <c r="I12" s="44" t="s">
        <v>361</v>
      </c>
      <c r="J12" s="44" t="s">
        <v>361</v>
      </c>
      <c r="K12" s="47"/>
      <c r="L12" s="47"/>
      <c r="M12" s="47"/>
      <c r="N12" s="44" t="s">
        <v>361</v>
      </c>
      <c r="O12" s="44" t="s">
        <v>361</v>
      </c>
    </row>
    <row r="13" spans="1:15" s="27" customFormat="1">
      <c r="A13" s="44" t="s">
        <v>102</v>
      </c>
      <c r="B13" s="44" t="s">
        <v>103</v>
      </c>
      <c r="C13" s="45">
        <v>3</v>
      </c>
      <c r="D13" s="45">
        <v>0</v>
      </c>
      <c r="E13" s="45">
        <v>2</v>
      </c>
      <c r="F13" s="46">
        <v>0</v>
      </c>
      <c r="G13" s="46">
        <f t="shared" si="0"/>
        <v>0</v>
      </c>
      <c r="H13" s="44" t="s">
        <v>363</v>
      </c>
      <c r="I13" s="44" t="s">
        <v>361</v>
      </c>
      <c r="J13" s="44" t="s">
        <v>361</v>
      </c>
      <c r="K13" s="47"/>
      <c r="L13" s="47"/>
      <c r="M13" s="47"/>
      <c r="N13" s="44" t="s">
        <v>361</v>
      </c>
      <c r="O13" s="44" t="s">
        <v>361</v>
      </c>
    </row>
    <row r="14" spans="1:15" s="27" customFormat="1">
      <c r="A14" s="44" t="s">
        <v>104</v>
      </c>
      <c r="B14" s="44" t="s">
        <v>105</v>
      </c>
      <c r="C14" s="45">
        <v>23</v>
      </c>
      <c r="D14" s="45">
        <v>0</v>
      </c>
      <c r="E14" s="45">
        <v>1</v>
      </c>
      <c r="F14" s="46">
        <v>0</v>
      </c>
      <c r="G14" s="46">
        <f t="shared" si="0"/>
        <v>0</v>
      </c>
      <c r="H14" s="44" t="s">
        <v>361</v>
      </c>
      <c r="I14" s="44" t="s">
        <v>361</v>
      </c>
      <c r="J14" s="44" t="s">
        <v>361</v>
      </c>
      <c r="K14" s="47"/>
      <c r="L14" s="47"/>
      <c r="M14" s="47"/>
      <c r="N14" s="44" t="s">
        <v>361</v>
      </c>
      <c r="O14" s="44" t="s">
        <v>361</v>
      </c>
    </row>
    <row r="15" spans="1:15" s="27" customFormat="1">
      <c r="A15" s="44" t="s">
        <v>106</v>
      </c>
      <c r="B15" s="44" t="s">
        <v>107</v>
      </c>
      <c r="C15" s="45">
        <v>6</v>
      </c>
      <c r="D15" s="45">
        <v>0</v>
      </c>
      <c r="E15" s="45">
        <v>1</v>
      </c>
      <c r="F15" s="46">
        <v>0</v>
      </c>
      <c r="G15" s="46">
        <f t="shared" si="0"/>
        <v>0</v>
      </c>
      <c r="H15" s="44" t="s">
        <v>361</v>
      </c>
      <c r="I15" s="44" t="s">
        <v>361</v>
      </c>
      <c r="J15" s="44" t="s">
        <v>361</v>
      </c>
      <c r="K15" s="47"/>
      <c r="L15" s="47"/>
      <c r="M15" s="47"/>
      <c r="N15" s="44" t="s">
        <v>361</v>
      </c>
      <c r="O15" s="44" t="s">
        <v>361</v>
      </c>
    </row>
    <row r="16" spans="1:15" s="27" customFormat="1">
      <c r="A16" s="44" t="s">
        <v>108</v>
      </c>
      <c r="B16" s="44" t="s">
        <v>109</v>
      </c>
      <c r="C16" s="45">
        <v>4</v>
      </c>
      <c r="D16" s="45">
        <v>0</v>
      </c>
      <c r="E16" s="45">
        <v>1</v>
      </c>
      <c r="F16" s="46">
        <v>0</v>
      </c>
      <c r="G16" s="46">
        <f t="shared" si="0"/>
        <v>0</v>
      </c>
      <c r="H16" s="44" t="s">
        <v>361</v>
      </c>
      <c r="I16" s="44" t="s">
        <v>361</v>
      </c>
      <c r="J16" s="44" t="s">
        <v>361</v>
      </c>
      <c r="K16" s="47"/>
      <c r="L16" s="47"/>
      <c r="M16" s="47"/>
      <c r="N16" s="44" t="s">
        <v>361</v>
      </c>
      <c r="O16" s="44" t="s">
        <v>361</v>
      </c>
    </row>
    <row r="17" spans="1:15">
      <c r="A17" s="44" t="s">
        <v>11</v>
      </c>
      <c r="B17" s="44" t="s">
        <v>12</v>
      </c>
      <c r="C17" s="45">
        <v>8</v>
      </c>
      <c r="D17" s="45">
        <v>0</v>
      </c>
      <c r="E17" s="45">
        <v>1</v>
      </c>
      <c r="F17" s="46">
        <v>0</v>
      </c>
      <c r="G17" s="46">
        <f t="shared" si="0"/>
        <v>0</v>
      </c>
      <c r="H17" s="44" t="s">
        <v>361</v>
      </c>
      <c r="I17" s="44" t="s">
        <v>361</v>
      </c>
      <c r="J17" s="44" t="s">
        <v>361</v>
      </c>
      <c r="K17" s="47"/>
      <c r="L17" s="47"/>
      <c r="M17" s="47"/>
      <c r="N17" s="44" t="s">
        <v>361</v>
      </c>
      <c r="O17" s="44" t="s">
        <v>361</v>
      </c>
    </row>
    <row r="18" spans="1:15">
      <c r="A18" s="44" t="s">
        <v>13</v>
      </c>
      <c r="B18" s="44" t="s">
        <v>14</v>
      </c>
      <c r="C18" s="45">
        <v>20</v>
      </c>
      <c r="D18" s="45">
        <v>0</v>
      </c>
      <c r="E18" s="45">
        <v>1</v>
      </c>
      <c r="F18" s="46">
        <v>0</v>
      </c>
      <c r="G18" s="46">
        <f t="shared" si="0"/>
        <v>0</v>
      </c>
      <c r="H18" s="44" t="s">
        <v>361</v>
      </c>
      <c r="I18" s="44" t="s">
        <v>361</v>
      </c>
      <c r="J18" s="44" t="s">
        <v>361</v>
      </c>
      <c r="K18" s="47"/>
      <c r="L18" s="47"/>
      <c r="M18" s="47"/>
      <c r="N18" s="44" t="s">
        <v>361</v>
      </c>
      <c r="O18" s="44" t="s">
        <v>361</v>
      </c>
    </row>
    <row r="19" spans="1:15" ht="30">
      <c r="A19" s="44" t="s">
        <v>110</v>
      </c>
      <c r="B19" s="44" t="s">
        <v>111</v>
      </c>
      <c r="C19" s="45">
        <v>23</v>
      </c>
      <c r="D19" s="45">
        <v>0</v>
      </c>
      <c r="E19" s="45">
        <v>1</v>
      </c>
      <c r="F19" s="46">
        <v>0</v>
      </c>
      <c r="G19" s="46">
        <f t="shared" si="0"/>
        <v>0</v>
      </c>
      <c r="H19" s="44" t="s">
        <v>361</v>
      </c>
      <c r="I19" s="44" t="s">
        <v>361</v>
      </c>
      <c r="J19" s="44" t="s">
        <v>361</v>
      </c>
      <c r="K19" s="47"/>
      <c r="L19" s="47"/>
      <c r="M19" s="47"/>
      <c r="N19" s="44" t="s">
        <v>361</v>
      </c>
      <c r="O19" s="44" t="s">
        <v>361</v>
      </c>
    </row>
    <row r="20" spans="1:15" ht="30">
      <c r="A20" s="44" t="s">
        <v>112</v>
      </c>
      <c r="B20" s="44" t="s">
        <v>113</v>
      </c>
      <c r="C20" s="45">
        <v>16</v>
      </c>
      <c r="D20" s="45">
        <v>0</v>
      </c>
      <c r="E20" s="45">
        <v>1</v>
      </c>
      <c r="F20" s="46">
        <v>0</v>
      </c>
      <c r="G20" s="46">
        <f t="shared" si="0"/>
        <v>0</v>
      </c>
      <c r="H20" s="44" t="s">
        <v>361</v>
      </c>
      <c r="I20" s="44" t="s">
        <v>361</v>
      </c>
      <c r="J20" s="44" t="s">
        <v>361</v>
      </c>
      <c r="K20" s="47"/>
      <c r="L20" s="47"/>
      <c r="M20" s="47"/>
      <c r="N20" s="44" t="s">
        <v>361</v>
      </c>
      <c r="O20" s="44" t="s">
        <v>361</v>
      </c>
    </row>
    <row r="21" spans="1:15" ht="90">
      <c r="A21" s="44" t="s">
        <v>114</v>
      </c>
      <c r="B21" s="44" t="s">
        <v>430</v>
      </c>
      <c r="C21" s="45">
        <v>16</v>
      </c>
      <c r="D21" s="45">
        <v>0</v>
      </c>
      <c r="E21" s="45">
        <v>1</v>
      </c>
      <c r="F21" s="46">
        <v>0</v>
      </c>
      <c r="G21" s="46">
        <f t="shared" si="0"/>
        <v>0</v>
      </c>
      <c r="H21" s="44" t="s">
        <v>361</v>
      </c>
      <c r="I21" s="44" t="s">
        <v>361</v>
      </c>
      <c r="J21" s="44" t="s">
        <v>361</v>
      </c>
      <c r="K21" s="47"/>
      <c r="L21" s="47"/>
      <c r="M21" s="47"/>
      <c r="N21" s="44" t="s">
        <v>361</v>
      </c>
      <c r="O21" s="44" t="s">
        <v>361</v>
      </c>
    </row>
    <row r="22" spans="1:15" ht="30">
      <c r="A22" s="44" t="s">
        <v>115</v>
      </c>
      <c r="B22" s="44" t="s">
        <v>116</v>
      </c>
      <c r="C22" s="45">
        <v>16</v>
      </c>
      <c r="D22" s="45">
        <v>0</v>
      </c>
      <c r="E22" s="45">
        <v>1</v>
      </c>
      <c r="F22" s="46">
        <v>0</v>
      </c>
      <c r="G22" s="46">
        <f t="shared" si="0"/>
        <v>0</v>
      </c>
      <c r="H22" s="44" t="s">
        <v>361</v>
      </c>
      <c r="I22" s="44" t="s">
        <v>361</v>
      </c>
      <c r="J22" s="44" t="s">
        <v>361</v>
      </c>
      <c r="K22" s="47"/>
      <c r="L22" s="47"/>
      <c r="M22" s="47"/>
      <c r="N22" s="44" t="s">
        <v>361</v>
      </c>
      <c r="O22" s="44" t="s">
        <v>361</v>
      </c>
    </row>
    <row r="23" spans="1:15" ht="30">
      <c r="A23" s="44" t="s">
        <v>117</v>
      </c>
      <c r="B23" s="44" t="s">
        <v>118</v>
      </c>
      <c r="C23" s="45">
        <v>23</v>
      </c>
      <c r="D23" s="45">
        <v>0</v>
      </c>
      <c r="E23" s="45">
        <v>1</v>
      </c>
      <c r="F23" s="46">
        <v>0</v>
      </c>
      <c r="G23" s="46">
        <f t="shared" si="0"/>
        <v>0</v>
      </c>
      <c r="H23" s="44" t="s">
        <v>361</v>
      </c>
      <c r="I23" s="44" t="s">
        <v>361</v>
      </c>
      <c r="J23" s="44" t="s">
        <v>361</v>
      </c>
      <c r="K23" s="47"/>
      <c r="L23" s="47"/>
      <c r="M23" s="47"/>
      <c r="N23" s="44" t="s">
        <v>361</v>
      </c>
      <c r="O23" s="44" t="s">
        <v>361</v>
      </c>
    </row>
    <row r="24" spans="1:15">
      <c r="A24" s="44" t="s">
        <v>119</v>
      </c>
      <c r="B24" s="44" t="s">
        <v>120</v>
      </c>
      <c r="C24" s="45">
        <v>3</v>
      </c>
      <c r="D24" s="45">
        <v>0</v>
      </c>
      <c r="E24" s="45">
        <v>3</v>
      </c>
      <c r="F24" s="46">
        <v>1000</v>
      </c>
      <c r="G24" s="46">
        <f t="shared" si="0"/>
        <v>3000</v>
      </c>
      <c r="H24" s="44" t="s">
        <v>361</v>
      </c>
      <c r="I24" s="44" t="s">
        <v>361</v>
      </c>
      <c r="J24" s="44" t="s">
        <v>361</v>
      </c>
      <c r="K24" s="45">
        <v>1080</v>
      </c>
      <c r="L24" s="45">
        <v>800</v>
      </c>
      <c r="M24" s="45">
        <v>1600</v>
      </c>
      <c r="N24" s="44" t="s">
        <v>361</v>
      </c>
      <c r="O24" s="44" t="s">
        <v>361</v>
      </c>
    </row>
    <row r="25" spans="1:15" ht="30">
      <c r="A25" s="44" t="s">
        <v>15</v>
      </c>
      <c r="B25" s="44" t="s">
        <v>16</v>
      </c>
      <c r="C25" s="45">
        <v>3</v>
      </c>
      <c r="D25" s="45">
        <v>0</v>
      </c>
      <c r="E25" s="45">
        <v>3</v>
      </c>
      <c r="F25" s="46">
        <v>130</v>
      </c>
      <c r="G25" s="46">
        <f t="shared" si="0"/>
        <v>390</v>
      </c>
      <c r="H25" s="44" t="s">
        <v>361</v>
      </c>
      <c r="I25" s="44" t="s">
        <v>361</v>
      </c>
      <c r="J25" s="44" t="s">
        <v>361</v>
      </c>
      <c r="K25" s="45">
        <v>845</v>
      </c>
      <c r="L25" s="45">
        <v>610</v>
      </c>
      <c r="M25" s="45">
        <v>590</v>
      </c>
      <c r="N25" s="44" t="s">
        <v>361</v>
      </c>
      <c r="O25" s="44" t="s">
        <v>361</v>
      </c>
    </row>
    <row r="26" spans="1:15" s="27" customFormat="1">
      <c r="A26" s="44" t="s">
        <v>121</v>
      </c>
      <c r="B26" s="44" t="s">
        <v>122</v>
      </c>
      <c r="C26" s="45">
        <v>4</v>
      </c>
      <c r="D26" s="45">
        <v>0</v>
      </c>
      <c r="E26" s="45">
        <v>3</v>
      </c>
      <c r="F26" s="46">
        <v>500</v>
      </c>
      <c r="G26" s="46">
        <f t="shared" si="0"/>
        <v>2000</v>
      </c>
      <c r="H26" s="44" t="s">
        <v>361</v>
      </c>
      <c r="I26" s="44" t="s">
        <v>361</v>
      </c>
      <c r="J26" s="44" t="s">
        <v>361</v>
      </c>
      <c r="K26" s="45">
        <v>780</v>
      </c>
      <c r="L26" s="45">
        <v>970</v>
      </c>
      <c r="M26" s="45">
        <v>860</v>
      </c>
      <c r="N26" s="44" t="s">
        <v>361</v>
      </c>
      <c r="O26" s="44" t="s">
        <v>361</v>
      </c>
    </row>
    <row r="27" spans="1:15" s="27" customFormat="1">
      <c r="A27" s="44" t="s">
        <v>17</v>
      </c>
      <c r="B27" s="44" t="s">
        <v>18</v>
      </c>
      <c r="C27" s="45">
        <v>33</v>
      </c>
      <c r="D27" s="45">
        <v>15</v>
      </c>
      <c r="E27" s="45">
        <v>3</v>
      </c>
      <c r="F27" s="46">
        <v>90</v>
      </c>
      <c r="G27" s="46">
        <f t="shared" si="0"/>
        <v>2970</v>
      </c>
      <c r="H27" s="44" t="s">
        <v>361</v>
      </c>
      <c r="I27" s="44" t="s">
        <v>361</v>
      </c>
      <c r="J27" s="44" t="s">
        <v>361</v>
      </c>
      <c r="K27" s="45">
        <v>840</v>
      </c>
      <c r="L27" s="45">
        <v>490</v>
      </c>
      <c r="M27" s="45">
        <v>610</v>
      </c>
      <c r="N27" s="44" t="s">
        <v>361</v>
      </c>
      <c r="O27" s="44" t="s">
        <v>361</v>
      </c>
    </row>
    <row r="28" spans="1:15" s="27" customFormat="1">
      <c r="A28" s="44" t="s">
        <v>123</v>
      </c>
      <c r="B28" s="44" t="s">
        <v>124</v>
      </c>
      <c r="C28" s="45">
        <v>12</v>
      </c>
      <c r="D28" s="45">
        <v>0</v>
      </c>
      <c r="E28" s="45">
        <v>3</v>
      </c>
      <c r="F28" s="46">
        <v>3800</v>
      </c>
      <c r="G28" s="46">
        <f t="shared" si="0"/>
        <v>45600</v>
      </c>
      <c r="H28" s="44" t="s">
        <v>361</v>
      </c>
      <c r="I28" s="44" t="s">
        <v>361</v>
      </c>
      <c r="J28" s="44" t="s">
        <v>361</v>
      </c>
      <c r="K28" s="45">
        <v>1630</v>
      </c>
      <c r="L28" s="45">
        <v>780</v>
      </c>
      <c r="M28" s="45">
        <v>1960</v>
      </c>
      <c r="N28" s="44" t="s">
        <v>361</v>
      </c>
      <c r="O28" s="44" t="s">
        <v>361</v>
      </c>
    </row>
    <row r="29" spans="1:15" s="27" customFormat="1">
      <c r="A29" s="44" t="s">
        <v>133</v>
      </c>
      <c r="B29" s="44" t="s">
        <v>134</v>
      </c>
      <c r="C29" s="45">
        <v>6</v>
      </c>
      <c r="D29" s="45">
        <v>0</v>
      </c>
      <c r="E29" s="45">
        <v>3</v>
      </c>
      <c r="F29" s="46">
        <v>1000</v>
      </c>
      <c r="G29" s="46">
        <f t="shared" si="0"/>
        <v>6000</v>
      </c>
      <c r="H29" s="44" t="s">
        <v>361</v>
      </c>
      <c r="I29" s="44" t="s">
        <v>361</v>
      </c>
      <c r="J29" s="44" t="s">
        <v>361</v>
      </c>
      <c r="K29" s="45">
        <v>1080</v>
      </c>
      <c r="L29" s="45">
        <v>800</v>
      </c>
      <c r="M29" s="45">
        <v>1600</v>
      </c>
      <c r="N29" s="44" t="s">
        <v>361</v>
      </c>
      <c r="O29" s="44" t="s">
        <v>361</v>
      </c>
    </row>
    <row r="30" spans="1:15" s="27" customFormat="1">
      <c r="A30" s="44" t="s">
        <v>135</v>
      </c>
      <c r="B30" s="44" t="s">
        <v>136</v>
      </c>
      <c r="C30" s="45">
        <v>4</v>
      </c>
      <c r="D30" s="45">
        <v>0</v>
      </c>
      <c r="E30" s="45">
        <v>1</v>
      </c>
      <c r="F30" s="46">
        <v>0</v>
      </c>
      <c r="G30" s="46">
        <f t="shared" si="0"/>
        <v>0</v>
      </c>
      <c r="H30" s="44" t="s">
        <v>361</v>
      </c>
      <c r="I30" s="44" t="s">
        <v>361</v>
      </c>
      <c r="J30" s="44" t="s">
        <v>361</v>
      </c>
      <c r="K30" s="47"/>
      <c r="L30" s="47"/>
      <c r="M30" s="47"/>
      <c r="N30" s="44" t="s">
        <v>361</v>
      </c>
      <c r="O30" s="44" t="s">
        <v>361</v>
      </c>
    </row>
    <row r="31" spans="1:15" ht="30">
      <c r="A31" s="44" t="s">
        <v>137</v>
      </c>
      <c r="B31" s="44" t="s">
        <v>138</v>
      </c>
      <c r="C31" s="45">
        <v>25</v>
      </c>
      <c r="D31" s="45">
        <v>0</v>
      </c>
      <c r="E31" s="45">
        <v>3</v>
      </c>
      <c r="F31" s="46">
        <v>140</v>
      </c>
      <c r="G31" s="46">
        <f t="shared" si="0"/>
        <v>3500</v>
      </c>
      <c r="H31" s="44" t="s">
        <v>378</v>
      </c>
      <c r="I31" s="44" t="s">
        <v>361</v>
      </c>
      <c r="J31" s="44" t="s">
        <v>361</v>
      </c>
      <c r="K31" s="45">
        <v>210</v>
      </c>
      <c r="L31" s="45">
        <v>270</v>
      </c>
      <c r="M31" s="45">
        <v>40</v>
      </c>
      <c r="N31" s="44" t="s">
        <v>361</v>
      </c>
      <c r="O31" s="44" t="s">
        <v>361</v>
      </c>
    </row>
    <row r="32" spans="1:15" s="27" customFormat="1">
      <c r="A32" s="44" t="s">
        <v>139</v>
      </c>
      <c r="B32" s="44" t="s">
        <v>140</v>
      </c>
      <c r="C32" s="45">
        <v>26</v>
      </c>
      <c r="D32" s="45">
        <v>0</v>
      </c>
      <c r="E32" s="45">
        <v>3</v>
      </c>
      <c r="F32" s="46">
        <v>0</v>
      </c>
      <c r="G32" s="46">
        <f t="shared" si="0"/>
        <v>0</v>
      </c>
      <c r="H32" s="44" t="s">
        <v>363</v>
      </c>
      <c r="I32" s="44" t="s">
        <v>361</v>
      </c>
      <c r="J32" s="44" t="s">
        <v>361</v>
      </c>
      <c r="K32" s="47"/>
      <c r="L32" s="47"/>
      <c r="M32" s="47"/>
      <c r="N32" s="44" t="s">
        <v>361</v>
      </c>
      <c r="O32" s="44" t="s">
        <v>361</v>
      </c>
    </row>
    <row r="33" spans="1:15" s="27" customFormat="1" ht="30">
      <c r="A33" s="44" t="s">
        <v>141</v>
      </c>
      <c r="B33" s="44" t="s">
        <v>142</v>
      </c>
      <c r="C33" s="45">
        <v>26</v>
      </c>
      <c r="D33" s="45">
        <v>0</v>
      </c>
      <c r="E33" s="45">
        <v>3</v>
      </c>
      <c r="F33" s="46">
        <v>0</v>
      </c>
      <c r="G33" s="46">
        <f t="shared" si="0"/>
        <v>0</v>
      </c>
      <c r="H33" s="44" t="s">
        <v>363</v>
      </c>
      <c r="I33" s="44" t="s">
        <v>361</v>
      </c>
      <c r="J33" s="44" t="s">
        <v>361</v>
      </c>
      <c r="K33" s="47"/>
      <c r="L33" s="47"/>
      <c r="M33" s="47"/>
      <c r="N33" s="44" t="s">
        <v>361</v>
      </c>
      <c r="O33" s="44" t="s">
        <v>361</v>
      </c>
    </row>
    <row r="34" spans="1:15" s="27" customFormat="1">
      <c r="A34" s="44" t="s">
        <v>302</v>
      </c>
      <c r="B34" s="44" t="s">
        <v>320</v>
      </c>
      <c r="C34" s="45">
        <v>1</v>
      </c>
      <c r="D34" s="45">
        <v>1</v>
      </c>
      <c r="E34" s="45">
        <v>3</v>
      </c>
      <c r="F34" s="46">
        <v>900</v>
      </c>
      <c r="G34" s="46">
        <f t="shared" si="0"/>
        <v>900</v>
      </c>
      <c r="H34" s="44" t="s">
        <v>380</v>
      </c>
      <c r="I34" s="44" t="s">
        <v>381</v>
      </c>
      <c r="J34" s="44" t="s">
        <v>382</v>
      </c>
      <c r="K34" s="45">
        <v>60</v>
      </c>
      <c r="L34" s="45">
        <v>220</v>
      </c>
      <c r="M34" s="45">
        <v>80</v>
      </c>
      <c r="N34" s="44" t="s">
        <v>361</v>
      </c>
      <c r="O34" s="44" t="s">
        <v>361</v>
      </c>
    </row>
    <row r="35" spans="1:15" s="27" customFormat="1" ht="30">
      <c r="A35" s="44" t="s">
        <v>19</v>
      </c>
      <c r="B35" s="44" t="s">
        <v>20</v>
      </c>
      <c r="C35" s="45">
        <v>2</v>
      </c>
      <c r="D35" s="45">
        <v>0</v>
      </c>
      <c r="E35" s="45">
        <v>2</v>
      </c>
      <c r="F35" s="46">
        <v>340</v>
      </c>
      <c r="G35" s="46">
        <f t="shared" si="0"/>
        <v>680</v>
      </c>
      <c r="H35" s="44" t="s">
        <v>414</v>
      </c>
      <c r="I35" s="44" t="s">
        <v>361</v>
      </c>
      <c r="J35" s="44" t="s">
        <v>361</v>
      </c>
      <c r="K35" s="47"/>
      <c r="L35" s="47"/>
      <c r="M35" s="47"/>
      <c r="N35" s="44" t="s">
        <v>361</v>
      </c>
      <c r="O35" s="44" t="s">
        <v>361</v>
      </c>
    </row>
    <row r="36" spans="1:15" s="27" customFormat="1">
      <c r="A36" s="44" t="s">
        <v>21</v>
      </c>
      <c r="B36" s="44" t="s">
        <v>22</v>
      </c>
      <c r="C36" s="45">
        <v>32</v>
      </c>
      <c r="D36" s="45">
        <v>0</v>
      </c>
      <c r="E36" s="45">
        <v>2</v>
      </c>
      <c r="F36" s="46">
        <v>0</v>
      </c>
      <c r="G36" s="46">
        <f t="shared" si="0"/>
        <v>0</v>
      </c>
      <c r="H36" s="44" t="s">
        <v>364</v>
      </c>
      <c r="I36" s="44" t="s">
        <v>365</v>
      </c>
      <c r="J36" s="44" t="s">
        <v>361</v>
      </c>
      <c r="K36" s="45">
        <v>450</v>
      </c>
      <c r="L36" s="45">
        <v>310</v>
      </c>
      <c r="M36" s="45">
        <v>105</v>
      </c>
      <c r="N36" s="44" t="s">
        <v>361</v>
      </c>
      <c r="O36" s="44" t="s">
        <v>361</v>
      </c>
    </row>
    <row r="37" spans="1:15" s="27" customFormat="1">
      <c r="A37" s="44" t="s">
        <v>23</v>
      </c>
      <c r="B37" s="44" t="s">
        <v>24</v>
      </c>
      <c r="C37" s="45">
        <v>4</v>
      </c>
      <c r="D37" s="45">
        <v>0</v>
      </c>
      <c r="E37" s="45">
        <v>2</v>
      </c>
      <c r="F37" s="46">
        <v>0</v>
      </c>
      <c r="G37" s="46">
        <f t="shared" si="0"/>
        <v>0</v>
      </c>
      <c r="H37" s="44" t="s">
        <v>364</v>
      </c>
      <c r="I37" s="44" t="s">
        <v>365</v>
      </c>
      <c r="J37" s="44" t="s">
        <v>361</v>
      </c>
      <c r="K37" s="45">
        <v>350</v>
      </c>
      <c r="L37" s="45">
        <v>190</v>
      </c>
      <c r="M37" s="45">
        <v>140</v>
      </c>
      <c r="N37" s="44" t="s">
        <v>361</v>
      </c>
      <c r="O37" s="44" t="s">
        <v>361</v>
      </c>
    </row>
    <row r="38" spans="1:15" s="27" customFormat="1" ht="30">
      <c r="A38" s="44" t="s">
        <v>25</v>
      </c>
      <c r="B38" s="44" t="s">
        <v>26</v>
      </c>
      <c r="C38" s="45">
        <v>31</v>
      </c>
      <c r="D38" s="45">
        <v>0</v>
      </c>
      <c r="E38" s="45">
        <v>2</v>
      </c>
      <c r="F38" s="46">
        <v>0</v>
      </c>
      <c r="G38" s="46">
        <f t="shared" si="0"/>
        <v>0</v>
      </c>
      <c r="H38" s="44" t="s">
        <v>364</v>
      </c>
      <c r="I38" s="44" t="s">
        <v>366</v>
      </c>
      <c r="J38" s="44" t="s">
        <v>367</v>
      </c>
      <c r="K38" s="45">
        <v>235</v>
      </c>
      <c r="L38" s="45">
        <v>130</v>
      </c>
      <c r="M38" s="45">
        <v>115</v>
      </c>
      <c r="N38" s="44" t="s">
        <v>361</v>
      </c>
      <c r="O38" s="44" t="s">
        <v>361</v>
      </c>
    </row>
    <row r="39" spans="1:15" s="27" customFormat="1" ht="30">
      <c r="A39" s="44" t="s">
        <v>27</v>
      </c>
      <c r="B39" s="44" t="s">
        <v>28</v>
      </c>
      <c r="C39" s="45">
        <v>32</v>
      </c>
      <c r="D39" s="45">
        <v>0</v>
      </c>
      <c r="E39" s="45">
        <v>2</v>
      </c>
      <c r="F39" s="46">
        <v>0</v>
      </c>
      <c r="G39" s="46">
        <f t="shared" si="0"/>
        <v>0</v>
      </c>
      <c r="H39" s="44" t="s">
        <v>364</v>
      </c>
      <c r="I39" s="44" t="s">
        <v>366</v>
      </c>
      <c r="J39" s="44" t="s">
        <v>368</v>
      </c>
      <c r="K39" s="45">
        <v>235</v>
      </c>
      <c r="L39" s="45">
        <v>130</v>
      </c>
      <c r="M39" s="45">
        <v>115</v>
      </c>
      <c r="N39" s="44" t="s">
        <v>361</v>
      </c>
      <c r="O39" s="44" t="s">
        <v>361</v>
      </c>
    </row>
    <row r="40" spans="1:15" s="27" customFormat="1" ht="30">
      <c r="A40" s="44" t="s">
        <v>29</v>
      </c>
      <c r="B40" s="44" t="s">
        <v>30</v>
      </c>
      <c r="C40" s="45">
        <v>28</v>
      </c>
      <c r="D40" s="45">
        <v>0</v>
      </c>
      <c r="E40" s="45">
        <v>2</v>
      </c>
      <c r="F40" s="46">
        <v>85</v>
      </c>
      <c r="G40" s="46">
        <f t="shared" si="0"/>
        <v>2380</v>
      </c>
      <c r="H40" s="44" t="s">
        <v>361</v>
      </c>
      <c r="I40" s="44" t="s">
        <v>369</v>
      </c>
      <c r="J40" s="44" t="s">
        <v>370</v>
      </c>
      <c r="K40" s="45">
        <v>480</v>
      </c>
      <c r="L40" s="45">
        <v>560</v>
      </c>
      <c r="M40" s="45">
        <v>150</v>
      </c>
      <c r="N40" s="44" t="s">
        <v>361</v>
      </c>
      <c r="O40" s="44" t="s">
        <v>361</v>
      </c>
    </row>
    <row r="41" spans="1:15" s="27" customFormat="1">
      <c r="A41" s="44" t="s">
        <v>143</v>
      </c>
      <c r="B41" s="44" t="s">
        <v>144</v>
      </c>
      <c r="C41" s="45">
        <v>28</v>
      </c>
      <c r="D41" s="45">
        <v>0</v>
      </c>
      <c r="E41" s="45">
        <v>2</v>
      </c>
      <c r="F41" s="46">
        <v>30</v>
      </c>
      <c r="G41" s="46">
        <f t="shared" si="0"/>
        <v>840</v>
      </c>
      <c r="H41" s="44" t="s">
        <v>361</v>
      </c>
      <c r="I41" s="44" t="s">
        <v>371</v>
      </c>
      <c r="J41" s="44" t="s">
        <v>372</v>
      </c>
      <c r="K41" s="45">
        <v>170</v>
      </c>
      <c r="L41" s="45">
        <v>280</v>
      </c>
      <c r="M41" s="45">
        <v>130</v>
      </c>
      <c r="N41" s="44" t="s">
        <v>361</v>
      </c>
      <c r="O41" s="44" t="s">
        <v>361</v>
      </c>
    </row>
    <row r="42" spans="1:15" s="27" customFormat="1">
      <c r="A42" s="44" t="s">
        <v>321</v>
      </c>
      <c r="B42" s="44" t="s">
        <v>322</v>
      </c>
      <c r="C42" s="45">
        <v>3</v>
      </c>
      <c r="D42" s="45">
        <v>0</v>
      </c>
      <c r="E42" s="45">
        <v>3</v>
      </c>
      <c r="F42" s="46">
        <v>1300</v>
      </c>
      <c r="G42" s="46">
        <f t="shared" si="0"/>
        <v>3900</v>
      </c>
      <c r="H42" s="44" t="s">
        <v>361</v>
      </c>
      <c r="I42" s="44" t="s">
        <v>361</v>
      </c>
      <c r="J42" s="44" t="s">
        <v>361</v>
      </c>
      <c r="K42" s="45">
        <v>400</v>
      </c>
      <c r="L42" s="45">
        <v>300</v>
      </c>
      <c r="M42" s="45">
        <v>250</v>
      </c>
      <c r="N42" s="44" t="s">
        <v>361</v>
      </c>
      <c r="O42" s="44" t="s">
        <v>361</v>
      </c>
    </row>
    <row r="43" spans="1:15" s="27" customFormat="1">
      <c r="A43" s="44" t="s">
        <v>323</v>
      </c>
      <c r="B43" s="44" t="s">
        <v>324</v>
      </c>
      <c r="C43" s="45">
        <v>0</v>
      </c>
      <c r="D43" s="45">
        <v>1</v>
      </c>
      <c r="E43" s="45">
        <v>3</v>
      </c>
      <c r="F43" s="46">
        <v>0</v>
      </c>
      <c r="G43" s="46">
        <f t="shared" si="0"/>
        <v>0</v>
      </c>
      <c r="H43" s="44" t="s">
        <v>384</v>
      </c>
      <c r="I43" s="44" t="s">
        <v>361</v>
      </c>
      <c r="J43" s="44" t="s">
        <v>361</v>
      </c>
      <c r="K43" s="45">
        <v>300</v>
      </c>
      <c r="L43" s="45">
        <v>300</v>
      </c>
      <c r="M43" s="45">
        <v>300</v>
      </c>
      <c r="N43" s="44" t="s">
        <v>361</v>
      </c>
      <c r="O43" s="44" t="s">
        <v>361</v>
      </c>
    </row>
    <row r="44" spans="1:15" s="27" customFormat="1">
      <c r="A44" s="44" t="s">
        <v>325</v>
      </c>
      <c r="B44" s="44" t="s">
        <v>326</v>
      </c>
      <c r="C44" s="45">
        <v>0</v>
      </c>
      <c r="D44" s="45">
        <v>2</v>
      </c>
      <c r="E44" s="45">
        <v>3</v>
      </c>
      <c r="F44" s="46">
        <v>0</v>
      </c>
      <c r="G44" s="46">
        <f t="shared" si="0"/>
        <v>0</v>
      </c>
      <c r="H44" s="44" t="s">
        <v>384</v>
      </c>
      <c r="I44" s="44" t="s">
        <v>361</v>
      </c>
      <c r="J44" s="44" t="s">
        <v>361</v>
      </c>
      <c r="K44" s="45">
        <v>100</v>
      </c>
      <c r="L44" s="45">
        <v>290</v>
      </c>
      <c r="M44" s="45">
        <v>210</v>
      </c>
      <c r="N44" s="44" t="s">
        <v>361</v>
      </c>
      <c r="O44" s="44" t="s">
        <v>361</v>
      </c>
    </row>
    <row r="45" spans="1:15" s="27" customFormat="1" ht="30">
      <c r="A45" s="44" t="s">
        <v>31</v>
      </c>
      <c r="B45" s="44" t="s">
        <v>32</v>
      </c>
      <c r="C45" s="45">
        <v>24</v>
      </c>
      <c r="D45" s="45">
        <v>0</v>
      </c>
      <c r="E45" s="45">
        <v>3</v>
      </c>
      <c r="F45" s="46">
        <v>0</v>
      </c>
      <c r="G45" s="46">
        <f t="shared" si="0"/>
        <v>0</v>
      </c>
      <c r="H45" s="44" t="s">
        <v>364</v>
      </c>
      <c r="I45" s="44" t="s">
        <v>361</v>
      </c>
      <c r="J45" s="44" t="s">
        <v>361</v>
      </c>
      <c r="K45" s="45">
        <v>90</v>
      </c>
      <c r="L45" s="45">
        <v>130</v>
      </c>
      <c r="M45" s="45">
        <v>30</v>
      </c>
      <c r="N45" s="44" t="s">
        <v>361</v>
      </c>
      <c r="O45" s="44" t="s">
        <v>361</v>
      </c>
    </row>
    <row r="46" spans="1:15" s="27" customFormat="1" ht="30">
      <c r="A46" s="44" t="s">
        <v>145</v>
      </c>
      <c r="B46" s="44" t="s">
        <v>146</v>
      </c>
      <c r="C46" s="45">
        <v>60</v>
      </c>
      <c r="D46" s="45">
        <v>0</v>
      </c>
      <c r="E46" s="45">
        <v>2</v>
      </c>
      <c r="F46" s="46">
        <v>70</v>
      </c>
      <c r="G46" s="46">
        <f t="shared" si="0"/>
        <v>4200</v>
      </c>
      <c r="H46" s="44" t="s">
        <v>361</v>
      </c>
      <c r="I46" s="44" t="s">
        <v>373</v>
      </c>
      <c r="J46" s="44" t="s">
        <v>374</v>
      </c>
      <c r="K46" s="45">
        <v>70</v>
      </c>
      <c r="L46" s="45">
        <v>70</v>
      </c>
      <c r="M46" s="45">
        <v>30</v>
      </c>
      <c r="N46" s="44" t="s">
        <v>361</v>
      </c>
      <c r="O46" s="44" t="s">
        <v>361</v>
      </c>
    </row>
    <row r="47" spans="1:15" s="27" customFormat="1" ht="30">
      <c r="A47" s="44" t="s">
        <v>305</v>
      </c>
      <c r="B47" s="44" t="s">
        <v>299</v>
      </c>
      <c r="C47" s="45">
        <v>1</v>
      </c>
      <c r="D47" s="45">
        <v>0</v>
      </c>
      <c r="E47" s="45">
        <v>3</v>
      </c>
      <c r="F47" s="46">
        <v>8000</v>
      </c>
      <c r="G47" s="46">
        <f t="shared" si="0"/>
        <v>8000</v>
      </c>
      <c r="H47" s="44" t="s">
        <v>361</v>
      </c>
      <c r="I47" s="44" t="s">
        <v>415</v>
      </c>
      <c r="J47" s="44" t="s">
        <v>416</v>
      </c>
      <c r="K47" s="45">
        <v>760</v>
      </c>
      <c r="L47" s="45">
        <v>810</v>
      </c>
      <c r="M47" s="45">
        <v>1960</v>
      </c>
      <c r="N47" s="44" t="s">
        <v>361</v>
      </c>
      <c r="O47" s="44" t="s">
        <v>361</v>
      </c>
    </row>
    <row r="48" spans="1:15" s="27" customFormat="1">
      <c r="A48" s="44" t="s">
        <v>147</v>
      </c>
      <c r="B48" s="44" t="s">
        <v>148</v>
      </c>
      <c r="C48" s="45">
        <v>17</v>
      </c>
      <c r="D48" s="45">
        <v>17</v>
      </c>
      <c r="E48" s="45">
        <v>3</v>
      </c>
      <c r="F48" s="46">
        <v>2900</v>
      </c>
      <c r="G48" s="46">
        <f t="shared" si="0"/>
        <v>49300</v>
      </c>
      <c r="H48" s="44" t="s">
        <v>361</v>
      </c>
      <c r="I48" s="44" t="s">
        <v>361</v>
      </c>
      <c r="J48" s="44" t="s">
        <v>361</v>
      </c>
      <c r="K48" s="45">
        <v>100</v>
      </c>
      <c r="L48" s="45">
        <v>300</v>
      </c>
      <c r="M48" s="45">
        <v>180</v>
      </c>
      <c r="N48" s="44" t="s">
        <v>361</v>
      </c>
      <c r="O48" s="44" t="s">
        <v>361</v>
      </c>
    </row>
    <row r="49" spans="1:15" s="27" customFormat="1">
      <c r="A49" s="44" t="s">
        <v>33</v>
      </c>
      <c r="B49" s="44" t="s">
        <v>34</v>
      </c>
      <c r="C49" s="45">
        <v>6</v>
      </c>
      <c r="D49" s="45">
        <v>0</v>
      </c>
      <c r="E49" s="45">
        <v>1</v>
      </c>
      <c r="F49" s="46">
        <v>0</v>
      </c>
      <c r="G49" s="46">
        <f t="shared" si="0"/>
        <v>0</v>
      </c>
      <c r="H49" s="44" t="s">
        <v>361</v>
      </c>
      <c r="I49" s="44" t="s">
        <v>361</v>
      </c>
      <c r="J49" s="44" t="s">
        <v>361</v>
      </c>
      <c r="K49" s="47"/>
      <c r="L49" s="47"/>
      <c r="M49" s="47"/>
      <c r="N49" s="44" t="s">
        <v>361</v>
      </c>
      <c r="O49" s="44" t="s">
        <v>361</v>
      </c>
    </row>
    <row r="50" spans="1:15" s="27" customFormat="1">
      <c r="A50" s="44" t="s">
        <v>155</v>
      </c>
      <c r="B50" s="44" t="s">
        <v>156</v>
      </c>
      <c r="C50" s="45">
        <v>23</v>
      </c>
      <c r="D50" s="45">
        <v>0</v>
      </c>
      <c r="E50" s="45">
        <v>1</v>
      </c>
      <c r="F50" s="46">
        <v>0</v>
      </c>
      <c r="G50" s="46">
        <f t="shared" si="0"/>
        <v>0</v>
      </c>
      <c r="H50" s="44" t="s">
        <v>361</v>
      </c>
      <c r="I50" s="44" t="s">
        <v>361</v>
      </c>
      <c r="J50" s="44" t="s">
        <v>361</v>
      </c>
      <c r="K50" s="47"/>
      <c r="L50" s="47"/>
      <c r="M50" s="47"/>
      <c r="N50" s="44" t="s">
        <v>361</v>
      </c>
      <c r="O50" s="44" t="s">
        <v>361</v>
      </c>
    </row>
    <row r="51" spans="1:15" s="27" customFormat="1">
      <c r="A51" s="44" t="s">
        <v>159</v>
      </c>
      <c r="B51" s="44" t="s">
        <v>160</v>
      </c>
      <c r="C51" s="45">
        <v>4</v>
      </c>
      <c r="D51" s="45">
        <v>0</v>
      </c>
      <c r="E51" s="45">
        <v>1</v>
      </c>
      <c r="F51" s="46">
        <v>0</v>
      </c>
      <c r="G51" s="46">
        <f t="shared" si="0"/>
        <v>0</v>
      </c>
      <c r="H51" s="44" t="s">
        <v>361</v>
      </c>
      <c r="I51" s="44" t="s">
        <v>361</v>
      </c>
      <c r="J51" s="44" t="s">
        <v>361</v>
      </c>
      <c r="K51" s="47"/>
      <c r="L51" s="47"/>
      <c r="M51" s="47"/>
      <c r="N51" s="44" t="s">
        <v>361</v>
      </c>
      <c r="O51" s="44" t="s">
        <v>361</v>
      </c>
    </row>
    <row r="52" spans="1:15" s="27" customFormat="1" ht="30">
      <c r="A52" s="44" t="s">
        <v>163</v>
      </c>
      <c r="B52" s="44" t="s">
        <v>164</v>
      </c>
      <c r="C52" s="45">
        <v>0</v>
      </c>
      <c r="D52" s="45">
        <v>17</v>
      </c>
      <c r="E52" s="45">
        <v>3</v>
      </c>
      <c r="F52" s="46">
        <v>12000</v>
      </c>
      <c r="G52" s="46">
        <f t="shared" si="0"/>
        <v>0</v>
      </c>
      <c r="H52" s="44" t="s">
        <v>361</v>
      </c>
      <c r="I52" s="44" t="s">
        <v>386</v>
      </c>
      <c r="J52" s="44" t="s">
        <v>402</v>
      </c>
      <c r="K52" s="45">
        <v>300</v>
      </c>
      <c r="L52" s="45">
        <v>310</v>
      </c>
      <c r="M52" s="45">
        <v>200</v>
      </c>
      <c r="N52" s="44" t="s">
        <v>361</v>
      </c>
      <c r="O52" s="44" t="s">
        <v>361</v>
      </c>
    </row>
    <row r="53" spans="1:15" s="27" customFormat="1" ht="30">
      <c r="A53" s="44" t="s">
        <v>165</v>
      </c>
      <c r="B53" s="44" t="s">
        <v>166</v>
      </c>
      <c r="C53" s="45">
        <v>1</v>
      </c>
      <c r="D53" s="45">
        <v>0</v>
      </c>
      <c r="E53" s="45">
        <v>1</v>
      </c>
      <c r="F53" s="46">
        <v>0</v>
      </c>
      <c r="G53" s="46">
        <f t="shared" si="0"/>
        <v>0</v>
      </c>
      <c r="H53" s="44" t="s">
        <v>361</v>
      </c>
      <c r="I53" s="44" t="s">
        <v>361</v>
      </c>
      <c r="J53" s="44" t="s">
        <v>361</v>
      </c>
      <c r="K53" s="47"/>
      <c r="L53" s="47"/>
      <c r="M53" s="47"/>
      <c r="N53" s="44" t="s">
        <v>361</v>
      </c>
      <c r="O53" s="44" t="s">
        <v>361</v>
      </c>
    </row>
    <row r="54" spans="1:15" ht="30">
      <c r="A54" s="44" t="s">
        <v>167</v>
      </c>
      <c r="B54" s="44" t="s">
        <v>168</v>
      </c>
      <c r="C54" s="45">
        <v>1</v>
      </c>
      <c r="D54" s="45">
        <v>0</v>
      </c>
      <c r="E54" s="45">
        <v>1</v>
      </c>
      <c r="F54" s="46">
        <v>0</v>
      </c>
      <c r="G54" s="46">
        <f t="shared" si="0"/>
        <v>0</v>
      </c>
      <c r="H54" s="44" t="s">
        <v>361</v>
      </c>
      <c r="I54" s="44" t="s">
        <v>361</v>
      </c>
      <c r="J54" s="44" t="s">
        <v>361</v>
      </c>
      <c r="K54" s="47"/>
      <c r="L54" s="47"/>
      <c r="M54" s="47"/>
      <c r="N54" s="44" t="s">
        <v>361</v>
      </c>
      <c r="O54" s="44" t="s">
        <v>361</v>
      </c>
    </row>
    <row r="55" spans="1:15">
      <c r="A55" s="44" t="s">
        <v>171</v>
      </c>
      <c r="B55" s="44" t="s">
        <v>172</v>
      </c>
      <c r="C55" s="45">
        <v>6</v>
      </c>
      <c r="D55" s="45">
        <v>0</v>
      </c>
      <c r="E55" s="45">
        <v>1</v>
      </c>
      <c r="F55" s="46">
        <v>0</v>
      </c>
      <c r="G55" s="46">
        <f t="shared" si="0"/>
        <v>0</v>
      </c>
      <c r="H55" s="44" t="s">
        <v>361</v>
      </c>
      <c r="I55" s="44" t="s">
        <v>361</v>
      </c>
      <c r="J55" s="44" t="s">
        <v>361</v>
      </c>
      <c r="K55" s="47"/>
      <c r="L55" s="47"/>
      <c r="M55" s="47"/>
      <c r="N55" s="44" t="s">
        <v>361</v>
      </c>
      <c r="O55" s="44" t="s">
        <v>361</v>
      </c>
    </row>
    <row r="56" spans="1:15">
      <c r="A56" s="44" t="s">
        <v>173</v>
      </c>
      <c r="B56" s="44" t="s">
        <v>174</v>
      </c>
      <c r="C56" s="45">
        <v>32</v>
      </c>
      <c r="D56" s="45">
        <v>0</v>
      </c>
      <c r="E56" s="45">
        <v>1</v>
      </c>
      <c r="F56" s="46">
        <v>0</v>
      </c>
      <c r="G56" s="46">
        <f t="shared" si="0"/>
        <v>0</v>
      </c>
      <c r="H56" s="44" t="s">
        <v>361</v>
      </c>
      <c r="I56" s="44" t="s">
        <v>361</v>
      </c>
      <c r="J56" s="44" t="s">
        <v>361</v>
      </c>
      <c r="K56" s="47"/>
      <c r="L56" s="47"/>
      <c r="M56" s="47"/>
      <c r="N56" s="44" t="s">
        <v>361</v>
      </c>
      <c r="O56" s="44" t="s">
        <v>361</v>
      </c>
    </row>
    <row r="57" spans="1:15">
      <c r="A57" s="44" t="s">
        <v>39</v>
      </c>
      <c r="B57" s="44" t="s">
        <v>40</v>
      </c>
      <c r="C57" s="45">
        <v>102</v>
      </c>
      <c r="D57" s="45">
        <v>0</v>
      </c>
      <c r="E57" s="45">
        <v>1</v>
      </c>
      <c r="F57" s="46">
        <v>0</v>
      </c>
      <c r="G57" s="46">
        <f t="shared" si="0"/>
        <v>0</v>
      </c>
      <c r="H57" s="44" t="s">
        <v>361</v>
      </c>
      <c r="I57" s="44" t="s">
        <v>361</v>
      </c>
      <c r="J57" s="44" t="s">
        <v>361</v>
      </c>
      <c r="K57" s="47"/>
      <c r="L57" s="47"/>
      <c r="M57" s="47"/>
      <c r="N57" s="44" t="s">
        <v>361</v>
      </c>
      <c r="O57" s="44" t="s">
        <v>361</v>
      </c>
    </row>
    <row r="58" spans="1:15">
      <c r="A58" s="44" t="s">
        <v>175</v>
      </c>
      <c r="B58" s="44" t="s">
        <v>176</v>
      </c>
      <c r="C58" s="45">
        <v>46</v>
      </c>
      <c r="D58" s="45">
        <v>0</v>
      </c>
      <c r="E58" s="45">
        <v>1</v>
      </c>
      <c r="F58" s="46">
        <v>0</v>
      </c>
      <c r="G58" s="46">
        <f t="shared" si="0"/>
        <v>0</v>
      </c>
      <c r="H58" s="44" t="s">
        <v>361</v>
      </c>
      <c r="I58" s="44" t="s">
        <v>361</v>
      </c>
      <c r="J58" s="44" t="s">
        <v>361</v>
      </c>
      <c r="K58" s="47"/>
      <c r="L58" s="47"/>
      <c r="M58" s="47"/>
      <c r="N58" s="44" t="s">
        <v>361</v>
      </c>
      <c r="O58" s="44" t="s">
        <v>361</v>
      </c>
    </row>
    <row r="59" spans="1:15" s="27" customFormat="1">
      <c r="A59" s="44" t="s">
        <v>177</v>
      </c>
      <c r="B59" s="44" t="s">
        <v>178</v>
      </c>
      <c r="C59" s="45">
        <v>2</v>
      </c>
      <c r="D59" s="45">
        <v>0</v>
      </c>
      <c r="E59" s="45">
        <v>1</v>
      </c>
      <c r="F59" s="46">
        <v>0</v>
      </c>
      <c r="G59" s="46">
        <f t="shared" si="0"/>
        <v>0</v>
      </c>
      <c r="H59" s="44" t="s">
        <v>361</v>
      </c>
      <c r="I59" s="44" t="s">
        <v>361</v>
      </c>
      <c r="J59" s="44" t="s">
        <v>361</v>
      </c>
      <c r="K59" s="47"/>
      <c r="L59" s="47"/>
      <c r="M59" s="47"/>
      <c r="N59" s="44" t="s">
        <v>361</v>
      </c>
      <c r="O59" s="44" t="s">
        <v>361</v>
      </c>
    </row>
    <row r="60" spans="1:15" s="27" customFormat="1">
      <c r="A60" s="44" t="s">
        <v>41</v>
      </c>
      <c r="B60" s="44" t="s">
        <v>42</v>
      </c>
      <c r="C60" s="45">
        <v>113</v>
      </c>
      <c r="D60" s="45">
        <v>0</v>
      </c>
      <c r="E60" s="45">
        <v>1</v>
      </c>
      <c r="F60" s="46">
        <v>0</v>
      </c>
      <c r="G60" s="46">
        <f t="shared" si="0"/>
        <v>0</v>
      </c>
      <c r="H60" s="44" t="s">
        <v>361</v>
      </c>
      <c r="I60" s="44" t="s">
        <v>361</v>
      </c>
      <c r="J60" s="44" t="s">
        <v>361</v>
      </c>
      <c r="K60" s="47"/>
      <c r="L60" s="47"/>
      <c r="M60" s="47"/>
      <c r="N60" s="44" t="s">
        <v>361</v>
      </c>
      <c r="O60" s="44" t="s">
        <v>361</v>
      </c>
    </row>
    <row r="61" spans="1:15" s="27" customFormat="1">
      <c r="A61" s="44" t="s">
        <v>43</v>
      </c>
      <c r="B61" s="44" t="s">
        <v>44</v>
      </c>
      <c r="C61" s="45">
        <v>2</v>
      </c>
      <c r="D61" s="45">
        <v>0</v>
      </c>
      <c r="E61" s="45">
        <v>1</v>
      </c>
      <c r="F61" s="46">
        <v>0</v>
      </c>
      <c r="G61" s="46">
        <f t="shared" si="0"/>
        <v>0</v>
      </c>
      <c r="H61" s="44" t="s">
        <v>361</v>
      </c>
      <c r="I61" s="44" t="s">
        <v>361</v>
      </c>
      <c r="J61" s="44" t="s">
        <v>361</v>
      </c>
      <c r="K61" s="47"/>
      <c r="L61" s="47"/>
      <c r="M61" s="47"/>
      <c r="N61" s="44" t="s">
        <v>361</v>
      </c>
      <c r="O61" s="44" t="s">
        <v>361</v>
      </c>
    </row>
    <row r="62" spans="1:15">
      <c r="A62" s="44" t="s">
        <v>179</v>
      </c>
      <c r="B62" s="44" t="s">
        <v>180</v>
      </c>
      <c r="C62" s="45">
        <v>2</v>
      </c>
      <c r="D62" s="45">
        <v>0</v>
      </c>
      <c r="E62" s="45">
        <v>1</v>
      </c>
      <c r="F62" s="46">
        <v>0</v>
      </c>
      <c r="G62" s="46">
        <f t="shared" si="0"/>
        <v>0</v>
      </c>
      <c r="H62" s="44" t="s">
        <v>361</v>
      </c>
      <c r="I62" s="44" t="s">
        <v>361</v>
      </c>
      <c r="J62" s="44" t="s">
        <v>361</v>
      </c>
      <c r="K62" s="47"/>
      <c r="L62" s="47"/>
      <c r="M62" s="47"/>
      <c r="N62" s="44" t="s">
        <v>361</v>
      </c>
      <c r="O62" s="44" t="s">
        <v>361</v>
      </c>
    </row>
    <row r="63" spans="1:15">
      <c r="A63" s="44" t="s">
        <v>183</v>
      </c>
      <c r="B63" s="44" t="s">
        <v>184</v>
      </c>
      <c r="C63" s="45">
        <v>16</v>
      </c>
      <c r="D63" s="45">
        <v>0</v>
      </c>
      <c r="E63" s="45">
        <v>1</v>
      </c>
      <c r="F63" s="46">
        <v>0</v>
      </c>
      <c r="G63" s="46">
        <f t="shared" si="0"/>
        <v>0</v>
      </c>
      <c r="H63" s="44" t="s">
        <v>361</v>
      </c>
      <c r="I63" s="44" t="s">
        <v>361</v>
      </c>
      <c r="J63" s="44" t="s">
        <v>361</v>
      </c>
      <c r="K63" s="47"/>
      <c r="L63" s="47"/>
      <c r="M63" s="47"/>
      <c r="N63" s="44" t="s">
        <v>361</v>
      </c>
      <c r="O63" s="44" t="s">
        <v>361</v>
      </c>
    </row>
    <row r="64" spans="1:15">
      <c r="A64" s="44" t="s">
        <v>185</v>
      </c>
      <c r="B64" s="44" t="s">
        <v>186</v>
      </c>
      <c r="C64" s="45">
        <v>16</v>
      </c>
      <c r="D64" s="45">
        <v>0</v>
      </c>
      <c r="E64" s="45">
        <v>1</v>
      </c>
      <c r="F64" s="46">
        <v>0</v>
      </c>
      <c r="G64" s="46">
        <f t="shared" si="0"/>
        <v>0</v>
      </c>
      <c r="H64" s="44" t="s">
        <v>361</v>
      </c>
      <c r="I64" s="44" t="s">
        <v>361</v>
      </c>
      <c r="J64" s="44" t="s">
        <v>361</v>
      </c>
      <c r="K64" s="47"/>
      <c r="L64" s="47"/>
      <c r="M64" s="47"/>
      <c r="N64" s="44" t="s">
        <v>361</v>
      </c>
      <c r="O64" s="44" t="s">
        <v>361</v>
      </c>
    </row>
    <row r="65" spans="1:15">
      <c r="A65" s="44" t="s">
        <v>187</v>
      </c>
      <c r="B65" s="44" t="s">
        <v>188</v>
      </c>
      <c r="C65" s="45">
        <v>16</v>
      </c>
      <c r="D65" s="45">
        <v>0</v>
      </c>
      <c r="E65" s="45">
        <v>1</v>
      </c>
      <c r="F65" s="46">
        <v>0</v>
      </c>
      <c r="G65" s="46">
        <f t="shared" si="0"/>
        <v>0</v>
      </c>
      <c r="H65" s="44" t="s">
        <v>361</v>
      </c>
      <c r="I65" s="44" t="s">
        <v>361</v>
      </c>
      <c r="J65" s="44" t="s">
        <v>361</v>
      </c>
      <c r="K65" s="47"/>
      <c r="L65" s="47"/>
      <c r="M65" s="47"/>
      <c r="N65" s="44" t="s">
        <v>361</v>
      </c>
      <c r="O65" s="44" t="s">
        <v>361</v>
      </c>
    </row>
    <row r="66" spans="1:15">
      <c r="A66" s="44" t="s">
        <v>191</v>
      </c>
      <c r="B66" s="44" t="s">
        <v>192</v>
      </c>
      <c r="C66" s="45">
        <v>184</v>
      </c>
      <c r="D66" s="45">
        <v>0</v>
      </c>
      <c r="E66" s="45">
        <v>1</v>
      </c>
      <c r="F66" s="46">
        <v>0</v>
      </c>
      <c r="G66" s="46">
        <f t="shared" si="0"/>
        <v>0</v>
      </c>
      <c r="H66" s="44" t="s">
        <v>361</v>
      </c>
      <c r="I66" s="44" t="s">
        <v>361</v>
      </c>
      <c r="J66" s="44" t="s">
        <v>361</v>
      </c>
      <c r="K66" s="47"/>
      <c r="L66" s="47"/>
      <c r="M66" s="47"/>
      <c r="N66" s="44" t="s">
        <v>361</v>
      </c>
      <c r="O66" s="44" t="s">
        <v>361</v>
      </c>
    </row>
    <row r="67" spans="1:15">
      <c r="A67" s="44" t="s">
        <v>193</v>
      </c>
      <c r="B67" s="44" t="s">
        <v>194</v>
      </c>
      <c r="C67" s="45">
        <v>322</v>
      </c>
      <c r="D67" s="45">
        <v>0</v>
      </c>
      <c r="E67" s="45">
        <v>1</v>
      </c>
      <c r="F67" s="46">
        <v>0</v>
      </c>
      <c r="G67" s="46">
        <f t="shared" ref="G67:G111" si="1">C67*F67</f>
        <v>0</v>
      </c>
      <c r="H67" s="44" t="s">
        <v>361</v>
      </c>
      <c r="I67" s="44" t="s">
        <v>361</v>
      </c>
      <c r="J67" s="44" t="s">
        <v>361</v>
      </c>
      <c r="K67" s="47"/>
      <c r="L67" s="47"/>
      <c r="M67" s="47"/>
      <c r="N67" s="44" t="s">
        <v>361</v>
      </c>
      <c r="O67" s="44" t="s">
        <v>361</v>
      </c>
    </row>
    <row r="68" spans="1:15">
      <c r="A68" s="44" t="s">
        <v>195</v>
      </c>
      <c r="B68" s="44" t="s">
        <v>196</v>
      </c>
      <c r="C68" s="45">
        <v>3</v>
      </c>
      <c r="D68" s="45">
        <v>0</v>
      </c>
      <c r="E68" s="45">
        <v>1</v>
      </c>
      <c r="F68" s="46">
        <v>0</v>
      </c>
      <c r="G68" s="46">
        <f t="shared" si="1"/>
        <v>0</v>
      </c>
      <c r="H68" s="44" t="s">
        <v>361</v>
      </c>
      <c r="I68" s="44" t="s">
        <v>361</v>
      </c>
      <c r="J68" s="44" t="s">
        <v>361</v>
      </c>
      <c r="K68" s="47"/>
      <c r="L68" s="47"/>
      <c r="M68" s="47"/>
      <c r="N68" s="44" t="s">
        <v>361</v>
      </c>
      <c r="O68" s="44" t="s">
        <v>361</v>
      </c>
    </row>
    <row r="69" spans="1:15">
      <c r="A69" s="44" t="s">
        <v>197</v>
      </c>
      <c r="B69" s="44" t="s">
        <v>198</v>
      </c>
      <c r="C69" s="45">
        <v>23</v>
      </c>
      <c r="D69" s="45">
        <v>0</v>
      </c>
      <c r="E69" s="45">
        <v>1</v>
      </c>
      <c r="F69" s="46">
        <v>0</v>
      </c>
      <c r="G69" s="46">
        <f t="shared" si="1"/>
        <v>0</v>
      </c>
      <c r="H69" s="44" t="s">
        <v>361</v>
      </c>
      <c r="I69" s="44" t="s">
        <v>361</v>
      </c>
      <c r="J69" s="44" t="s">
        <v>361</v>
      </c>
      <c r="K69" s="47"/>
      <c r="L69" s="47"/>
      <c r="M69" s="47"/>
      <c r="N69" s="44" t="s">
        <v>361</v>
      </c>
      <c r="O69" s="44" t="s">
        <v>361</v>
      </c>
    </row>
    <row r="70" spans="1:15">
      <c r="A70" s="44" t="s">
        <v>199</v>
      </c>
      <c r="B70" s="44" t="s">
        <v>200</v>
      </c>
      <c r="C70" s="45">
        <v>23</v>
      </c>
      <c r="D70" s="45">
        <v>0</v>
      </c>
      <c r="E70" s="45">
        <v>1</v>
      </c>
      <c r="F70" s="46">
        <v>0</v>
      </c>
      <c r="G70" s="46">
        <f t="shared" si="1"/>
        <v>0</v>
      </c>
      <c r="H70" s="44" t="s">
        <v>361</v>
      </c>
      <c r="I70" s="44" t="s">
        <v>361</v>
      </c>
      <c r="J70" s="44" t="s">
        <v>361</v>
      </c>
      <c r="K70" s="47"/>
      <c r="L70" s="47"/>
      <c r="M70" s="47"/>
      <c r="N70" s="44" t="s">
        <v>361</v>
      </c>
      <c r="O70" s="44" t="s">
        <v>361</v>
      </c>
    </row>
    <row r="71" spans="1:15">
      <c r="A71" s="44" t="s">
        <v>203</v>
      </c>
      <c r="B71" s="44" t="s">
        <v>204</v>
      </c>
      <c r="C71" s="45">
        <v>46</v>
      </c>
      <c r="D71" s="45">
        <v>0</v>
      </c>
      <c r="E71" s="45">
        <v>1</v>
      </c>
      <c r="F71" s="46">
        <v>0</v>
      </c>
      <c r="G71" s="46">
        <f t="shared" si="1"/>
        <v>0</v>
      </c>
      <c r="H71" s="44" t="s">
        <v>361</v>
      </c>
      <c r="I71" s="44" t="s">
        <v>361</v>
      </c>
      <c r="J71" s="44" t="s">
        <v>361</v>
      </c>
      <c r="K71" s="47"/>
      <c r="L71" s="47"/>
      <c r="M71" s="47"/>
      <c r="N71" s="44" t="s">
        <v>361</v>
      </c>
      <c r="O71" s="44" t="s">
        <v>361</v>
      </c>
    </row>
    <row r="72" spans="1:15">
      <c r="A72" s="44" t="s">
        <v>205</v>
      </c>
      <c r="B72" s="44" t="s">
        <v>206</v>
      </c>
      <c r="C72" s="45">
        <v>46</v>
      </c>
      <c r="D72" s="45">
        <v>0</v>
      </c>
      <c r="E72" s="45">
        <v>1</v>
      </c>
      <c r="F72" s="46">
        <v>0</v>
      </c>
      <c r="G72" s="46">
        <f t="shared" si="1"/>
        <v>0</v>
      </c>
      <c r="H72" s="44" t="s">
        <v>361</v>
      </c>
      <c r="I72" s="44" t="s">
        <v>361</v>
      </c>
      <c r="J72" s="44" t="s">
        <v>361</v>
      </c>
      <c r="K72" s="47"/>
      <c r="L72" s="47"/>
      <c r="M72" s="47"/>
      <c r="N72" s="44" t="s">
        <v>361</v>
      </c>
      <c r="O72" s="44" t="s">
        <v>361</v>
      </c>
    </row>
    <row r="73" spans="1:15">
      <c r="A73" s="44" t="s">
        <v>207</v>
      </c>
      <c r="B73" s="44" t="s">
        <v>208</v>
      </c>
      <c r="C73" s="45">
        <v>46</v>
      </c>
      <c r="D73" s="45">
        <v>0</v>
      </c>
      <c r="E73" s="45">
        <v>1</v>
      </c>
      <c r="F73" s="46">
        <v>0</v>
      </c>
      <c r="G73" s="46">
        <f t="shared" si="1"/>
        <v>0</v>
      </c>
      <c r="H73" s="44" t="s">
        <v>361</v>
      </c>
      <c r="I73" s="44" t="s">
        <v>361</v>
      </c>
      <c r="J73" s="44" t="s">
        <v>361</v>
      </c>
      <c r="K73" s="47"/>
      <c r="L73" s="47"/>
      <c r="M73" s="47"/>
      <c r="N73" s="44" t="s">
        <v>361</v>
      </c>
      <c r="O73" s="44" t="s">
        <v>361</v>
      </c>
    </row>
    <row r="74" spans="1:15">
      <c r="A74" s="44" t="s">
        <v>209</v>
      </c>
      <c r="B74" s="44" t="s">
        <v>210</v>
      </c>
      <c r="C74" s="45">
        <v>46</v>
      </c>
      <c r="D74" s="45">
        <v>0</v>
      </c>
      <c r="E74" s="45">
        <v>1</v>
      </c>
      <c r="F74" s="46">
        <v>0</v>
      </c>
      <c r="G74" s="46">
        <f t="shared" si="1"/>
        <v>0</v>
      </c>
      <c r="H74" s="44" t="s">
        <v>361</v>
      </c>
      <c r="I74" s="44" t="s">
        <v>361</v>
      </c>
      <c r="J74" s="44" t="s">
        <v>361</v>
      </c>
      <c r="K74" s="47"/>
      <c r="L74" s="47"/>
      <c r="M74" s="47"/>
      <c r="N74" s="44" t="s">
        <v>361</v>
      </c>
      <c r="O74" s="44" t="s">
        <v>361</v>
      </c>
    </row>
    <row r="75" spans="1:15" ht="30">
      <c r="A75" s="44" t="s">
        <v>211</v>
      </c>
      <c r="B75" s="44" t="s">
        <v>327</v>
      </c>
      <c r="C75" s="45">
        <v>3</v>
      </c>
      <c r="D75" s="45">
        <v>7</v>
      </c>
      <c r="E75" s="45">
        <v>3</v>
      </c>
      <c r="F75" s="46">
        <v>300</v>
      </c>
      <c r="G75" s="46">
        <f t="shared" si="1"/>
        <v>900</v>
      </c>
      <c r="H75" s="44" t="s">
        <v>361</v>
      </c>
      <c r="I75" s="44" t="s">
        <v>369</v>
      </c>
      <c r="J75" s="44" t="s">
        <v>388</v>
      </c>
      <c r="K75" s="45">
        <v>10</v>
      </c>
      <c r="L75" s="45">
        <v>1530</v>
      </c>
      <c r="M75" s="45">
        <v>640</v>
      </c>
      <c r="N75" s="44" t="s">
        <v>361</v>
      </c>
      <c r="O75" s="44" t="s">
        <v>361</v>
      </c>
    </row>
    <row r="76" spans="1:15">
      <c r="A76" s="44" t="s">
        <v>328</v>
      </c>
      <c r="B76" s="44" t="s">
        <v>329</v>
      </c>
      <c r="C76" s="45">
        <v>2</v>
      </c>
      <c r="D76" s="45">
        <v>3</v>
      </c>
      <c r="E76" s="45">
        <v>3</v>
      </c>
      <c r="F76" s="46">
        <v>300</v>
      </c>
      <c r="G76" s="46">
        <f t="shared" si="1"/>
        <v>600</v>
      </c>
      <c r="H76" s="44" t="s">
        <v>361</v>
      </c>
      <c r="I76" s="44" t="s">
        <v>361</v>
      </c>
      <c r="J76" s="44" t="s">
        <v>361</v>
      </c>
      <c r="K76" s="45">
        <v>10</v>
      </c>
      <c r="L76" s="45">
        <v>750</v>
      </c>
      <c r="M76" s="45">
        <v>640</v>
      </c>
      <c r="N76" s="44" t="s">
        <v>361</v>
      </c>
      <c r="O76" s="44" t="s">
        <v>361</v>
      </c>
    </row>
    <row r="77" spans="1:15" ht="30">
      <c r="A77" s="44" t="s">
        <v>330</v>
      </c>
      <c r="B77" s="44" t="s">
        <v>331</v>
      </c>
      <c r="C77" s="45">
        <v>1</v>
      </c>
      <c r="D77" s="45">
        <v>0</v>
      </c>
      <c r="E77" s="45">
        <v>3</v>
      </c>
      <c r="F77" s="46">
        <v>2700</v>
      </c>
      <c r="G77" s="46">
        <f t="shared" si="1"/>
        <v>2700</v>
      </c>
      <c r="H77" s="44" t="s">
        <v>361</v>
      </c>
      <c r="I77" s="44" t="s">
        <v>417</v>
      </c>
      <c r="J77" s="44" t="s">
        <v>418</v>
      </c>
      <c r="K77" s="45">
        <v>1800</v>
      </c>
      <c r="L77" s="45">
        <v>700</v>
      </c>
      <c r="M77" s="45">
        <v>30</v>
      </c>
      <c r="N77" s="44" t="s">
        <v>361</v>
      </c>
      <c r="O77" s="44" t="s">
        <v>361</v>
      </c>
    </row>
    <row r="78" spans="1:15" ht="30">
      <c r="A78" s="44" t="s">
        <v>212</v>
      </c>
      <c r="B78" s="44" t="s">
        <v>213</v>
      </c>
      <c r="C78" s="45">
        <v>23</v>
      </c>
      <c r="D78" s="45">
        <v>0</v>
      </c>
      <c r="E78" s="45">
        <v>1</v>
      </c>
      <c r="F78" s="46">
        <v>0</v>
      </c>
      <c r="G78" s="46">
        <f t="shared" si="1"/>
        <v>0</v>
      </c>
      <c r="H78" s="44" t="s">
        <v>361</v>
      </c>
      <c r="I78" s="44" t="s">
        <v>361</v>
      </c>
      <c r="J78" s="44" t="s">
        <v>361</v>
      </c>
      <c r="K78" s="47"/>
      <c r="L78" s="47"/>
      <c r="M78" s="47"/>
      <c r="N78" s="44" t="s">
        <v>361</v>
      </c>
      <c r="O78" s="44" t="s">
        <v>361</v>
      </c>
    </row>
    <row r="79" spans="1:15">
      <c r="A79" s="44" t="s">
        <v>214</v>
      </c>
      <c r="B79" s="44" t="s">
        <v>215</v>
      </c>
      <c r="C79" s="45">
        <v>2</v>
      </c>
      <c r="D79" s="45">
        <v>0</v>
      </c>
      <c r="E79" s="45">
        <v>2</v>
      </c>
      <c r="F79" s="46">
        <v>160</v>
      </c>
      <c r="G79" s="46">
        <f t="shared" si="1"/>
        <v>320</v>
      </c>
      <c r="H79" s="44" t="s">
        <v>361</v>
      </c>
      <c r="I79" s="44" t="s">
        <v>361</v>
      </c>
      <c r="J79" s="44" t="s">
        <v>361</v>
      </c>
      <c r="K79" s="45">
        <v>1200</v>
      </c>
      <c r="L79" s="45">
        <v>300</v>
      </c>
      <c r="M79" s="45">
        <v>90</v>
      </c>
      <c r="N79" s="44" t="s">
        <v>361</v>
      </c>
      <c r="O79" s="44" t="s">
        <v>361</v>
      </c>
    </row>
    <row r="80" spans="1:15">
      <c r="A80" s="44" t="s">
        <v>216</v>
      </c>
      <c r="B80" s="44" t="s">
        <v>217</v>
      </c>
      <c r="C80" s="45">
        <v>2</v>
      </c>
      <c r="D80" s="45">
        <v>0</v>
      </c>
      <c r="E80" s="45">
        <v>3</v>
      </c>
      <c r="F80" s="46">
        <v>250</v>
      </c>
      <c r="G80" s="46">
        <f t="shared" si="1"/>
        <v>500</v>
      </c>
      <c r="H80" s="44" t="s">
        <v>361</v>
      </c>
      <c r="I80" s="44" t="s">
        <v>361</v>
      </c>
      <c r="J80" s="44" t="s">
        <v>361</v>
      </c>
      <c r="K80" s="45">
        <v>1980</v>
      </c>
      <c r="L80" s="45">
        <v>1200</v>
      </c>
      <c r="M80" s="45">
        <v>600</v>
      </c>
      <c r="N80" s="44" t="s">
        <v>361</v>
      </c>
      <c r="O80" s="44" t="s">
        <v>361</v>
      </c>
    </row>
    <row r="81" spans="1:15">
      <c r="A81" s="44" t="s">
        <v>45</v>
      </c>
      <c r="B81" s="44" t="s">
        <v>46</v>
      </c>
      <c r="C81" s="45">
        <v>12</v>
      </c>
      <c r="D81" s="45">
        <v>0</v>
      </c>
      <c r="E81" s="45">
        <v>1</v>
      </c>
      <c r="F81" s="46">
        <v>0</v>
      </c>
      <c r="G81" s="46">
        <f t="shared" si="1"/>
        <v>0</v>
      </c>
      <c r="H81" s="44" t="s">
        <v>361</v>
      </c>
      <c r="I81" s="44" t="s">
        <v>361</v>
      </c>
      <c r="J81" s="44" t="s">
        <v>361</v>
      </c>
      <c r="K81" s="47"/>
      <c r="L81" s="47"/>
      <c r="M81" s="47"/>
      <c r="N81" s="44" t="s">
        <v>361</v>
      </c>
      <c r="O81" s="44" t="s">
        <v>361</v>
      </c>
    </row>
    <row r="82" spans="1:15">
      <c r="A82" s="44" t="s">
        <v>218</v>
      </c>
      <c r="B82" s="44" t="s">
        <v>219</v>
      </c>
      <c r="C82" s="45">
        <v>16</v>
      </c>
      <c r="D82" s="45">
        <v>0</v>
      </c>
      <c r="E82" s="45">
        <v>1</v>
      </c>
      <c r="F82" s="46">
        <v>0</v>
      </c>
      <c r="G82" s="46">
        <f t="shared" si="1"/>
        <v>0</v>
      </c>
      <c r="H82" s="44" t="s">
        <v>361</v>
      </c>
      <c r="I82" s="44" t="s">
        <v>361</v>
      </c>
      <c r="J82" s="44" t="s">
        <v>361</v>
      </c>
      <c r="K82" s="47"/>
      <c r="L82" s="47"/>
      <c r="M82" s="47"/>
      <c r="N82" s="44" t="s">
        <v>361</v>
      </c>
      <c r="O82" s="44" t="s">
        <v>361</v>
      </c>
    </row>
    <row r="83" spans="1:15">
      <c r="A83" s="44" t="s">
        <v>47</v>
      </c>
      <c r="B83" s="44" t="s">
        <v>48</v>
      </c>
      <c r="C83" s="45">
        <v>8</v>
      </c>
      <c r="D83" s="45">
        <v>0</v>
      </c>
      <c r="E83" s="45">
        <v>1</v>
      </c>
      <c r="F83" s="46">
        <v>0</v>
      </c>
      <c r="G83" s="46">
        <f t="shared" si="1"/>
        <v>0</v>
      </c>
      <c r="H83" s="44" t="s">
        <v>361</v>
      </c>
      <c r="I83" s="44" t="s">
        <v>361</v>
      </c>
      <c r="J83" s="44" t="s">
        <v>361</v>
      </c>
      <c r="K83" s="47"/>
      <c r="L83" s="47"/>
      <c r="M83" s="47"/>
      <c r="N83" s="44" t="s">
        <v>361</v>
      </c>
      <c r="O83" s="44" t="s">
        <v>361</v>
      </c>
    </row>
    <row r="84" spans="1:15" s="27" customFormat="1">
      <c r="A84" s="44" t="s">
        <v>220</v>
      </c>
      <c r="B84" s="44" t="s">
        <v>221</v>
      </c>
      <c r="C84" s="45">
        <v>4</v>
      </c>
      <c r="D84" s="45">
        <v>0</v>
      </c>
      <c r="E84" s="45">
        <v>1</v>
      </c>
      <c r="F84" s="46">
        <v>0</v>
      </c>
      <c r="G84" s="46">
        <f t="shared" si="1"/>
        <v>0</v>
      </c>
      <c r="H84" s="44" t="s">
        <v>361</v>
      </c>
      <c r="I84" s="44" t="s">
        <v>361</v>
      </c>
      <c r="J84" s="44" t="s">
        <v>361</v>
      </c>
      <c r="K84" s="47"/>
      <c r="L84" s="47"/>
      <c r="M84" s="47"/>
      <c r="N84" s="44" t="s">
        <v>361</v>
      </c>
      <c r="O84" s="44" t="s">
        <v>361</v>
      </c>
    </row>
    <row r="85" spans="1:15" s="27" customFormat="1">
      <c r="A85" s="44" t="s">
        <v>222</v>
      </c>
      <c r="B85" s="44" t="s">
        <v>223</v>
      </c>
      <c r="C85" s="45">
        <v>46</v>
      </c>
      <c r="D85" s="45">
        <v>0</v>
      </c>
      <c r="E85" s="45">
        <v>1</v>
      </c>
      <c r="F85" s="46">
        <v>0</v>
      </c>
      <c r="G85" s="46">
        <f t="shared" si="1"/>
        <v>0</v>
      </c>
      <c r="H85" s="44" t="s">
        <v>361</v>
      </c>
      <c r="I85" s="44" t="s">
        <v>361</v>
      </c>
      <c r="J85" s="44" t="s">
        <v>361</v>
      </c>
      <c r="K85" s="47"/>
      <c r="L85" s="47"/>
      <c r="M85" s="47"/>
      <c r="N85" s="44" t="s">
        <v>361</v>
      </c>
      <c r="O85" s="44" t="s">
        <v>361</v>
      </c>
    </row>
    <row r="86" spans="1:15">
      <c r="A86" s="44" t="s">
        <v>224</v>
      </c>
      <c r="B86" s="44" t="s">
        <v>225</v>
      </c>
      <c r="C86" s="45">
        <v>23</v>
      </c>
      <c r="D86" s="45">
        <v>0</v>
      </c>
      <c r="E86" s="45">
        <v>1</v>
      </c>
      <c r="F86" s="46">
        <v>0</v>
      </c>
      <c r="G86" s="46">
        <f t="shared" si="1"/>
        <v>0</v>
      </c>
      <c r="H86" s="44" t="s">
        <v>361</v>
      </c>
      <c r="I86" s="44" t="s">
        <v>361</v>
      </c>
      <c r="J86" s="44" t="s">
        <v>361</v>
      </c>
      <c r="K86" s="47"/>
      <c r="L86" s="47"/>
      <c r="M86" s="47"/>
      <c r="N86" s="44" t="s">
        <v>361</v>
      </c>
      <c r="O86" s="44" t="s">
        <v>361</v>
      </c>
    </row>
    <row r="87" spans="1:15">
      <c r="A87" s="44" t="s">
        <v>226</v>
      </c>
      <c r="B87" s="44" t="s">
        <v>227</v>
      </c>
      <c r="C87" s="45">
        <v>4</v>
      </c>
      <c r="D87" s="45">
        <v>0</v>
      </c>
      <c r="E87" s="45">
        <v>1</v>
      </c>
      <c r="F87" s="46">
        <v>0</v>
      </c>
      <c r="G87" s="46">
        <f t="shared" si="1"/>
        <v>0</v>
      </c>
      <c r="H87" s="44" t="s">
        <v>361</v>
      </c>
      <c r="I87" s="44" t="s">
        <v>361</v>
      </c>
      <c r="J87" s="44" t="s">
        <v>361</v>
      </c>
      <c r="K87" s="47"/>
      <c r="L87" s="47"/>
      <c r="M87" s="47"/>
      <c r="N87" s="44" t="s">
        <v>361</v>
      </c>
      <c r="O87" s="44" t="s">
        <v>361</v>
      </c>
    </row>
    <row r="88" spans="1:15">
      <c r="A88" s="44" t="s">
        <v>49</v>
      </c>
      <c r="B88" s="44" t="s">
        <v>50</v>
      </c>
      <c r="C88" s="45">
        <v>4</v>
      </c>
      <c r="D88" s="45">
        <v>0</v>
      </c>
      <c r="E88" s="45">
        <v>0</v>
      </c>
      <c r="F88" s="46">
        <v>0</v>
      </c>
      <c r="G88" s="46">
        <f t="shared" si="1"/>
        <v>0</v>
      </c>
      <c r="H88" s="44" t="s">
        <v>361</v>
      </c>
      <c r="I88" s="44" t="s">
        <v>361</v>
      </c>
      <c r="J88" s="44" t="s">
        <v>361</v>
      </c>
      <c r="K88" s="47"/>
      <c r="L88" s="47"/>
      <c r="M88" s="47"/>
      <c r="N88" s="44" t="s">
        <v>361</v>
      </c>
      <c r="O88" s="44" t="s">
        <v>361</v>
      </c>
    </row>
    <row r="89" spans="1:15">
      <c r="A89" s="44" t="s">
        <v>232</v>
      </c>
      <c r="B89" s="44" t="s">
        <v>233</v>
      </c>
      <c r="C89" s="45">
        <v>23</v>
      </c>
      <c r="D89" s="45">
        <v>0</v>
      </c>
      <c r="E89" s="45">
        <v>0</v>
      </c>
      <c r="F89" s="46">
        <v>0</v>
      </c>
      <c r="G89" s="46">
        <f t="shared" si="1"/>
        <v>0</v>
      </c>
      <c r="H89" s="44" t="s">
        <v>361</v>
      </c>
      <c r="I89" s="44" t="s">
        <v>361</v>
      </c>
      <c r="J89" s="44" t="s">
        <v>361</v>
      </c>
      <c r="K89" s="47"/>
      <c r="L89" s="47"/>
      <c r="M89" s="47"/>
      <c r="N89" s="44" t="s">
        <v>361</v>
      </c>
      <c r="O89" s="44" t="s">
        <v>361</v>
      </c>
    </row>
    <row r="90" spans="1:15">
      <c r="A90" s="44" t="s">
        <v>234</v>
      </c>
      <c r="B90" s="44" t="s">
        <v>235</v>
      </c>
      <c r="C90" s="45">
        <v>23</v>
      </c>
      <c r="D90" s="45">
        <v>0</v>
      </c>
      <c r="E90" s="45">
        <v>0</v>
      </c>
      <c r="F90" s="46">
        <v>0</v>
      </c>
      <c r="G90" s="46">
        <f t="shared" si="1"/>
        <v>0</v>
      </c>
      <c r="H90" s="44" t="s">
        <v>361</v>
      </c>
      <c r="I90" s="44" t="s">
        <v>361</v>
      </c>
      <c r="J90" s="44" t="s">
        <v>361</v>
      </c>
      <c r="K90" s="47"/>
      <c r="L90" s="47"/>
      <c r="M90" s="47"/>
      <c r="N90" s="44" t="s">
        <v>361</v>
      </c>
      <c r="O90" s="44" t="s">
        <v>361</v>
      </c>
    </row>
    <row r="91" spans="1:15" s="27" customFormat="1" ht="30">
      <c r="A91" s="44" t="s">
        <v>242</v>
      </c>
      <c r="B91" s="44" t="s">
        <v>243</v>
      </c>
      <c r="C91" s="45">
        <v>30</v>
      </c>
      <c r="D91" s="45">
        <v>0</v>
      </c>
      <c r="E91" s="45">
        <v>3</v>
      </c>
      <c r="F91" s="46">
        <v>200</v>
      </c>
      <c r="G91" s="46">
        <f t="shared" si="1"/>
        <v>6000</v>
      </c>
      <c r="H91" s="44" t="s">
        <v>361</v>
      </c>
      <c r="I91" s="44" t="s">
        <v>389</v>
      </c>
      <c r="J91" s="44" t="s">
        <v>404</v>
      </c>
      <c r="K91" s="45">
        <v>1270</v>
      </c>
      <c r="L91" s="45">
        <v>650</v>
      </c>
      <c r="M91" s="45">
        <v>650</v>
      </c>
      <c r="N91" s="44" t="s">
        <v>361</v>
      </c>
      <c r="O91" s="44" t="s">
        <v>361</v>
      </c>
    </row>
    <row r="92" spans="1:15" s="27" customFormat="1">
      <c r="A92" s="44" t="s">
        <v>248</v>
      </c>
      <c r="B92" s="44" t="s">
        <v>249</v>
      </c>
      <c r="C92" s="45">
        <v>6</v>
      </c>
      <c r="D92" s="45">
        <v>0</v>
      </c>
      <c r="E92" s="45">
        <v>3</v>
      </c>
      <c r="F92" s="46">
        <v>150</v>
      </c>
      <c r="G92" s="46">
        <f t="shared" si="1"/>
        <v>900</v>
      </c>
      <c r="H92" s="44" t="s">
        <v>361</v>
      </c>
      <c r="I92" s="44" t="s">
        <v>361</v>
      </c>
      <c r="J92" s="44" t="s">
        <v>361</v>
      </c>
      <c r="K92" s="45">
        <v>540</v>
      </c>
      <c r="L92" s="45">
        <v>630</v>
      </c>
      <c r="M92" s="45">
        <v>630</v>
      </c>
      <c r="N92" s="44" t="s">
        <v>361</v>
      </c>
      <c r="O92" s="44" t="s">
        <v>361</v>
      </c>
    </row>
    <row r="93" spans="1:15" s="27" customFormat="1">
      <c r="A93" s="44" t="s">
        <v>51</v>
      </c>
      <c r="B93" s="44" t="s">
        <v>52</v>
      </c>
      <c r="C93" s="45">
        <v>1</v>
      </c>
      <c r="D93" s="45">
        <v>0</v>
      </c>
      <c r="E93" s="45">
        <v>3</v>
      </c>
      <c r="F93" s="46">
        <v>65</v>
      </c>
      <c r="G93" s="46">
        <f t="shared" si="1"/>
        <v>65</v>
      </c>
      <c r="H93" s="44" t="s">
        <v>361</v>
      </c>
      <c r="I93" s="44" t="s">
        <v>361</v>
      </c>
      <c r="J93" s="44" t="s">
        <v>361</v>
      </c>
      <c r="K93" s="45">
        <v>450</v>
      </c>
      <c r="L93" s="45">
        <v>440</v>
      </c>
      <c r="M93" s="45">
        <v>440</v>
      </c>
      <c r="N93" s="44" t="s">
        <v>361</v>
      </c>
      <c r="O93" s="44" t="s">
        <v>361</v>
      </c>
    </row>
    <row r="94" spans="1:15">
      <c r="A94" s="44" t="s">
        <v>252</v>
      </c>
      <c r="B94" s="44" t="s">
        <v>253</v>
      </c>
      <c r="C94" s="45">
        <v>0</v>
      </c>
      <c r="D94" s="45">
        <v>17</v>
      </c>
      <c r="E94" s="45">
        <v>3</v>
      </c>
      <c r="F94" s="46">
        <v>1800</v>
      </c>
      <c r="G94" s="46">
        <f t="shared" si="1"/>
        <v>0</v>
      </c>
      <c r="H94" s="44" t="s">
        <v>361</v>
      </c>
      <c r="I94" s="44" t="s">
        <v>406</v>
      </c>
      <c r="J94" s="44" t="s">
        <v>407</v>
      </c>
      <c r="K94" s="45">
        <v>100</v>
      </c>
      <c r="L94" s="45">
        <v>300</v>
      </c>
      <c r="M94" s="45">
        <v>120</v>
      </c>
      <c r="N94" s="44" t="s">
        <v>361</v>
      </c>
      <c r="O94" s="44" t="s">
        <v>361</v>
      </c>
    </row>
    <row r="95" spans="1:15">
      <c r="A95" s="44" t="s">
        <v>55</v>
      </c>
      <c r="B95" s="44" t="s">
        <v>56</v>
      </c>
      <c r="C95" s="45">
        <v>10</v>
      </c>
      <c r="D95" s="45">
        <v>0</v>
      </c>
      <c r="E95" s="45">
        <v>3</v>
      </c>
      <c r="F95" s="46">
        <v>200</v>
      </c>
      <c r="G95" s="46">
        <f t="shared" si="1"/>
        <v>2000</v>
      </c>
      <c r="H95" s="44" t="s">
        <v>361</v>
      </c>
      <c r="I95" s="44" t="s">
        <v>361</v>
      </c>
      <c r="J95" s="44" t="s">
        <v>361</v>
      </c>
      <c r="K95" s="45">
        <v>450</v>
      </c>
      <c r="L95" s="45">
        <v>700</v>
      </c>
      <c r="M95" s="45">
        <v>700</v>
      </c>
      <c r="N95" s="44" t="s">
        <v>361</v>
      </c>
      <c r="O95" s="44" t="s">
        <v>361</v>
      </c>
    </row>
    <row r="96" spans="1:15">
      <c r="A96" s="44" t="s">
        <v>57</v>
      </c>
      <c r="B96" s="44" t="s">
        <v>58</v>
      </c>
      <c r="C96" s="45">
        <v>8</v>
      </c>
      <c r="D96" s="45">
        <v>8</v>
      </c>
      <c r="E96" s="45">
        <v>3</v>
      </c>
      <c r="F96" s="46">
        <v>280</v>
      </c>
      <c r="G96" s="46">
        <f t="shared" si="1"/>
        <v>2240</v>
      </c>
      <c r="H96" s="44" t="s">
        <v>361</v>
      </c>
      <c r="I96" s="44" t="s">
        <v>361</v>
      </c>
      <c r="J96" s="44" t="s">
        <v>361</v>
      </c>
      <c r="K96" s="45">
        <v>760</v>
      </c>
      <c r="L96" s="45">
        <v>900</v>
      </c>
      <c r="M96" s="45">
        <v>460</v>
      </c>
      <c r="N96" s="44" t="s">
        <v>361</v>
      </c>
      <c r="O96" s="44" t="s">
        <v>361</v>
      </c>
    </row>
    <row r="97" spans="1:15">
      <c r="A97" s="44" t="s">
        <v>256</v>
      </c>
      <c r="B97" s="44" t="s">
        <v>257</v>
      </c>
      <c r="C97" s="45">
        <v>4</v>
      </c>
      <c r="D97" s="45">
        <v>0</v>
      </c>
      <c r="E97" s="45">
        <v>1</v>
      </c>
      <c r="F97" s="46">
        <v>0</v>
      </c>
      <c r="G97" s="46">
        <f t="shared" si="1"/>
        <v>0</v>
      </c>
      <c r="H97" s="44" t="s">
        <v>361</v>
      </c>
      <c r="I97" s="44" t="s">
        <v>361</v>
      </c>
      <c r="J97" s="44" t="s">
        <v>361</v>
      </c>
      <c r="K97" s="47"/>
      <c r="L97" s="47"/>
      <c r="M97" s="47"/>
      <c r="N97" s="44" t="s">
        <v>361</v>
      </c>
      <c r="O97" s="44" t="s">
        <v>361</v>
      </c>
    </row>
    <row r="98" spans="1:15" ht="45">
      <c r="A98" s="44" t="s">
        <v>258</v>
      </c>
      <c r="B98" s="44" t="s">
        <v>259</v>
      </c>
      <c r="C98" s="45">
        <v>28</v>
      </c>
      <c r="D98" s="45">
        <v>0</v>
      </c>
      <c r="E98" s="45">
        <v>1</v>
      </c>
      <c r="F98" s="46">
        <v>0</v>
      </c>
      <c r="G98" s="46">
        <f t="shared" si="1"/>
        <v>0</v>
      </c>
      <c r="H98" s="44" t="s">
        <v>361</v>
      </c>
      <c r="I98" s="44" t="s">
        <v>361</v>
      </c>
      <c r="J98" s="44" t="s">
        <v>361</v>
      </c>
      <c r="K98" s="47"/>
      <c r="L98" s="47"/>
      <c r="M98" s="47"/>
      <c r="N98" s="44" t="s">
        <v>361</v>
      </c>
      <c r="O98" s="44" t="s">
        <v>361</v>
      </c>
    </row>
    <row r="99" spans="1:15">
      <c r="A99" s="44" t="s">
        <v>260</v>
      </c>
      <c r="B99" s="44" t="s">
        <v>261</v>
      </c>
      <c r="C99" s="45">
        <v>0</v>
      </c>
      <c r="D99" s="45">
        <v>0</v>
      </c>
      <c r="E99" s="45">
        <v>3</v>
      </c>
      <c r="F99" s="46">
        <v>0</v>
      </c>
      <c r="G99" s="46">
        <f t="shared" si="1"/>
        <v>0</v>
      </c>
      <c r="H99" s="44" t="s">
        <v>363</v>
      </c>
      <c r="I99" s="44" t="s">
        <v>361</v>
      </c>
      <c r="J99" s="44" t="s">
        <v>361</v>
      </c>
      <c r="K99" s="47"/>
      <c r="L99" s="47"/>
      <c r="M99" s="47"/>
      <c r="N99" s="44" t="s">
        <v>361</v>
      </c>
      <c r="O99" s="44" t="s">
        <v>361</v>
      </c>
    </row>
    <row r="100" spans="1:15">
      <c r="A100" s="44" t="s">
        <v>262</v>
      </c>
      <c r="B100" s="44" t="s">
        <v>263</v>
      </c>
      <c r="C100" s="45">
        <v>3</v>
      </c>
      <c r="D100" s="45">
        <v>0</v>
      </c>
      <c r="E100" s="45">
        <v>1</v>
      </c>
      <c r="F100" s="46">
        <v>0</v>
      </c>
      <c r="G100" s="46">
        <f t="shared" si="1"/>
        <v>0</v>
      </c>
      <c r="H100" s="44" t="s">
        <v>361</v>
      </c>
      <c r="I100" s="44" t="s">
        <v>361</v>
      </c>
      <c r="J100" s="44" t="s">
        <v>361</v>
      </c>
      <c r="K100" s="47"/>
      <c r="L100" s="47"/>
      <c r="M100" s="47"/>
      <c r="N100" s="44" t="s">
        <v>361</v>
      </c>
      <c r="O100" s="44" t="s">
        <v>361</v>
      </c>
    </row>
    <row r="101" spans="1:15">
      <c r="A101" s="44" t="s">
        <v>264</v>
      </c>
      <c r="B101" s="44" t="s">
        <v>263</v>
      </c>
      <c r="C101" s="45">
        <v>3</v>
      </c>
      <c r="D101" s="45">
        <v>0</v>
      </c>
      <c r="E101" s="45">
        <v>1</v>
      </c>
      <c r="F101" s="46">
        <v>0</v>
      </c>
      <c r="G101" s="46">
        <f t="shared" si="1"/>
        <v>0</v>
      </c>
      <c r="H101" s="44" t="s">
        <v>361</v>
      </c>
      <c r="I101" s="44" t="s">
        <v>361</v>
      </c>
      <c r="J101" s="44" t="s">
        <v>361</v>
      </c>
      <c r="K101" s="47"/>
      <c r="L101" s="47"/>
      <c r="M101" s="47"/>
      <c r="N101" s="44" t="s">
        <v>361</v>
      </c>
      <c r="O101" s="44" t="s">
        <v>361</v>
      </c>
    </row>
    <row r="102" spans="1:15" s="27" customFormat="1" ht="30">
      <c r="A102" s="44" t="s">
        <v>61</v>
      </c>
      <c r="B102" s="44" t="s">
        <v>62</v>
      </c>
      <c r="C102" s="45">
        <v>0</v>
      </c>
      <c r="D102" s="45">
        <v>17</v>
      </c>
      <c r="E102" s="45">
        <v>3</v>
      </c>
      <c r="F102" s="46">
        <v>4900</v>
      </c>
      <c r="G102" s="46">
        <f t="shared" si="1"/>
        <v>0</v>
      </c>
      <c r="H102" s="44" t="s">
        <v>361</v>
      </c>
      <c r="I102" s="44" t="s">
        <v>391</v>
      </c>
      <c r="J102" s="44" t="s">
        <v>392</v>
      </c>
      <c r="K102" s="45">
        <v>930</v>
      </c>
      <c r="L102" s="45">
        <v>2190</v>
      </c>
      <c r="M102" s="45">
        <v>970</v>
      </c>
      <c r="N102" s="44" t="s">
        <v>361</v>
      </c>
      <c r="O102" s="44" t="s">
        <v>361</v>
      </c>
    </row>
    <row r="103" spans="1:15" s="27" customFormat="1" ht="30">
      <c r="A103" s="44" t="s">
        <v>63</v>
      </c>
      <c r="B103" s="44" t="s">
        <v>64</v>
      </c>
      <c r="C103" s="45">
        <v>0</v>
      </c>
      <c r="D103" s="45">
        <v>2</v>
      </c>
      <c r="E103" s="45">
        <v>3</v>
      </c>
      <c r="F103" s="46">
        <v>3500</v>
      </c>
      <c r="G103" s="46">
        <f t="shared" si="1"/>
        <v>0</v>
      </c>
      <c r="H103" s="44" t="s">
        <v>361</v>
      </c>
      <c r="I103" s="44" t="s">
        <v>361</v>
      </c>
      <c r="J103" s="44" t="s">
        <v>361</v>
      </c>
      <c r="K103" s="45">
        <v>1100</v>
      </c>
      <c r="L103" s="45">
        <v>800</v>
      </c>
      <c r="M103" s="45">
        <v>610</v>
      </c>
      <c r="N103" s="44" t="s">
        <v>361</v>
      </c>
      <c r="O103" s="44" t="s">
        <v>361</v>
      </c>
    </row>
    <row r="104" spans="1:15" s="27" customFormat="1" ht="45">
      <c r="A104" s="44" t="s">
        <v>335</v>
      </c>
      <c r="B104" s="44" t="s">
        <v>336</v>
      </c>
      <c r="C104" s="45">
        <v>15</v>
      </c>
      <c r="D104" s="45">
        <v>2</v>
      </c>
      <c r="E104" s="45">
        <v>3</v>
      </c>
      <c r="F104" s="46">
        <v>1100</v>
      </c>
      <c r="G104" s="46">
        <f t="shared" si="1"/>
        <v>16500</v>
      </c>
      <c r="H104" s="44" t="s">
        <v>361</v>
      </c>
      <c r="I104" s="44" t="s">
        <v>408</v>
      </c>
      <c r="J104" s="44" t="s">
        <v>409</v>
      </c>
      <c r="K104" s="45">
        <v>1015</v>
      </c>
      <c r="L104" s="45">
        <v>1030</v>
      </c>
      <c r="M104" s="45">
        <v>570</v>
      </c>
      <c r="N104" s="44" t="s">
        <v>361</v>
      </c>
      <c r="O104" s="44" t="s">
        <v>361</v>
      </c>
    </row>
    <row r="105" spans="1:15" s="27" customFormat="1">
      <c r="A105" s="44" t="s">
        <v>339</v>
      </c>
      <c r="B105" s="44" t="s">
        <v>340</v>
      </c>
      <c r="C105" s="45">
        <v>12</v>
      </c>
      <c r="D105" s="45">
        <v>3</v>
      </c>
      <c r="E105" s="45">
        <v>3</v>
      </c>
      <c r="F105" s="46">
        <v>170</v>
      </c>
      <c r="G105" s="46">
        <f t="shared" si="1"/>
        <v>2040</v>
      </c>
      <c r="H105" s="44" t="s">
        <v>361</v>
      </c>
      <c r="I105" s="44" t="s">
        <v>361</v>
      </c>
      <c r="J105" s="44" t="s">
        <v>361</v>
      </c>
      <c r="K105" s="45">
        <v>830</v>
      </c>
      <c r="L105" s="45">
        <v>440</v>
      </c>
      <c r="M105" s="45">
        <v>560</v>
      </c>
      <c r="N105" s="44" t="s">
        <v>361</v>
      </c>
      <c r="O105" s="44" t="s">
        <v>361</v>
      </c>
    </row>
    <row r="106" spans="1:15" s="27" customFormat="1">
      <c r="A106" s="44" t="s">
        <v>269</v>
      </c>
      <c r="B106" s="44" t="s">
        <v>270</v>
      </c>
      <c r="C106" s="45">
        <v>0</v>
      </c>
      <c r="D106" s="45">
        <v>1</v>
      </c>
      <c r="E106" s="45">
        <v>3</v>
      </c>
      <c r="F106" s="46">
        <v>75000</v>
      </c>
      <c r="G106" s="46">
        <f t="shared" si="1"/>
        <v>0</v>
      </c>
      <c r="H106" s="44" t="s">
        <v>361</v>
      </c>
      <c r="I106" s="44" t="s">
        <v>419</v>
      </c>
      <c r="J106" s="44" t="s">
        <v>420</v>
      </c>
      <c r="K106" s="45">
        <v>1600</v>
      </c>
      <c r="L106" s="45">
        <v>600</v>
      </c>
      <c r="M106" s="45">
        <v>650</v>
      </c>
      <c r="N106" s="44" t="s">
        <v>361</v>
      </c>
      <c r="O106" s="44" t="s">
        <v>361</v>
      </c>
    </row>
    <row r="107" spans="1:15" s="27" customFormat="1" ht="30">
      <c r="A107" s="44" t="s">
        <v>303</v>
      </c>
      <c r="B107" s="44" t="s">
        <v>304</v>
      </c>
      <c r="C107" s="45">
        <v>0</v>
      </c>
      <c r="D107" s="45">
        <v>1</v>
      </c>
      <c r="E107" s="45">
        <v>3</v>
      </c>
      <c r="F107" s="46">
        <v>13000</v>
      </c>
      <c r="G107" s="46">
        <f t="shared" si="1"/>
        <v>0</v>
      </c>
      <c r="H107" s="44" t="s">
        <v>384</v>
      </c>
      <c r="I107" s="44" t="s">
        <v>393</v>
      </c>
      <c r="J107" s="44" t="s">
        <v>394</v>
      </c>
      <c r="K107" s="45">
        <v>130</v>
      </c>
      <c r="L107" s="45">
        <v>230</v>
      </c>
      <c r="M107" s="45">
        <v>260</v>
      </c>
      <c r="N107" s="44" t="s">
        <v>361</v>
      </c>
      <c r="O107" s="44" t="s">
        <v>361</v>
      </c>
    </row>
    <row r="108" spans="1:15" ht="30">
      <c r="A108" s="44" t="s">
        <v>273</v>
      </c>
      <c r="B108" s="44" t="s">
        <v>274</v>
      </c>
      <c r="C108" s="45">
        <v>4</v>
      </c>
      <c r="D108" s="45">
        <v>0</v>
      </c>
      <c r="E108" s="45">
        <v>3</v>
      </c>
      <c r="F108" s="46">
        <v>3000</v>
      </c>
      <c r="G108" s="46">
        <f t="shared" si="1"/>
        <v>12000</v>
      </c>
      <c r="H108" s="44" t="s">
        <v>361</v>
      </c>
      <c r="I108" s="44" t="s">
        <v>361</v>
      </c>
      <c r="J108" s="44" t="s">
        <v>361</v>
      </c>
      <c r="K108" s="45">
        <v>250</v>
      </c>
      <c r="L108" s="45">
        <v>220</v>
      </c>
      <c r="M108" s="45">
        <v>190</v>
      </c>
      <c r="N108" s="44" t="s">
        <v>361</v>
      </c>
      <c r="O108" s="44" t="s">
        <v>361</v>
      </c>
    </row>
    <row r="109" spans="1:15">
      <c r="A109" s="44" t="s">
        <v>277</v>
      </c>
      <c r="B109" s="44" t="s">
        <v>278</v>
      </c>
      <c r="C109" s="45">
        <v>4</v>
      </c>
      <c r="D109" s="45">
        <v>0</v>
      </c>
      <c r="E109" s="45">
        <v>1</v>
      </c>
      <c r="F109" s="46">
        <v>0</v>
      </c>
      <c r="G109" s="46">
        <f t="shared" si="1"/>
        <v>0</v>
      </c>
      <c r="H109" s="44" t="s">
        <v>361</v>
      </c>
      <c r="I109" s="44" t="s">
        <v>361</v>
      </c>
      <c r="J109" s="44" t="s">
        <v>361</v>
      </c>
      <c r="K109" s="47"/>
      <c r="L109" s="47"/>
      <c r="M109" s="47"/>
      <c r="N109" s="44" t="s">
        <v>361</v>
      </c>
      <c r="O109" s="44" t="s">
        <v>361</v>
      </c>
    </row>
    <row r="110" spans="1:15">
      <c r="A110" s="44" t="s">
        <v>279</v>
      </c>
      <c r="B110" s="44" t="s">
        <v>280</v>
      </c>
      <c r="C110" s="45">
        <v>32</v>
      </c>
      <c r="D110" s="45">
        <v>0</v>
      </c>
      <c r="E110" s="45">
        <v>1</v>
      </c>
      <c r="F110" s="46">
        <v>0</v>
      </c>
      <c r="G110" s="46">
        <f t="shared" si="1"/>
        <v>0</v>
      </c>
      <c r="H110" s="44" t="s">
        <v>361</v>
      </c>
      <c r="I110" s="44" t="s">
        <v>361</v>
      </c>
      <c r="J110" s="44" t="s">
        <v>361</v>
      </c>
      <c r="K110" s="47"/>
      <c r="L110" s="47"/>
      <c r="M110" s="47"/>
      <c r="N110" s="44" t="s">
        <v>361</v>
      </c>
      <c r="O110" s="44" t="s">
        <v>361</v>
      </c>
    </row>
    <row r="111" spans="1:15" s="27" customFormat="1" ht="30">
      <c r="A111" s="44" t="s">
        <v>281</v>
      </c>
      <c r="B111" s="44" t="s">
        <v>282</v>
      </c>
      <c r="C111" s="45">
        <v>4</v>
      </c>
      <c r="D111" s="45">
        <v>0</v>
      </c>
      <c r="E111" s="45">
        <v>1</v>
      </c>
      <c r="F111" s="46">
        <v>0</v>
      </c>
      <c r="G111" s="46">
        <f t="shared" si="1"/>
        <v>0</v>
      </c>
      <c r="H111" s="44" t="s">
        <v>361</v>
      </c>
      <c r="I111" s="44" t="s">
        <v>361</v>
      </c>
      <c r="J111" s="44" t="s">
        <v>361</v>
      </c>
      <c r="K111" s="47"/>
      <c r="L111" s="47"/>
      <c r="M111" s="47"/>
      <c r="N111" s="44" t="s">
        <v>361</v>
      </c>
      <c r="O111" s="44" t="s">
        <v>361</v>
      </c>
    </row>
    <row r="112" spans="1:15">
      <c r="A112" s="12"/>
      <c r="B112" s="12"/>
      <c r="C112" s="12"/>
      <c r="D112" s="12"/>
      <c r="E112" s="12"/>
      <c r="G112" s="12"/>
      <c r="H112" s="12"/>
    </row>
    <row r="113" spans="1:8" s="12" customFormat="1">
      <c r="F113" s="16"/>
    </row>
    <row r="114" spans="1:8" s="12" customFormat="1">
      <c r="F114" s="16"/>
    </row>
    <row r="115" spans="1:8" s="12" customFormat="1">
      <c r="F115" s="16"/>
    </row>
    <row r="116" spans="1:8">
      <c r="A116" s="12"/>
      <c r="B116" s="12"/>
      <c r="H116" s="12"/>
    </row>
    <row r="117" spans="1:8">
      <c r="A117" s="12"/>
      <c r="B117" s="12"/>
      <c r="H117" s="12"/>
    </row>
    <row r="118" spans="1:8" s="27" customFormat="1">
      <c r="C118" s="30"/>
      <c r="D118" s="30"/>
      <c r="E118" s="31"/>
      <c r="F118" s="43"/>
      <c r="G118" s="35"/>
    </row>
    <row r="119" spans="1:8" s="27" customFormat="1">
      <c r="C119" s="30"/>
      <c r="D119" s="30"/>
      <c r="E119" s="31"/>
      <c r="F119" s="43"/>
      <c r="G119" s="35"/>
    </row>
    <row r="120" spans="1:8" s="27" customFormat="1">
      <c r="C120" s="30"/>
      <c r="D120" s="30"/>
      <c r="E120" s="31"/>
      <c r="F120" s="43"/>
      <c r="G120" s="35"/>
    </row>
    <row r="121" spans="1:8" s="27" customFormat="1">
      <c r="C121" s="30"/>
      <c r="D121" s="30"/>
      <c r="E121" s="31"/>
      <c r="F121" s="43"/>
      <c r="G121" s="35"/>
    </row>
    <row r="122" spans="1:8" s="27" customFormat="1">
      <c r="C122" s="30"/>
      <c r="D122" s="30"/>
      <c r="E122" s="31"/>
      <c r="F122" s="43"/>
      <c r="G122" s="35"/>
    </row>
    <row r="123" spans="1:8" s="27" customFormat="1">
      <c r="C123" s="30"/>
      <c r="D123" s="30"/>
      <c r="E123" s="31"/>
      <c r="F123" s="43"/>
      <c r="G123" s="35"/>
    </row>
    <row r="124" spans="1:8" s="27" customFormat="1">
      <c r="C124" s="30"/>
      <c r="D124" s="30"/>
      <c r="E124" s="31"/>
      <c r="F124" s="43"/>
      <c r="G124" s="35"/>
    </row>
    <row r="125" spans="1:8" s="27" customFormat="1">
      <c r="C125" s="30"/>
      <c r="D125" s="30"/>
      <c r="E125" s="31"/>
      <c r="F125" s="43"/>
      <c r="G125" s="35"/>
    </row>
    <row r="126" spans="1:8">
      <c r="A126" s="12"/>
      <c r="B126" s="12"/>
      <c r="H126" s="12"/>
    </row>
    <row r="127" spans="1:8">
      <c r="A127" s="12"/>
      <c r="B127" s="12"/>
      <c r="H127" s="12"/>
    </row>
    <row r="128" spans="1:8">
      <c r="A128" s="12"/>
      <c r="B128" s="12"/>
      <c r="H128" s="12"/>
    </row>
    <row r="129" spans="1:8">
      <c r="A129" s="12"/>
      <c r="B129" s="12"/>
      <c r="H129" s="12"/>
    </row>
    <row r="130" spans="1:8">
      <c r="A130" s="12"/>
      <c r="B130" s="12"/>
      <c r="H130" s="12"/>
    </row>
    <row r="131" spans="1:8">
      <c r="A131" s="12"/>
      <c r="B131" s="12"/>
      <c r="H131" s="12"/>
    </row>
    <row r="132" spans="1:8">
      <c r="A132" s="12"/>
      <c r="B132" s="12"/>
      <c r="H132" s="12"/>
    </row>
    <row r="133" spans="1:8">
      <c r="A133" s="12"/>
      <c r="B133" s="12"/>
      <c r="H133" s="12"/>
    </row>
    <row r="134" spans="1:8">
      <c r="A134" s="12"/>
      <c r="B134" s="12"/>
      <c r="H134" s="12"/>
    </row>
    <row r="135" spans="1:8">
      <c r="A135" s="12"/>
      <c r="B135" s="12"/>
      <c r="H135" s="12"/>
    </row>
    <row r="136" spans="1:8">
      <c r="A136" s="12"/>
      <c r="B136" s="12"/>
      <c r="H136" s="12"/>
    </row>
    <row r="137" spans="1:8">
      <c r="A137" s="12"/>
      <c r="B137" s="12"/>
      <c r="H137" s="12"/>
    </row>
    <row r="138" spans="1:8">
      <c r="A138" s="12"/>
      <c r="B138" s="12"/>
      <c r="H138" s="12"/>
    </row>
    <row r="139" spans="1:8">
      <c r="A139" s="12"/>
      <c r="B139" s="12"/>
      <c r="H139" s="12"/>
    </row>
    <row r="140" spans="1:8">
      <c r="A140" s="12"/>
      <c r="B140" s="12"/>
      <c r="H140" s="12"/>
    </row>
    <row r="141" spans="1:8">
      <c r="A141" s="12"/>
      <c r="B141" s="12"/>
      <c r="H141" s="12"/>
    </row>
    <row r="142" spans="1:8">
      <c r="A142" s="12"/>
      <c r="B142" s="12"/>
      <c r="H142" s="12"/>
    </row>
    <row r="143" spans="1:8">
      <c r="A143" s="12"/>
      <c r="B143" s="12"/>
      <c r="H143" s="12"/>
    </row>
    <row r="144" spans="1:8">
      <c r="A144" s="12"/>
      <c r="B144" s="12"/>
      <c r="H144" s="12"/>
    </row>
    <row r="145" spans="1:8">
      <c r="A145" s="12"/>
      <c r="B145" s="12"/>
      <c r="H145" s="12"/>
    </row>
    <row r="146" spans="1:8">
      <c r="A146" s="12"/>
      <c r="B146" s="12"/>
      <c r="H146" s="12"/>
    </row>
    <row r="147" spans="1:8">
      <c r="A147" s="12"/>
      <c r="B147" s="12"/>
      <c r="H147" s="12"/>
    </row>
    <row r="148" spans="1:8">
      <c r="A148" s="12"/>
      <c r="B148" s="12"/>
      <c r="H148" s="12"/>
    </row>
    <row r="149" spans="1:8">
      <c r="A149" s="12"/>
      <c r="B149" s="12"/>
      <c r="H149" s="12"/>
    </row>
    <row r="150" spans="1:8">
      <c r="A150" s="12"/>
      <c r="B150" s="12"/>
      <c r="H150" s="12"/>
    </row>
    <row r="151" spans="1:8">
      <c r="A151" s="12"/>
      <c r="B151" s="12"/>
      <c r="H151" s="12"/>
    </row>
    <row r="152" spans="1:8">
      <c r="A152" s="12"/>
      <c r="B152" s="12"/>
      <c r="H152" s="12"/>
    </row>
    <row r="153" spans="1:8">
      <c r="A153" s="12"/>
      <c r="B153" s="12"/>
      <c r="H153" s="12"/>
    </row>
    <row r="154" spans="1:8">
      <c r="A154" s="12"/>
      <c r="B154" s="12"/>
      <c r="H154" s="12"/>
    </row>
    <row r="155" spans="1:8">
      <c r="A155" s="12"/>
      <c r="B155" s="12"/>
      <c r="H155" s="12"/>
    </row>
    <row r="156" spans="1:8">
      <c r="A156" s="12"/>
      <c r="B156" s="12"/>
      <c r="H156" s="12"/>
    </row>
    <row r="157" spans="1:8">
      <c r="A157" s="12"/>
      <c r="B157" s="12"/>
      <c r="H157" s="12"/>
    </row>
    <row r="158" spans="1:8">
      <c r="A158" s="12"/>
      <c r="B158" s="12"/>
      <c r="H158" s="12"/>
    </row>
    <row r="159" spans="1:8">
      <c r="A159" s="12"/>
      <c r="B159" s="12"/>
      <c r="H159" s="12"/>
    </row>
    <row r="160" spans="1:8">
      <c r="A160" s="12"/>
      <c r="B160" s="12"/>
      <c r="H160" s="12"/>
    </row>
    <row r="161" spans="1:8">
      <c r="A161" s="12"/>
      <c r="B161" s="12"/>
      <c r="H161" s="12"/>
    </row>
    <row r="162" spans="1:8">
      <c r="A162" s="12"/>
      <c r="B162" s="12"/>
      <c r="H162" s="12"/>
    </row>
    <row r="163" spans="1:8">
      <c r="A163" s="12"/>
      <c r="B163" s="12"/>
      <c r="H163" s="12"/>
    </row>
  </sheetData>
  <autoFilter ref="A1:O115" xr:uid="{00000000-0001-0000-0200-000000000000}"/>
  <sortState xmlns:xlrd2="http://schemas.microsoft.com/office/spreadsheetml/2017/richdata2" ref="A2:O163">
    <sortCondition ref="E2:E163"/>
    <sortCondition ref="A2:A163"/>
  </sortState>
  <conditionalFormatting sqref="A164:A1048576 A1">
    <cfRule type="duplicateValues" dxfId="3" priority="1"/>
  </conditionalFormatting>
  <printOptions horizontalCentered="1"/>
  <pageMargins left="0.31496062992125984" right="0.31496062992125984" top="0.74803149606299213" bottom="0.74803149606299213" header="0.31496062992125984" footer="0.31496062992125984"/>
  <pageSetup paperSize="8" scale="74" fitToHeight="0" orientation="landscape" horizontalDpi="1200" verticalDpi="1200" r:id="rId1"/>
  <headerFooter>
    <oddHeader>&amp;L&amp;G&amp;C&amp;F</oddHeader>
    <oddFooter>&amp;Lv1.0&amp;C&amp;P of &amp;N&amp;RE&amp;&amp;OE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O347"/>
  <sheetViews>
    <sheetView zoomScaleNormal="100" workbookViewId="0">
      <pane ySplit="1" topLeftCell="A8" activePane="bottomLeft" state="frozen"/>
      <selection pane="bottomLeft" activeCell="F27" sqref="F27"/>
    </sheetView>
  </sheetViews>
  <sheetFormatPr defaultColWidth="9.140625" defaultRowHeight="15"/>
  <cols>
    <col min="1" max="1" width="12.140625" style="21" customWidth="1"/>
    <col min="2" max="2" width="71" style="21" customWidth="1"/>
    <col min="3" max="3" width="7.7109375" style="22" customWidth="1"/>
    <col min="4" max="4" width="7.5703125" style="22" customWidth="1"/>
    <col min="5" max="5" width="7.140625" style="18" customWidth="1"/>
    <col min="6" max="6" width="12.28515625" style="16" customWidth="1"/>
    <col min="7" max="7" width="15.28515625" style="34" customWidth="1"/>
    <col min="8" max="8" width="31.7109375" style="21" customWidth="1"/>
    <col min="9" max="9" width="15.140625" style="21" customWidth="1"/>
    <col min="10" max="10" width="18.7109375" style="21" customWidth="1"/>
    <col min="11" max="13" width="10" style="21" customWidth="1"/>
    <col min="14" max="14" width="7.85546875" style="21" customWidth="1"/>
    <col min="15" max="15" width="32.28515625" style="21" customWidth="1"/>
    <col min="16" max="16384" width="9.140625" style="12"/>
  </cols>
  <sheetData>
    <row r="1" spans="1:15" ht="39" customHeight="1">
      <c r="A1" s="25" t="s">
        <v>292</v>
      </c>
      <c r="B1" s="20" t="s">
        <v>291</v>
      </c>
      <c r="C1" s="23" t="s">
        <v>286</v>
      </c>
      <c r="D1" s="24" t="s">
        <v>298</v>
      </c>
      <c r="E1" s="20" t="s">
        <v>0</v>
      </c>
      <c r="F1" s="17" t="s">
        <v>290</v>
      </c>
      <c r="G1" s="33" t="s">
        <v>1</v>
      </c>
      <c r="H1" s="25" t="s">
        <v>4</v>
      </c>
      <c r="I1" s="32" t="s">
        <v>354</v>
      </c>
      <c r="J1" s="32" t="s">
        <v>355</v>
      </c>
      <c r="K1" s="32" t="s">
        <v>356</v>
      </c>
      <c r="L1" s="32" t="s">
        <v>357</v>
      </c>
      <c r="M1" s="32" t="s">
        <v>358</v>
      </c>
      <c r="N1" s="32" t="s">
        <v>359</v>
      </c>
      <c r="O1" s="32" t="s">
        <v>360</v>
      </c>
    </row>
    <row r="2" spans="1:15">
      <c r="A2" s="48" t="s">
        <v>314</v>
      </c>
      <c r="B2" s="48" t="s">
        <v>315</v>
      </c>
      <c r="C2" s="49">
        <v>0</v>
      </c>
      <c r="D2" s="49">
        <v>8</v>
      </c>
      <c r="E2" s="49">
        <v>3</v>
      </c>
      <c r="F2" s="50">
        <v>0</v>
      </c>
      <c r="G2" s="50">
        <f>C2*F2</f>
        <v>0</v>
      </c>
      <c r="H2" s="48" t="s">
        <v>384</v>
      </c>
      <c r="I2" s="48" t="s">
        <v>361</v>
      </c>
      <c r="J2" s="48" t="s">
        <v>361</v>
      </c>
      <c r="K2" s="48" t="s">
        <v>444</v>
      </c>
      <c r="L2" s="48" t="s">
        <v>445</v>
      </c>
      <c r="M2" s="48" t="s">
        <v>423</v>
      </c>
      <c r="N2" s="48" t="s">
        <v>361</v>
      </c>
      <c r="O2" s="48" t="s">
        <v>361</v>
      </c>
    </row>
    <row r="3" spans="1:15" ht="30">
      <c r="A3" s="48" t="s">
        <v>75</v>
      </c>
      <c r="B3" s="48" t="s">
        <v>76</v>
      </c>
      <c r="C3" s="49">
        <v>9</v>
      </c>
      <c r="D3" s="49">
        <v>0</v>
      </c>
      <c r="E3" s="49">
        <v>1</v>
      </c>
      <c r="F3" s="50">
        <v>0</v>
      </c>
      <c r="G3" s="50">
        <f t="shared" ref="G3:G66" si="0">C3*F3</f>
        <v>0</v>
      </c>
      <c r="H3" s="48" t="s">
        <v>361</v>
      </c>
      <c r="I3" s="48" t="s">
        <v>361</v>
      </c>
      <c r="J3" s="48" t="s">
        <v>361</v>
      </c>
      <c r="K3" s="48" t="s">
        <v>361</v>
      </c>
      <c r="L3" s="48" t="s">
        <v>361</v>
      </c>
      <c r="M3" s="48" t="s">
        <v>361</v>
      </c>
      <c r="N3" s="48" t="s">
        <v>361</v>
      </c>
      <c r="O3" s="48" t="s">
        <v>361</v>
      </c>
    </row>
    <row r="4" spans="1:15">
      <c r="A4" s="48" t="s">
        <v>86</v>
      </c>
      <c r="B4" s="48" t="s">
        <v>87</v>
      </c>
      <c r="C4" s="49">
        <v>11</v>
      </c>
      <c r="D4" s="49">
        <v>0</v>
      </c>
      <c r="E4" s="49">
        <v>3</v>
      </c>
      <c r="F4" s="50">
        <v>110</v>
      </c>
      <c r="G4" s="50">
        <f t="shared" si="0"/>
        <v>1210</v>
      </c>
      <c r="H4" s="48" t="s">
        <v>361</v>
      </c>
      <c r="I4" s="48" t="s">
        <v>377</v>
      </c>
      <c r="J4" s="48" t="s">
        <v>361</v>
      </c>
      <c r="K4" s="48" t="s">
        <v>446</v>
      </c>
      <c r="L4" s="48" t="s">
        <v>447</v>
      </c>
      <c r="M4" s="48" t="s">
        <v>448</v>
      </c>
      <c r="N4" s="48" t="s">
        <v>361</v>
      </c>
      <c r="O4" s="48" t="s">
        <v>361</v>
      </c>
    </row>
    <row r="5" spans="1:15">
      <c r="A5" s="48" t="s">
        <v>88</v>
      </c>
      <c r="B5" s="48" t="s">
        <v>89</v>
      </c>
      <c r="C5" s="49">
        <v>10</v>
      </c>
      <c r="D5" s="49">
        <v>0</v>
      </c>
      <c r="E5" s="49">
        <v>3</v>
      </c>
      <c r="F5" s="50">
        <v>130</v>
      </c>
      <c r="G5" s="50">
        <f t="shared" si="0"/>
        <v>1300</v>
      </c>
      <c r="H5" s="48" t="s">
        <v>361</v>
      </c>
      <c r="I5" s="48" t="s">
        <v>377</v>
      </c>
      <c r="J5" s="48" t="s">
        <v>361</v>
      </c>
      <c r="K5" s="48" t="s">
        <v>449</v>
      </c>
      <c r="L5" s="48" t="s">
        <v>450</v>
      </c>
      <c r="M5" s="48" t="s">
        <v>451</v>
      </c>
      <c r="N5" s="48" t="s">
        <v>361</v>
      </c>
      <c r="O5" s="48" t="s">
        <v>361</v>
      </c>
    </row>
    <row r="6" spans="1:15">
      <c r="A6" s="48" t="s">
        <v>96</v>
      </c>
      <c r="B6" s="48" t="s">
        <v>97</v>
      </c>
      <c r="C6" s="49">
        <v>8</v>
      </c>
      <c r="D6" s="49">
        <v>0</v>
      </c>
      <c r="E6" s="49">
        <v>1</v>
      </c>
      <c r="F6" s="50">
        <v>0</v>
      </c>
      <c r="G6" s="50">
        <f t="shared" si="0"/>
        <v>0</v>
      </c>
      <c r="H6" s="48" t="s">
        <v>361</v>
      </c>
      <c r="I6" s="48" t="s">
        <v>361</v>
      </c>
      <c r="J6" s="48" t="s">
        <v>361</v>
      </c>
      <c r="K6" s="48" t="s">
        <v>361</v>
      </c>
      <c r="L6" s="48" t="s">
        <v>361</v>
      </c>
      <c r="M6" s="48" t="s">
        <v>361</v>
      </c>
      <c r="N6" s="48" t="s">
        <v>361</v>
      </c>
      <c r="O6" s="48" t="s">
        <v>361</v>
      </c>
    </row>
    <row r="7" spans="1:15">
      <c r="A7" s="48" t="s">
        <v>100</v>
      </c>
      <c r="B7" s="48" t="s">
        <v>101</v>
      </c>
      <c r="C7" s="49">
        <v>8</v>
      </c>
      <c r="D7" s="49">
        <v>0</v>
      </c>
      <c r="E7" s="49">
        <v>2</v>
      </c>
      <c r="F7" s="50">
        <v>100</v>
      </c>
      <c r="G7" s="50">
        <f t="shared" si="0"/>
        <v>800</v>
      </c>
      <c r="H7" s="48" t="s">
        <v>361</v>
      </c>
      <c r="I7" s="48" t="s">
        <v>361</v>
      </c>
      <c r="J7" s="48" t="s">
        <v>361</v>
      </c>
      <c r="K7" s="48" t="s">
        <v>361</v>
      </c>
      <c r="L7" s="48" t="s">
        <v>361</v>
      </c>
      <c r="M7" s="48" t="s">
        <v>361</v>
      </c>
      <c r="N7" s="48" t="s">
        <v>361</v>
      </c>
      <c r="O7" s="48" t="s">
        <v>361</v>
      </c>
    </row>
    <row r="8" spans="1:15">
      <c r="A8" s="48" t="s">
        <v>104</v>
      </c>
      <c r="B8" s="48" t="s">
        <v>105</v>
      </c>
      <c r="C8" s="49">
        <v>8</v>
      </c>
      <c r="D8" s="49">
        <v>0</v>
      </c>
      <c r="E8" s="49">
        <v>1</v>
      </c>
      <c r="F8" s="50">
        <v>0</v>
      </c>
      <c r="G8" s="50">
        <f t="shared" si="0"/>
        <v>0</v>
      </c>
      <c r="H8" s="48" t="s">
        <v>361</v>
      </c>
      <c r="I8" s="48" t="s">
        <v>361</v>
      </c>
      <c r="J8" s="48" t="s">
        <v>361</v>
      </c>
      <c r="K8" s="48" t="s">
        <v>361</v>
      </c>
      <c r="L8" s="48" t="s">
        <v>361</v>
      </c>
      <c r="M8" s="48" t="s">
        <v>361</v>
      </c>
      <c r="N8" s="48" t="s">
        <v>361</v>
      </c>
      <c r="O8" s="48" t="s">
        <v>361</v>
      </c>
    </row>
    <row r="9" spans="1:15" ht="30">
      <c r="A9" s="48" t="s">
        <v>9</v>
      </c>
      <c r="B9" s="48" t="s">
        <v>10</v>
      </c>
      <c r="C9" s="49">
        <v>1</v>
      </c>
      <c r="D9" s="49">
        <v>0</v>
      </c>
      <c r="E9" s="49">
        <v>1</v>
      </c>
      <c r="F9" s="50">
        <v>0</v>
      </c>
      <c r="G9" s="50">
        <f t="shared" si="0"/>
        <v>0</v>
      </c>
      <c r="H9" s="48" t="s">
        <v>361</v>
      </c>
      <c r="I9" s="48" t="s">
        <v>361</v>
      </c>
      <c r="J9" s="48" t="s">
        <v>361</v>
      </c>
      <c r="K9" s="48" t="s">
        <v>361</v>
      </c>
      <c r="L9" s="48" t="s">
        <v>361</v>
      </c>
      <c r="M9" s="48" t="s">
        <v>361</v>
      </c>
      <c r="N9" s="48" t="s">
        <v>361</v>
      </c>
      <c r="O9" s="48" t="s">
        <v>361</v>
      </c>
    </row>
    <row r="10" spans="1:15">
      <c r="A10" s="48" t="s">
        <v>13</v>
      </c>
      <c r="B10" s="48" t="s">
        <v>14</v>
      </c>
      <c r="C10" s="49">
        <v>1</v>
      </c>
      <c r="D10" s="49">
        <v>0</v>
      </c>
      <c r="E10" s="49">
        <v>1</v>
      </c>
      <c r="F10" s="50">
        <v>0</v>
      </c>
      <c r="G10" s="50">
        <f t="shared" si="0"/>
        <v>0</v>
      </c>
      <c r="H10" s="48" t="s">
        <v>361</v>
      </c>
      <c r="I10" s="48" t="s">
        <v>361</v>
      </c>
      <c r="J10" s="48" t="s">
        <v>361</v>
      </c>
      <c r="K10" s="48" t="s">
        <v>361</v>
      </c>
      <c r="L10" s="48" t="s">
        <v>361</v>
      </c>
      <c r="M10" s="48" t="s">
        <v>361</v>
      </c>
      <c r="N10" s="48" t="s">
        <v>361</v>
      </c>
      <c r="O10" s="48" t="s">
        <v>361</v>
      </c>
    </row>
    <row r="11" spans="1:15" ht="30">
      <c r="A11" s="48" t="s">
        <v>110</v>
      </c>
      <c r="B11" s="48" t="s">
        <v>111</v>
      </c>
      <c r="C11" s="49">
        <v>9</v>
      </c>
      <c r="D11" s="49">
        <v>0</v>
      </c>
      <c r="E11" s="49">
        <v>1</v>
      </c>
      <c r="F11" s="50">
        <v>0</v>
      </c>
      <c r="G11" s="50">
        <f t="shared" si="0"/>
        <v>0</v>
      </c>
      <c r="H11" s="48" t="s">
        <v>361</v>
      </c>
      <c r="I11" s="48" t="s">
        <v>361</v>
      </c>
      <c r="J11" s="48" t="s">
        <v>361</v>
      </c>
      <c r="K11" s="48" t="s">
        <v>361</v>
      </c>
      <c r="L11" s="48" t="s">
        <v>361</v>
      </c>
      <c r="M11" s="48" t="s">
        <v>361</v>
      </c>
      <c r="N11" s="48" t="s">
        <v>361</v>
      </c>
      <c r="O11" s="48" t="s">
        <v>361</v>
      </c>
    </row>
    <row r="12" spans="1:15" ht="30">
      <c r="A12" s="48" t="s">
        <v>115</v>
      </c>
      <c r="B12" s="48" t="s">
        <v>116</v>
      </c>
      <c r="C12" s="49">
        <v>1</v>
      </c>
      <c r="D12" s="49">
        <v>0</v>
      </c>
      <c r="E12" s="49">
        <v>1</v>
      </c>
      <c r="F12" s="50">
        <v>0</v>
      </c>
      <c r="G12" s="50">
        <f t="shared" si="0"/>
        <v>0</v>
      </c>
      <c r="H12" s="48" t="s">
        <v>361</v>
      </c>
      <c r="I12" s="48" t="s">
        <v>361</v>
      </c>
      <c r="J12" s="48" t="s">
        <v>361</v>
      </c>
      <c r="K12" s="48" t="s">
        <v>361</v>
      </c>
      <c r="L12" s="48" t="s">
        <v>361</v>
      </c>
      <c r="M12" s="48" t="s">
        <v>361</v>
      </c>
      <c r="N12" s="48" t="s">
        <v>361</v>
      </c>
      <c r="O12" s="48" t="s">
        <v>361</v>
      </c>
    </row>
    <row r="13" spans="1:15" ht="30">
      <c r="A13" s="48" t="s">
        <v>117</v>
      </c>
      <c r="B13" s="48" t="s">
        <v>118</v>
      </c>
      <c r="C13" s="49">
        <v>8</v>
      </c>
      <c r="D13" s="49">
        <v>0</v>
      </c>
      <c r="E13" s="49">
        <v>1</v>
      </c>
      <c r="F13" s="50">
        <v>0</v>
      </c>
      <c r="G13" s="50">
        <f t="shared" si="0"/>
        <v>0</v>
      </c>
      <c r="H13" s="48" t="s">
        <v>361</v>
      </c>
      <c r="I13" s="48" t="s">
        <v>361</v>
      </c>
      <c r="J13" s="48" t="s">
        <v>361</v>
      </c>
      <c r="K13" s="48" t="s">
        <v>361</v>
      </c>
      <c r="L13" s="48" t="s">
        <v>361</v>
      </c>
      <c r="M13" s="48" t="s">
        <v>361</v>
      </c>
      <c r="N13" s="48" t="s">
        <v>361</v>
      </c>
      <c r="O13" s="48" t="s">
        <v>361</v>
      </c>
    </row>
    <row r="14" spans="1:15">
      <c r="A14" s="48" t="s">
        <v>17</v>
      </c>
      <c r="B14" s="48" t="s">
        <v>18</v>
      </c>
      <c r="C14" s="49">
        <v>2</v>
      </c>
      <c r="D14" s="49">
        <v>0</v>
      </c>
      <c r="E14" s="49">
        <v>3</v>
      </c>
      <c r="F14" s="50">
        <v>90</v>
      </c>
      <c r="G14" s="50">
        <f t="shared" si="0"/>
        <v>180</v>
      </c>
      <c r="H14" s="48" t="s">
        <v>361</v>
      </c>
      <c r="I14" s="48" t="s">
        <v>361</v>
      </c>
      <c r="J14" s="48" t="s">
        <v>361</v>
      </c>
      <c r="K14" s="48" t="s">
        <v>452</v>
      </c>
      <c r="L14" s="48" t="s">
        <v>453</v>
      </c>
      <c r="M14" s="48" t="s">
        <v>454</v>
      </c>
      <c r="N14" s="48" t="s">
        <v>361</v>
      </c>
      <c r="O14" s="48" t="s">
        <v>361</v>
      </c>
    </row>
    <row r="15" spans="1:15" ht="30">
      <c r="A15" s="48" t="s">
        <v>127</v>
      </c>
      <c r="B15" s="48" t="s">
        <v>128</v>
      </c>
      <c r="C15" s="49">
        <v>2</v>
      </c>
      <c r="D15" s="49">
        <v>0</v>
      </c>
      <c r="E15" s="49">
        <v>3</v>
      </c>
      <c r="F15" s="50">
        <v>1200</v>
      </c>
      <c r="G15" s="50">
        <f t="shared" si="0"/>
        <v>2400</v>
      </c>
      <c r="H15" s="48" t="s">
        <v>361</v>
      </c>
      <c r="I15" s="48" t="s">
        <v>361</v>
      </c>
      <c r="J15" s="48" t="s">
        <v>361</v>
      </c>
      <c r="K15" s="48" t="s">
        <v>455</v>
      </c>
      <c r="L15" s="48" t="s">
        <v>456</v>
      </c>
      <c r="M15" s="48" t="s">
        <v>457</v>
      </c>
      <c r="N15" s="48" t="s">
        <v>361</v>
      </c>
      <c r="O15" s="48" t="s">
        <v>361</v>
      </c>
    </row>
    <row r="16" spans="1:15">
      <c r="A16" s="48" t="s">
        <v>131</v>
      </c>
      <c r="B16" s="48" t="s">
        <v>132</v>
      </c>
      <c r="C16" s="49">
        <v>1</v>
      </c>
      <c r="D16" s="49">
        <v>0</v>
      </c>
      <c r="E16" s="49">
        <v>3</v>
      </c>
      <c r="F16" s="50">
        <v>1700</v>
      </c>
      <c r="G16" s="50">
        <f t="shared" si="0"/>
        <v>1700</v>
      </c>
      <c r="H16" s="48" t="s">
        <v>361</v>
      </c>
      <c r="I16" s="48" t="s">
        <v>361</v>
      </c>
      <c r="J16" s="48" t="s">
        <v>361</v>
      </c>
      <c r="K16" s="48" t="s">
        <v>455</v>
      </c>
      <c r="L16" s="48" t="s">
        <v>458</v>
      </c>
      <c r="M16" s="48" t="s">
        <v>459</v>
      </c>
      <c r="N16" s="48" t="s">
        <v>361</v>
      </c>
      <c r="O16" s="48" t="s">
        <v>361</v>
      </c>
    </row>
    <row r="17" spans="1:15" ht="30">
      <c r="A17" s="48" t="s">
        <v>137</v>
      </c>
      <c r="B17" s="48" t="s">
        <v>138</v>
      </c>
      <c r="C17" s="49">
        <v>1</v>
      </c>
      <c r="D17" s="49">
        <v>0</v>
      </c>
      <c r="E17" s="49">
        <v>3</v>
      </c>
      <c r="F17" s="50">
        <v>140</v>
      </c>
      <c r="G17" s="50">
        <f t="shared" si="0"/>
        <v>140</v>
      </c>
      <c r="H17" s="48" t="s">
        <v>378</v>
      </c>
      <c r="I17" s="48" t="s">
        <v>361</v>
      </c>
      <c r="J17" s="48" t="s">
        <v>361</v>
      </c>
      <c r="K17" s="48" t="s">
        <v>447</v>
      </c>
      <c r="L17" s="48" t="s">
        <v>442</v>
      </c>
      <c r="M17" s="48" t="s">
        <v>460</v>
      </c>
      <c r="N17" s="48" t="s">
        <v>375</v>
      </c>
      <c r="O17" s="48" t="s">
        <v>397</v>
      </c>
    </row>
    <row r="18" spans="1:15">
      <c r="A18" s="48" t="s">
        <v>316</v>
      </c>
      <c r="B18" s="48" t="s">
        <v>317</v>
      </c>
      <c r="C18" s="49">
        <v>8</v>
      </c>
      <c r="D18" s="49">
        <v>8</v>
      </c>
      <c r="E18" s="49">
        <v>3</v>
      </c>
      <c r="F18" s="50">
        <v>50</v>
      </c>
      <c r="G18" s="50">
        <f t="shared" si="0"/>
        <v>400</v>
      </c>
      <c r="H18" s="48" t="s">
        <v>396</v>
      </c>
      <c r="I18" s="48" t="s">
        <v>361</v>
      </c>
      <c r="J18" s="48" t="s">
        <v>361</v>
      </c>
      <c r="K18" s="48" t="s">
        <v>434</v>
      </c>
      <c r="L18" s="48" t="s">
        <v>434</v>
      </c>
      <c r="M18" s="48" t="s">
        <v>461</v>
      </c>
      <c r="N18" s="48" t="s">
        <v>361</v>
      </c>
      <c r="O18" s="48" t="s">
        <v>361</v>
      </c>
    </row>
    <row r="19" spans="1:15">
      <c r="A19" s="48" t="s">
        <v>139</v>
      </c>
      <c r="B19" s="48" t="s">
        <v>140</v>
      </c>
      <c r="C19" s="49">
        <v>8</v>
      </c>
      <c r="D19" s="49">
        <v>0</v>
      </c>
      <c r="E19" s="49">
        <v>3</v>
      </c>
      <c r="F19" s="50">
        <v>0</v>
      </c>
      <c r="G19" s="50">
        <f t="shared" si="0"/>
        <v>0</v>
      </c>
      <c r="H19" s="48" t="s">
        <v>363</v>
      </c>
      <c r="I19" s="48" t="s">
        <v>361</v>
      </c>
      <c r="J19" s="48" t="s">
        <v>361</v>
      </c>
      <c r="K19" s="48" t="s">
        <v>361</v>
      </c>
      <c r="L19" s="48" t="s">
        <v>361</v>
      </c>
      <c r="M19" s="48" t="s">
        <v>361</v>
      </c>
      <c r="N19" s="48" t="s">
        <v>361</v>
      </c>
      <c r="O19" s="48" t="s">
        <v>361</v>
      </c>
    </row>
    <row r="20" spans="1:15" ht="30">
      <c r="A20" s="48" t="s">
        <v>141</v>
      </c>
      <c r="B20" s="48" t="s">
        <v>142</v>
      </c>
      <c r="C20" s="49">
        <v>8</v>
      </c>
      <c r="D20" s="49">
        <v>0</v>
      </c>
      <c r="E20" s="49">
        <v>3</v>
      </c>
      <c r="F20" s="50">
        <v>0</v>
      </c>
      <c r="G20" s="50">
        <f t="shared" si="0"/>
        <v>0</v>
      </c>
      <c r="H20" s="48" t="s">
        <v>363</v>
      </c>
      <c r="I20" s="48" t="s">
        <v>361</v>
      </c>
      <c r="J20" s="48" t="s">
        <v>361</v>
      </c>
      <c r="K20" s="48" t="s">
        <v>361</v>
      </c>
      <c r="L20" s="48" t="s">
        <v>361</v>
      </c>
      <c r="M20" s="48" t="s">
        <v>361</v>
      </c>
      <c r="N20" s="48" t="s">
        <v>375</v>
      </c>
      <c r="O20" s="48" t="s">
        <v>379</v>
      </c>
    </row>
    <row r="21" spans="1:15">
      <c r="A21" s="48" t="s">
        <v>349</v>
      </c>
      <c r="B21" s="48" t="s">
        <v>350</v>
      </c>
      <c r="C21" s="49">
        <v>0</v>
      </c>
      <c r="D21" s="49">
        <v>4</v>
      </c>
      <c r="E21" s="49">
        <v>3</v>
      </c>
      <c r="F21" s="50">
        <v>5600</v>
      </c>
      <c r="G21" s="50">
        <f t="shared" si="0"/>
        <v>0</v>
      </c>
      <c r="H21" s="48" t="s">
        <v>361</v>
      </c>
      <c r="I21" s="48" t="s">
        <v>398</v>
      </c>
      <c r="J21" s="48" t="s">
        <v>399</v>
      </c>
      <c r="K21" s="48" t="s">
        <v>441</v>
      </c>
      <c r="L21" s="48" t="s">
        <v>434</v>
      </c>
      <c r="M21" s="48" t="s">
        <v>437</v>
      </c>
      <c r="N21" s="48" t="s">
        <v>375</v>
      </c>
      <c r="O21" s="48" t="s">
        <v>383</v>
      </c>
    </row>
    <row r="22" spans="1:15">
      <c r="A22" s="48" t="s">
        <v>318</v>
      </c>
      <c r="B22" s="48" t="s">
        <v>319</v>
      </c>
      <c r="C22" s="49">
        <v>0</v>
      </c>
      <c r="D22" s="49">
        <v>4</v>
      </c>
      <c r="E22" s="49">
        <v>3</v>
      </c>
      <c r="F22" s="50">
        <v>5600</v>
      </c>
      <c r="G22" s="50">
        <f t="shared" si="0"/>
        <v>0</v>
      </c>
      <c r="H22" s="48" t="s">
        <v>361</v>
      </c>
      <c r="I22" s="48" t="s">
        <v>398</v>
      </c>
      <c r="J22" s="48" t="s">
        <v>399</v>
      </c>
      <c r="K22" s="48" t="s">
        <v>441</v>
      </c>
      <c r="L22" s="48" t="s">
        <v>434</v>
      </c>
      <c r="M22" s="48" t="s">
        <v>437</v>
      </c>
      <c r="N22" s="48" t="s">
        <v>375</v>
      </c>
      <c r="O22" s="48" t="s">
        <v>383</v>
      </c>
    </row>
    <row r="23" spans="1:15">
      <c r="A23" s="48" t="s">
        <v>21</v>
      </c>
      <c r="B23" s="48" t="s">
        <v>22</v>
      </c>
      <c r="C23" s="49">
        <v>9</v>
      </c>
      <c r="D23" s="49">
        <v>0</v>
      </c>
      <c r="E23" s="49">
        <v>2</v>
      </c>
      <c r="F23" s="50">
        <v>0</v>
      </c>
      <c r="G23" s="50">
        <f t="shared" si="0"/>
        <v>0</v>
      </c>
      <c r="H23" s="48" t="s">
        <v>364</v>
      </c>
      <c r="I23" s="48" t="s">
        <v>365</v>
      </c>
      <c r="J23" s="48" t="s">
        <v>361</v>
      </c>
      <c r="K23" s="48" t="s">
        <v>462</v>
      </c>
      <c r="L23" s="48" t="s">
        <v>463</v>
      </c>
      <c r="M23" s="48" t="s">
        <v>464</v>
      </c>
      <c r="N23" s="48" t="s">
        <v>361</v>
      </c>
      <c r="O23" s="48" t="s">
        <v>361</v>
      </c>
    </row>
    <row r="24" spans="1:15" ht="30">
      <c r="A24" s="48" t="s">
        <v>25</v>
      </c>
      <c r="B24" s="48" t="s">
        <v>26</v>
      </c>
      <c r="C24" s="49">
        <v>10</v>
      </c>
      <c r="D24" s="49">
        <v>0</v>
      </c>
      <c r="E24" s="49">
        <v>2</v>
      </c>
      <c r="F24" s="50">
        <v>0</v>
      </c>
      <c r="G24" s="50">
        <f t="shared" si="0"/>
        <v>0</v>
      </c>
      <c r="H24" s="48" t="s">
        <v>364</v>
      </c>
      <c r="I24" s="48" t="s">
        <v>366</v>
      </c>
      <c r="J24" s="48" t="s">
        <v>367</v>
      </c>
      <c r="K24" s="48" t="s">
        <v>465</v>
      </c>
      <c r="L24" s="48" t="s">
        <v>423</v>
      </c>
      <c r="M24" s="48" t="s">
        <v>428</v>
      </c>
      <c r="N24" s="48" t="s">
        <v>361</v>
      </c>
      <c r="O24" s="48" t="s">
        <v>361</v>
      </c>
    </row>
    <row r="25" spans="1:15" ht="30">
      <c r="A25" s="48" t="s">
        <v>27</v>
      </c>
      <c r="B25" s="48" t="s">
        <v>28</v>
      </c>
      <c r="C25" s="49">
        <v>9</v>
      </c>
      <c r="D25" s="49">
        <v>0</v>
      </c>
      <c r="E25" s="49">
        <v>2</v>
      </c>
      <c r="F25" s="50">
        <v>0</v>
      </c>
      <c r="G25" s="50">
        <f t="shared" si="0"/>
        <v>0</v>
      </c>
      <c r="H25" s="48" t="s">
        <v>364</v>
      </c>
      <c r="I25" s="48" t="s">
        <v>366</v>
      </c>
      <c r="J25" s="48" t="s">
        <v>368</v>
      </c>
      <c r="K25" s="48" t="s">
        <v>465</v>
      </c>
      <c r="L25" s="48" t="s">
        <v>423</v>
      </c>
      <c r="M25" s="48" t="s">
        <v>428</v>
      </c>
      <c r="N25" s="48" t="s">
        <v>361</v>
      </c>
      <c r="O25" s="48" t="s">
        <v>361</v>
      </c>
    </row>
    <row r="26" spans="1:15" ht="30">
      <c r="A26" s="48" t="s">
        <v>29</v>
      </c>
      <c r="B26" s="48" t="s">
        <v>30</v>
      </c>
      <c r="C26" s="49">
        <v>9</v>
      </c>
      <c r="D26" s="49">
        <v>0</v>
      </c>
      <c r="E26" s="49">
        <v>2</v>
      </c>
      <c r="F26" s="50">
        <v>85</v>
      </c>
      <c r="G26" s="50">
        <f t="shared" si="0"/>
        <v>765</v>
      </c>
      <c r="H26" s="48" t="s">
        <v>361</v>
      </c>
      <c r="I26" s="48" t="s">
        <v>369</v>
      </c>
      <c r="J26" s="48" t="s">
        <v>370</v>
      </c>
      <c r="K26" s="48" t="s">
        <v>445</v>
      </c>
      <c r="L26" s="48" t="s">
        <v>466</v>
      </c>
      <c r="M26" s="48" t="s">
        <v>440</v>
      </c>
      <c r="N26" s="48" t="s">
        <v>361</v>
      </c>
      <c r="O26" s="48" t="s">
        <v>361</v>
      </c>
    </row>
    <row r="27" spans="1:15">
      <c r="A27" s="48" t="s">
        <v>143</v>
      </c>
      <c r="B27" s="48" t="s">
        <v>144</v>
      </c>
      <c r="C27" s="49">
        <v>9</v>
      </c>
      <c r="D27" s="49">
        <v>0</v>
      </c>
      <c r="E27" s="49">
        <v>2</v>
      </c>
      <c r="F27" s="50">
        <v>30</v>
      </c>
      <c r="G27" s="50">
        <f t="shared" si="0"/>
        <v>270</v>
      </c>
      <c r="H27" s="48" t="s">
        <v>361</v>
      </c>
      <c r="I27" s="48" t="s">
        <v>371</v>
      </c>
      <c r="J27" s="48" t="s">
        <v>372</v>
      </c>
      <c r="K27" s="48" t="s">
        <v>429</v>
      </c>
      <c r="L27" s="48" t="s">
        <v>441</v>
      </c>
      <c r="M27" s="48" t="s">
        <v>423</v>
      </c>
      <c r="N27" s="48" t="s">
        <v>361</v>
      </c>
      <c r="O27" s="48" t="s">
        <v>361</v>
      </c>
    </row>
    <row r="28" spans="1:15">
      <c r="A28" s="48" t="s">
        <v>321</v>
      </c>
      <c r="B28" s="48" t="s">
        <v>322</v>
      </c>
      <c r="C28" s="49">
        <v>0</v>
      </c>
      <c r="D28" s="49">
        <v>8</v>
      </c>
      <c r="E28" s="49">
        <v>3</v>
      </c>
      <c r="F28" s="50">
        <v>1300</v>
      </c>
      <c r="G28" s="50">
        <f t="shared" si="0"/>
        <v>0</v>
      </c>
      <c r="H28" s="48" t="s">
        <v>361</v>
      </c>
      <c r="I28" s="48" t="s">
        <v>361</v>
      </c>
      <c r="J28" s="48" t="s">
        <v>361</v>
      </c>
      <c r="K28" s="48" t="s">
        <v>467</v>
      </c>
      <c r="L28" s="48" t="s">
        <v>434</v>
      </c>
      <c r="M28" s="48" t="s">
        <v>438</v>
      </c>
      <c r="N28" s="48" t="s">
        <v>361</v>
      </c>
      <c r="O28" s="48" t="s">
        <v>361</v>
      </c>
    </row>
    <row r="29" spans="1:15" ht="30">
      <c r="A29" s="48" t="s">
        <v>31</v>
      </c>
      <c r="B29" s="48" t="s">
        <v>32</v>
      </c>
      <c r="C29" s="49">
        <v>8</v>
      </c>
      <c r="D29" s="49">
        <v>0</v>
      </c>
      <c r="E29" s="49">
        <v>3</v>
      </c>
      <c r="F29" s="50">
        <v>0</v>
      </c>
      <c r="G29" s="50">
        <f t="shared" si="0"/>
        <v>0</v>
      </c>
      <c r="H29" s="48" t="s">
        <v>364</v>
      </c>
      <c r="I29" s="48" t="s">
        <v>361</v>
      </c>
      <c r="J29" s="48" t="s">
        <v>361</v>
      </c>
      <c r="K29" s="48" t="s">
        <v>468</v>
      </c>
      <c r="L29" s="48" t="s">
        <v>423</v>
      </c>
      <c r="M29" s="48" t="s">
        <v>427</v>
      </c>
      <c r="N29" s="48" t="s">
        <v>361</v>
      </c>
      <c r="O29" s="48" t="s">
        <v>361</v>
      </c>
    </row>
    <row r="30" spans="1:15">
      <c r="A30" s="48" t="s">
        <v>147</v>
      </c>
      <c r="B30" s="48" t="s">
        <v>148</v>
      </c>
      <c r="C30" s="49">
        <v>3</v>
      </c>
      <c r="D30" s="49">
        <v>21</v>
      </c>
      <c r="E30" s="49">
        <v>3</v>
      </c>
      <c r="F30" s="50">
        <v>2900</v>
      </c>
      <c r="G30" s="50">
        <f t="shared" si="0"/>
        <v>8700</v>
      </c>
      <c r="H30" s="48" t="s">
        <v>361</v>
      </c>
      <c r="I30" s="48" t="s">
        <v>361</v>
      </c>
      <c r="J30" s="48" t="s">
        <v>361</v>
      </c>
      <c r="K30" s="48" t="s">
        <v>425</v>
      </c>
      <c r="L30" s="48" t="s">
        <v>434</v>
      </c>
      <c r="M30" s="48" t="s">
        <v>469</v>
      </c>
      <c r="N30" s="48" t="s">
        <v>375</v>
      </c>
      <c r="O30" s="48" t="s">
        <v>383</v>
      </c>
    </row>
    <row r="31" spans="1:15">
      <c r="A31" s="48" t="s">
        <v>345</v>
      </c>
      <c r="B31" s="48" t="s">
        <v>346</v>
      </c>
      <c r="C31" s="49">
        <v>2</v>
      </c>
      <c r="D31" s="49">
        <v>2</v>
      </c>
      <c r="E31" s="49">
        <v>3</v>
      </c>
      <c r="F31" s="50">
        <v>2900</v>
      </c>
      <c r="G31" s="50">
        <f t="shared" si="0"/>
        <v>5800</v>
      </c>
      <c r="H31" s="48" t="s">
        <v>361</v>
      </c>
      <c r="I31" s="48" t="s">
        <v>400</v>
      </c>
      <c r="J31" s="48" t="s">
        <v>401</v>
      </c>
      <c r="K31" s="48" t="s">
        <v>442</v>
      </c>
      <c r="L31" s="48" t="s">
        <v>439</v>
      </c>
      <c r="M31" s="48" t="s">
        <v>441</v>
      </c>
      <c r="N31" s="48" t="s">
        <v>375</v>
      </c>
      <c r="O31" s="48" t="s">
        <v>383</v>
      </c>
    </row>
    <row r="32" spans="1:15">
      <c r="A32" s="48" t="s">
        <v>149</v>
      </c>
      <c r="B32" s="48" t="s">
        <v>150</v>
      </c>
      <c r="C32" s="49">
        <v>1</v>
      </c>
      <c r="D32" s="49">
        <v>0</v>
      </c>
      <c r="E32" s="49">
        <v>1</v>
      </c>
      <c r="F32" s="50">
        <v>0</v>
      </c>
      <c r="G32" s="50">
        <f t="shared" si="0"/>
        <v>0</v>
      </c>
      <c r="H32" s="48" t="s">
        <v>361</v>
      </c>
      <c r="I32" s="48" t="s">
        <v>361</v>
      </c>
      <c r="J32" s="48" t="s">
        <v>361</v>
      </c>
      <c r="K32" s="48" t="s">
        <v>361</v>
      </c>
      <c r="L32" s="48" t="s">
        <v>361</v>
      </c>
      <c r="M32" s="48" t="s">
        <v>361</v>
      </c>
      <c r="N32" s="48" t="s">
        <v>361</v>
      </c>
      <c r="O32" s="48" t="s">
        <v>361</v>
      </c>
    </row>
    <row r="33" spans="1:15">
      <c r="A33" s="48" t="s">
        <v>151</v>
      </c>
      <c r="B33" s="48" t="s">
        <v>152</v>
      </c>
      <c r="C33" s="49">
        <v>8</v>
      </c>
      <c r="D33" s="49">
        <v>0</v>
      </c>
      <c r="E33" s="49">
        <v>1</v>
      </c>
      <c r="F33" s="50">
        <v>0</v>
      </c>
      <c r="G33" s="50">
        <f t="shared" si="0"/>
        <v>0</v>
      </c>
      <c r="H33" s="48" t="s">
        <v>361</v>
      </c>
      <c r="I33" s="48" t="s">
        <v>361</v>
      </c>
      <c r="J33" s="48" t="s">
        <v>361</v>
      </c>
      <c r="K33" s="48" t="s">
        <v>361</v>
      </c>
      <c r="L33" s="48" t="s">
        <v>361</v>
      </c>
      <c r="M33" s="48" t="s">
        <v>361</v>
      </c>
      <c r="N33" s="48" t="s">
        <v>361</v>
      </c>
      <c r="O33" s="48" t="s">
        <v>361</v>
      </c>
    </row>
    <row r="34" spans="1:15">
      <c r="A34" s="48" t="s">
        <v>35</v>
      </c>
      <c r="B34" s="48" t="s">
        <v>36</v>
      </c>
      <c r="C34" s="49">
        <v>2</v>
      </c>
      <c r="D34" s="49">
        <v>0</v>
      </c>
      <c r="E34" s="49">
        <v>1</v>
      </c>
      <c r="F34" s="50">
        <v>0</v>
      </c>
      <c r="G34" s="50">
        <f t="shared" si="0"/>
        <v>0</v>
      </c>
      <c r="H34" s="48" t="s">
        <v>361</v>
      </c>
      <c r="I34" s="48" t="s">
        <v>361</v>
      </c>
      <c r="J34" s="48" t="s">
        <v>361</v>
      </c>
      <c r="K34" s="48" t="s">
        <v>361</v>
      </c>
      <c r="L34" s="48" t="s">
        <v>361</v>
      </c>
      <c r="M34" s="48" t="s">
        <v>361</v>
      </c>
      <c r="N34" s="48" t="s">
        <v>361</v>
      </c>
      <c r="O34" s="48" t="s">
        <v>361</v>
      </c>
    </row>
    <row r="35" spans="1:15">
      <c r="A35" s="48" t="s">
        <v>153</v>
      </c>
      <c r="B35" s="48" t="s">
        <v>154</v>
      </c>
      <c r="C35" s="49">
        <v>8</v>
      </c>
      <c r="D35" s="49">
        <v>0</v>
      </c>
      <c r="E35" s="49">
        <v>1</v>
      </c>
      <c r="F35" s="50">
        <v>0</v>
      </c>
      <c r="G35" s="50">
        <f t="shared" si="0"/>
        <v>0</v>
      </c>
      <c r="H35" s="48" t="s">
        <v>361</v>
      </c>
      <c r="I35" s="48" t="s">
        <v>361</v>
      </c>
      <c r="J35" s="48" t="s">
        <v>361</v>
      </c>
      <c r="K35" s="48" t="s">
        <v>361</v>
      </c>
      <c r="L35" s="48" t="s">
        <v>361</v>
      </c>
      <c r="M35" s="48" t="s">
        <v>361</v>
      </c>
      <c r="N35" s="48" t="s">
        <v>361</v>
      </c>
      <c r="O35" s="48" t="s">
        <v>361</v>
      </c>
    </row>
    <row r="36" spans="1:15">
      <c r="A36" s="48" t="s">
        <v>155</v>
      </c>
      <c r="B36" s="48" t="s">
        <v>156</v>
      </c>
      <c r="C36" s="49">
        <v>8</v>
      </c>
      <c r="D36" s="49">
        <v>0</v>
      </c>
      <c r="E36" s="49">
        <v>1</v>
      </c>
      <c r="F36" s="50">
        <v>0</v>
      </c>
      <c r="G36" s="50">
        <f t="shared" si="0"/>
        <v>0</v>
      </c>
      <c r="H36" s="48" t="s">
        <v>361</v>
      </c>
      <c r="I36" s="48" t="s">
        <v>361</v>
      </c>
      <c r="J36" s="48" t="s">
        <v>361</v>
      </c>
      <c r="K36" s="48" t="s">
        <v>361</v>
      </c>
      <c r="L36" s="48" t="s">
        <v>361</v>
      </c>
      <c r="M36" s="48" t="s">
        <v>361</v>
      </c>
      <c r="N36" s="48" t="s">
        <v>361</v>
      </c>
      <c r="O36" s="48" t="s">
        <v>361</v>
      </c>
    </row>
    <row r="37" spans="1:15" ht="30">
      <c r="A37" s="48" t="s">
        <v>163</v>
      </c>
      <c r="B37" s="48" t="s">
        <v>164</v>
      </c>
      <c r="C37" s="49">
        <v>0</v>
      </c>
      <c r="D37" s="49">
        <v>8</v>
      </c>
      <c r="E37" s="49">
        <v>3</v>
      </c>
      <c r="F37" s="50">
        <v>12000</v>
      </c>
      <c r="G37" s="50">
        <f t="shared" si="0"/>
        <v>0</v>
      </c>
      <c r="H37" s="48" t="s">
        <v>361</v>
      </c>
      <c r="I37" s="48" t="s">
        <v>386</v>
      </c>
      <c r="J37" s="48" t="s">
        <v>402</v>
      </c>
      <c r="K37" s="48" t="s">
        <v>434</v>
      </c>
      <c r="L37" s="48" t="s">
        <v>463</v>
      </c>
      <c r="M37" s="48" t="s">
        <v>439</v>
      </c>
      <c r="N37" s="48" t="s">
        <v>375</v>
      </c>
      <c r="O37" s="48" t="s">
        <v>379</v>
      </c>
    </row>
    <row r="38" spans="1:15">
      <c r="A38" s="48" t="s">
        <v>169</v>
      </c>
      <c r="B38" s="48" t="s">
        <v>170</v>
      </c>
      <c r="C38" s="49">
        <v>1</v>
      </c>
      <c r="D38" s="49">
        <v>0</v>
      </c>
      <c r="E38" s="49">
        <v>0</v>
      </c>
      <c r="F38" s="50">
        <v>0</v>
      </c>
      <c r="G38" s="50">
        <f t="shared" si="0"/>
        <v>0</v>
      </c>
      <c r="H38" s="48" t="s">
        <v>361</v>
      </c>
      <c r="I38" s="48" t="s">
        <v>361</v>
      </c>
      <c r="J38" s="48" t="s">
        <v>361</v>
      </c>
      <c r="K38" s="48" t="s">
        <v>361</v>
      </c>
      <c r="L38" s="48" t="s">
        <v>361</v>
      </c>
      <c r="M38" s="48" t="s">
        <v>361</v>
      </c>
      <c r="N38" s="48" t="s">
        <v>361</v>
      </c>
      <c r="O38" s="48" t="s">
        <v>361</v>
      </c>
    </row>
    <row r="39" spans="1:15">
      <c r="A39" s="48" t="s">
        <v>173</v>
      </c>
      <c r="B39" s="48" t="s">
        <v>174</v>
      </c>
      <c r="C39" s="49">
        <v>12</v>
      </c>
      <c r="D39" s="49">
        <v>0</v>
      </c>
      <c r="E39" s="49">
        <v>1</v>
      </c>
      <c r="F39" s="50">
        <v>0</v>
      </c>
      <c r="G39" s="50">
        <f t="shared" si="0"/>
        <v>0</v>
      </c>
      <c r="H39" s="48" t="s">
        <v>361</v>
      </c>
      <c r="I39" s="48" t="s">
        <v>361</v>
      </c>
      <c r="J39" s="48" t="s">
        <v>361</v>
      </c>
      <c r="K39" s="48" t="s">
        <v>361</v>
      </c>
      <c r="L39" s="48" t="s">
        <v>361</v>
      </c>
      <c r="M39" s="48" t="s">
        <v>361</v>
      </c>
      <c r="N39" s="48" t="s">
        <v>361</v>
      </c>
      <c r="O39" s="48" t="s">
        <v>361</v>
      </c>
    </row>
    <row r="40" spans="1:15">
      <c r="A40" s="48" t="s">
        <v>37</v>
      </c>
      <c r="B40" s="48" t="s">
        <v>38</v>
      </c>
      <c r="C40" s="49">
        <v>8</v>
      </c>
      <c r="D40" s="49">
        <v>0</v>
      </c>
      <c r="E40" s="49">
        <v>1</v>
      </c>
      <c r="F40" s="50">
        <v>0</v>
      </c>
      <c r="G40" s="50">
        <f t="shared" si="0"/>
        <v>0</v>
      </c>
      <c r="H40" s="48" t="s">
        <v>361</v>
      </c>
      <c r="I40" s="48" t="s">
        <v>361</v>
      </c>
      <c r="J40" s="48" t="s">
        <v>361</v>
      </c>
      <c r="K40" s="48" t="s">
        <v>361</v>
      </c>
      <c r="L40" s="48" t="s">
        <v>361</v>
      </c>
      <c r="M40" s="48" t="s">
        <v>361</v>
      </c>
      <c r="N40" s="48" t="s">
        <v>361</v>
      </c>
      <c r="O40" s="48" t="s">
        <v>361</v>
      </c>
    </row>
    <row r="41" spans="1:15">
      <c r="A41" s="48" t="s">
        <v>39</v>
      </c>
      <c r="B41" s="48" t="s">
        <v>40</v>
      </c>
      <c r="C41" s="49">
        <v>11</v>
      </c>
      <c r="D41" s="49">
        <v>0</v>
      </c>
      <c r="E41" s="49">
        <v>1</v>
      </c>
      <c r="F41" s="50">
        <v>0</v>
      </c>
      <c r="G41" s="50">
        <f t="shared" si="0"/>
        <v>0</v>
      </c>
      <c r="H41" s="48" t="s">
        <v>361</v>
      </c>
      <c r="I41" s="48" t="s">
        <v>361</v>
      </c>
      <c r="J41" s="48" t="s">
        <v>361</v>
      </c>
      <c r="K41" s="48" t="s">
        <v>361</v>
      </c>
      <c r="L41" s="48" t="s">
        <v>361</v>
      </c>
      <c r="M41" s="48" t="s">
        <v>361</v>
      </c>
      <c r="N41" s="48" t="s">
        <v>361</v>
      </c>
      <c r="O41" s="48" t="s">
        <v>361</v>
      </c>
    </row>
    <row r="42" spans="1:15">
      <c r="A42" s="48" t="s">
        <v>175</v>
      </c>
      <c r="B42" s="48" t="s">
        <v>176</v>
      </c>
      <c r="C42" s="49">
        <v>80</v>
      </c>
      <c r="D42" s="49">
        <v>0</v>
      </c>
      <c r="E42" s="49">
        <v>1</v>
      </c>
      <c r="F42" s="50">
        <v>0</v>
      </c>
      <c r="G42" s="50">
        <f t="shared" si="0"/>
        <v>0</v>
      </c>
      <c r="H42" s="48" t="s">
        <v>361</v>
      </c>
      <c r="I42" s="48" t="s">
        <v>361</v>
      </c>
      <c r="J42" s="48" t="s">
        <v>361</v>
      </c>
      <c r="K42" s="48" t="s">
        <v>361</v>
      </c>
      <c r="L42" s="48" t="s">
        <v>361</v>
      </c>
      <c r="M42" s="48" t="s">
        <v>361</v>
      </c>
      <c r="N42" s="48" t="s">
        <v>361</v>
      </c>
      <c r="O42" s="48" t="s">
        <v>361</v>
      </c>
    </row>
    <row r="43" spans="1:15">
      <c r="A43" s="48" t="s">
        <v>177</v>
      </c>
      <c r="B43" s="48" t="s">
        <v>178</v>
      </c>
      <c r="C43" s="49">
        <v>26</v>
      </c>
      <c r="D43" s="49">
        <v>0</v>
      </c>
      <c r="E43" s="49">
        <v>1</v>
      </c>
      <c r="F43" s="50">
        <v>0</v>
      </c>
      <c r="G43" s="50">
        <f t="shared" si="0"/>
        <v>0</v>
      </c>
      <c r="H43" s="48" t="s">
        <v>361</v>
      </c>
      <c r="I43" s="48" t="s">
        <v>361</v>
      </c>
      <c r="J43" s="48" t="s">
        <v>361</v>
      </c>
      <c r="K43" s="48" t="s">
        <v>361</v>
      </c>
      <c r="L43" s="48" t="s">
        <v>361</v>
      </c>
      <c r="M43" s="48" t="s">
        <v>361</v>
      </c>
      <c r="N43" s="48" t="s">
        <v>361</v>
      </c>
      <c r="O43" s="48" t="s">
        <v>361</v>
      </c>
    </row>
    <row r="44" spans="1:15">
      <c r="A44" s="48" t="s">
        <v>41</v>
      </c>
      <c r="B44" s="48" t="s">
        <v>42</v>
      </c>
      <c r="C44" s="49">
        <v>9</v>
      </c>
      <c r="D44" s="49">
        <v>0</v>
      </c>
      <c r="E44" s="49">
        <v>1</v>
      </c>
      <c r="F44" s="50">
        <v>0</v>
      </c>
      <c r="G44" s="50">
        <f t="shared" si="0"/>
        <v>0</v>
      </c>
      <c r="H44" s="48" t="s">
        <v>361</v>
      </c>
      <c r="I44" s="48" t="s">
        <v>361</v>
      </c>
      <c r="J44" s="48" t="s">
        <v>361</v>
      </c>
      <c r="K44" s="48" t="s">
        <v>361</v>
      </c>
      <c r="L44" s="48" t="s">
        <v>361</v>
      </c>
      <c r="M44" s="48" t="s">
        <v>361</v>
      </c>
      <c r="N44" s="48" t="s">
        <v>361</v>
      </c>
      <c r="O44" s="48" t="s">
        <v>361</v>
      </c>
    </row>
    <row r="45" spans="1:15">
      <c r="A45" s="48" t="s">
        <v>191</v>
      </c>
      <c r="B45" s="48" t="s">
        <v>192</v>
      </c>
      <c r="C45" s="49">
        <v>64</v>
      </c>
      <c r="D45" s="49">
        <v>0</v>
      </c>
      <c r="E45" s="49">
        <v>1</v>
      </c>
      <c r="F45" s="50">
        <v>0</v>
      </c>
      <c r="G45" s="50">
        <f t="shared" si="0"/>
        <v>0</v>
      </c>
      <c r="H45" s="48" t="s">
        <v>361</v>
      </c>
      <c r="I45" s="48" t="s">
        <v>361</v>
      </c>
      <c r="J45" s="48" t="s">
        <v>361</v>
      </c>
      <c r="K45" s="48" t="s">
        <v>361</v>
      </c>
      <c r="L45" s="48" t="s">
        <v>361</v>
      </c>
      <c r="M45" s="48" t="s">
        <v>361</v>
      </c>
      <c r="N45" s="48" t="s">
        <v>361</v>
      </c>
      <c r="O45" s="48" t="s">
        <v>361</v>
      </c>
    </row>
    <row r="46" spans="1:15">
      <c r="A46" s="48" t="s">
        <v>193</v>
      </c>
      <c r="B46" s="48" t="s">
        <v>194</v>
      </c>
      <c r="C46" s="49">
        <v>112</v>
      </c>
      <c r="D46" s="49">
        <v>0</v>
      </c>
      <c r="E46" s="49">
        <v>1</v>
      </c>
      <c r="F46" s="50">
        <v>0</v>
      </c>
      <c r="G46" s="50">
        <f t="shared" si="0"/>
        <v>0</v>
      </c>
      <c r="H46" s="48" t="s">
        <v>361</v>
      </c>
      <c r="I46" s="48" t="s">
        <v>361</v>
      </c>
      <c r="J46" s="48" t="s">
        <v>361</v>
      </c>
      <c r="K46" s="48" t="s">
        <v>361</v>
      </c>
      <c r="L46" s="48" t="s">
        <v>361</v>
      </c>
      <c r="M46" s="48" t="s">
        <v>361</v>
      </c>
      <c r="N46" s="48" t="s">
        <v>361</v>
      </c>
      <c r="O46" s="48" t="s">
        <v>361</v>
      </c>
    </row>
    <row r="47" spans="1:15">
      <c r="A47" s="48" t="s">
        <v>195</v>
      </c>
      <c r="B47" s="48" t="s">
        <v>196</v>
      </c>
      <c r="C47" s="49">
        <v>8</v>
      </c>
      <c r="D47" s="49">
        <v>0</v>
      </c>
      <c r="E47" s="49">
        <v>1</v>
      </c>
      <c r="F47" s="50">
        <v>0</v>
      </c>
      <c r="G47" s="50">
        <f t="shared" si="0"/>
        <v>0</v>
      </c>
      <c r="H47" s="48" t="s">
        <v>361</v>
      </c>
      <c r="I47" s="48" t="s">
        <v>361</v>
      </c>
      <c r="J47" s="48" t="s">
        <v>361</v>
      </c>
      <c r="K47" s="48" t="s">
        <v>361</v>
      </c>
      <c r="L47" s="48" t="s">
        <v>361</v>
      </c>
      <c r="M47" s="48" t="s">
        <v>361</v>
      </c>
      <c r="N47" s="48" t="s">
        <v>361</v>
      </c>
      <c r="O47" s="48" t="s">
        <v>361</v>
      </c>
    </row>
    <row r="48" spans="1:15">
      <c r="A48" s="48" t="s">
        <v>197</v>
      </c>
      <c r="B48" s="48" t="s">
        <v>198</v>
      </c>
      <c r="C48" s="49">
        <v>8</v>
      </c>
      <c r="D48" s="49">
        <v>0</v>
      </c>
      <c r="E48" s="49">
        <v>1</v>
      </c>
      <c r="F48" s="50">
        <v>0</v>
      </c>
      <c r="G48" s="50">
        <f t="shared" si="0"/>
        <v>0</v>
      </c>
      <c r="H48" s="48" t="s">
        <v>361</v>
      </c>
      <c r="I48" s="48" t="s">
        <v>361</v>
      </c>
      <c r="J48" s="48" t="s">
        <v>361</v>
      </c>
      <c r="K48" s="48" t="s">
        <v>361</v>
      </c>
      <c r="L48" s="48" t="s">
        <v>361</v>
      </c>
      <c r="M48" s="48" t="s">
        <v>361</v>
      </c>
      <c r="N48" s="48" t="s">
        <v>361</v>
      </c>
      <c r="O48" s="48" t="s">
        <v>361</v>
      </c>
    </row>
    <row r="49" spans="1:15">
      <c r="A49" s="48" t="s">
        <v>199</v>
      </c>
      <c r="B49" s="48" t="s">
        <v>200</v>
      </c>
      <c r="C49" s="49">
        <v>8</v>
      </c>
      <c r="D49" s="49">
        <v>0</v>
      </c>
      <c r="E49" s="49">
        <v>1</v>
      </c>
      <c r="F49" s="50">
        <v>0</v>
      </c>
      <c r="G49" s="50">
        <f t="shared" si="0"/>
        <v>0</v>
      </c>
      <c r="H49" s="48" t="s">
        <v>361</v>
      </c>
      <c r="I49" s="48" t="s">
        <v>361</v>
      </c>
      <c r="J49" s="48" t="s">
        <v>361</v>
      </c>
      <c r="K49" s="48" t="s">
        <v>361</v>
      </c>
      <c r="L49" s="48" t="s">
        <v>361</v>
      </c>
      <c r="M49" s="48" t="s">
        <v>361</v>
      </c>
      <c r="N49" s="48" t="s">
        <v>361</v>
      </c>
      <c r="O49" s="48" t="s">
        <v>361</v>
      </c>
    </row>
    <row r="50" spans="1:15" ht="30">
      <c r="A50" s="48" t="s">
        <v>201</v>
      </c>
      <c r="B50" s="48" t="s">
        <v>202</v>
      </c>
      <c r="C50" s="49">
        <v>1</v>
      </c>
      <c r="D50" s="49">
        <v>0</v>
      </c>
      <c r="E50" s="49">
        <v>1</v>
      </c>
      <c r="F50" s="50">
        <v>0</v>
      </c>
      <c r="G50" s="50">
        <f t="shared" si="0"/>
        <v>0</v>
      </c>
      <c r="H50" s="48" t="s">
        <v>361</v>
      </c>
      <c r="I50" s="48" t="s">
        <v>361</v>
      </c>
      <c r="J50" s="48" t="s">
        <v>361</v>
      </c>
      <c r="K50" s="48" t="s">
        <v>361</v>
      </c>
      <c r="L50" s="48" t="s">
        <v>361</v>
      </c>
      <c r="M50" s="48" t="s">
        <v>361</v>
      </c>
      <c r="N50" s="48" t="s">
        <v>361</v>
      </c>
      <c r="O50" s="48" t="s">
        <v>361</v>
      </c>
    </row>
    <row r="51" spans="1:15">
      <c r="A51" s="48" t="s">
        <v>203</v>
      </c>
      <c r="B51" s="48" t="s">
        <v>204</v>
      </c>
      <c r="C51" s="49">
        <v>16</v>
      </c>
      <c r="D51" s="49">
        <v>0</v>
      </c>
      <c r="E51" s="49">
        <v>1</v>
      </c>
      <c r="F51" s="50">
        <v>0</v>
      </c>
      <c r="G51" s="50">
        <f t="shared" si="0"/>
        <v>0</v>
      </c>
      <c r="H51" s="48" t="s">
        <v>361</v>
      </c>
      <c r="I51" s="48" t="s">
        <v>361</v>
      </c>
      <c r="J51" s="48" t="s">
        <v>361</v>
      </c>
      <c r="K51" s="48" t="s">
        <v>361</v>
      </c>
      <c r="L51" s="48" t="s">
        <v>361</v>
      </c>
      <c r="M51" s="48" t="s">
        <v>361</v>
      </c>
      <c r="N51" s="48" t="s">
        <v>361</v>
      </c>
      <c r="O51" s="48" t="s">
        <v>361</v>
      </c>
    </row>
    <row r="52" spans="1:15">
      <c r="A52" s="48" t="s">
        <v>205</v>
      </c>
      <c r="B52" s="48" t="s">
        <v>206</v>
      </c>
      <c r="C52" s="49">
        <v>16</v>
      </c>
      <c r="D52" s="49">
        <v>0</v>
      </c>
      <c r="E52" s="49">
        <v>1</v>
      </c>
      <c r="F52" s="50">
        <v>0</v>
      </c>
      <c r="G52" s="50">
        <f t="shared" si="0"/>
        <v>0</v>
      </c>
      <c r="H52" s="48" t="s">
        <v>361</v>
      </c>
      <c r="I52" s="48" t="s">
        <v>361</v>
      </c>
      <c r="J52" s="48" t="s">
        <v>361</v>
      </c>
      <c r="K52" s="48" t="s">
        <v>361</v>
      </c>
      <c r="L52" s="48" t="s">
        <v>361</v>
      </c>
      <c r="M52" s="48" t="s">
        <v>361</v>
      </c>
      <c r="N52" s="48" t="s">
        <v>361</v>
      </c>
      <c r="O52" s="48" t="s">
        <v>361</v>
      </c>
    </row>
    <row r="53" spans="1:15">
      <c r="A53" s="48" t="s">
        <v>207</v>
      </c>
      <c r="B53" s="48" t="s">
        <v>208</v>
      </c>
      <c r="C53" s="49">
        <v>16</v>
      </c>
      <c r="D53" s="49">
        <v>0</v>
      </c>
      <c r="E53" s="49">
        <v>1</v>
      </c>
      <c r="F53" s="50">
        <v>0</v>
      </c>
      <c r="G53" s="50">
        <f t="shared" si="0"/>
        <v>0</v>
      </c>
      <c r="H53" s="48" t="s">
        <v>361</v>
      </c>
      <c r="I53" s="48" t="s">
        <v>361</v>
      </c>
      <c r="J53" s="48" t="s">
        <v>361</v>
      </c>
      <c r="K53" s="48" t="s">
        <v>361</v>
      </c>
      <c r="L53" s="48" t="s">
        <v>361</v>
      </c>
      <c r="M53" s="48" t="s">
        <v>361</v>
      </c>
      <c r="N53" s="48" t="s">
        <v>361</v>
      </c>
      <c r="O53" s="48" t="s">
        <v>361</v>
      </c>
    </row>
    <row r="54" spans="1:15">
      <c r="A54" s="48" t="s">
        <v>209</v>
      </c>
      <c r="B54" s="48" t="s">
        <v>210</v>
      </c>
      <c r="C54" s="49">
        <v>16</v>
      </c>
      <c r="D54" s="49">
        <v>0</v>
      </c>
      <c r="E54" s="49">
        <v>1</v>
      </c>
      <c r="F54" s="50">
        <v>0</v>
      </c>
      <c r="G54" s="50">
        <f t="shared" si="0"/>
        <v>0</v>
      </c>
      <c r="H54" s="48" t="s">
        <v>361</v>
      </c>
      <c r="I54" s="48" t="s">
        <v>361</v>
      </c>
      <c r="J54" s="48" t="s">
        <v>361</v>
      </c>
      <c r="K54" s="48" t="s">
        <v>361</v>
      </c>
      <c r="L54" s="48" t="s">
        <v>361</v>
      </c>
      <c r="M54" s="48" t="s">
        <v>361</v>
      </c>
      <c r="N54" s="48" t="s">
        <v>361</v>
      </c>
      <c r="O54" s="48" t="s">
        <v>361</v>
      </c>
    </row>
    <row r="55" spans="1:15" ht="30">
      <c r="A55" s="48" t="s">
        <v>212</v>
      </c>
      <c r="B55" s="48" t="s">
        <v>213</v>
      </c>
      <c r="C55" s="49">
        <v>8</v>
      </c>
      <c r="D55" s="49">
        <v>0</v>
      </c>
      <c r="E55" s="49">
        <v>1</v>
      </c>
      <c r="F55" s="50">
        <v>0</v>
      </c>
      <c r="G55" s="50">
        <f t="shared" si="0"/>
        <v>0</v>
      </c>
      <c r="H55" s="48" t="s">
        <v>361</v>
      </c>
      <c r="I55" s="48" t="s">
        <v>361</v>
      </c>
      <c r="J55" s="48" t="s">
        <v>361</v>
      </c>
      <c r="K55" s="48" t="s">
        <v>361</v>
      </c>
      <c r="L55" s="48" t="s">
        <v>361</v>
      </c>
      <c r="M55" s="48" t="s">
        <v>361</v>
      </c>
      <c r="N55" s="48" t="s">
        <v>361</v>
      </c>
      <c r="O55" s="48" t="s">
        <v>361</v>
      </c>
    </row>
    <row r="56" spans="1:15">
      <c r="A56" s="48" t="s">
        <v>471</v>
      </c>
      <c r="B56" s="48" t="s">
        <v>472</v>
      </c>
      <c r="C56" s="49">
        <v>4</v>
      </c>
      <c r="D56" s="49">
        <v>0</v>
      </c>
      <c r="E56" s="49">
        <v>3</v>
      </c>
      <c r="F56" s="50">
        <v>5546</v>
      </c>
      <c r="G56" s="50">
        <f t="shared" si="0"/>
        <v>22184</v>
      </c>
      <c r="H56" s="48" t="s">
        <v>361</v>
      </c>
      <c r="I56" s="48" t="s">
        <v>361</v>
      </c>
      <c r="J56" s="48" t="s">
        <v>361</v>
      </c>
      <c r="K56" s="48" t="s">
        <v>361</v>
      </c>
      <c r="L56" s="48" t="s">
        <v>361</v>
      </c>
      <c r="M56" s="48" t="s">
        <v>361</v>
      </c>
      <c r="N56" s="48" t="s">
        <v>361</v>
      </c>
      <c r="O56" s="48" t="s">
        <v>361</v>
      </c>
    </row>
    <row r="57" spans="1:15">
      <c r="A57" s="48" t="s">
        <v>222</v>
      </c>
      <c r="B57" s="48" t="s">
        <v>223</v>
      </c>
      <c r="C57" s="49">
        <v>16</v>
      </c>
      <c r="D57" s="49">
        <v>0</v>
      </c>
      <c r="E57" s="49">
        <v>1</v>
      </c>
      <c r="F57" s="50">
        <v>0</v>
      </c>
      <c r="G57" s="50">
        <f t="shared" si="0"/>
        <v>0</v>
      </c>
      <c r="H57" s="48" t="s">
        <v>361</v>
      </c>
      <c r="I57" s="48" t="s">
        <v>361</v>
      </c>
      <c r="J57" s="48" t="s">
        <v>361</v>
      </c>
      <c r="K57" s="48" t="s">
        <v>361</v>
      </c>
      <c r="L57" s="48" t="s">
        <v>361</v>
      </c>
      <c r="M57" s="48" t="s">
        <v>361</v>
      </c>
      <c r="N57" s="48" t="s">
        <v>361</v>
      </c>
      <c r="O57" s="48" t="s">
        <v>361</v>
      </c>
    </row>
    <row r="58" spans="1:15">
      <c r="A58" s="48" t="s">
        <v>49</v>
      </c>
      <c r="B58" s="48" t="s">
        <v>50</v>
      </c>
      <c r="C58" s="49">
        <v>1</v>
      </c>
      <c r="D58" s="49">
        <v>0</v>
      </c>
      <c r="E58" s="49">
        <v>0</v>
      </c>
      <c r="F58" s="50">
        <v>0</v>
      </c>
      <c r="G58" s="50">
        <f t="shared" si="0"/>
        <v>0</v>
      </c>
      <c r="H58" s="48" t="s">
        <v>361</v>
      </c>
      <c r="I58" s="48" t="s">
        <v>361</v>
      </c>
      <c r="J58" s="48" t="s">
        <v>361</v>
      </c>
      <c r="K58" s="48" t="s">
        <v>361</v>
      </c>
      <c r="L58" s="48" t="s">
        <v>361</v>
      </c>
      <c r="M58" s="48" t="s">
        <v>361</v>
      </c>
      <c r="N58" s="48" t="s">
        <v>361</v>
      </c>
      <c r="O58" s="48" t="s">
        <v>361</v>
      </c>
    </row>
    <row r="59" spans="1:15">
      <c r="A59" s="48" t="s">
        <v>230</v>
      </c>
      <c r="B59" s="48" t="s">
        <v>231</v>
      </c>
      <c r="C59" s="49">
        <v>8</v>
      </c>
      <c r="D59" s="49">
        <v>0</v>
      </c>
      <c r="E59" s="49">
        <v>0</v>
      </c>
      <c r="F59" s="50">
        <v>0</v>
      </c>
      <c r="G59" s="50">
        <f t="shared" si="0"/>
        <v>0</v>
      </c>
      <c r="H59" s="48" t="s">
        <v>361</v>
      </c>
      <c r="I59" s="48" t="s">
        <v>361</v>
      </c>
      <c r="J59" s="48" t="s">
        <v>361</v>
      </c>
      <c r="K59" s="48" t="s">
        <v>361</v>
      </c>
      <c r="L59" s="48" t="s">
        <v>361</v>
      </c>
      <c r="M59" s="48" t="s">
        <v>361</v>
      </c>
      <c r="N59" s="48" t="s">
        <v>361</v>
      </c>
      <c r="O59" s="48" t="s">
        <v>361</v>
      </c>
    </row>
    <row r="60" spans="1:15">
      <c r="A60" s="48" t="s">
        <v>236</v>
      </c>
      <c r="B60" s="48" t="s">
        <v>237</v>
      </c>
      <c r="C60" s="49">
        <v>8</v>
      </c>
      <c r="D60" s="49">
        <v>0</v>
      </c>
      <c r="E60" s="49">
        <v>0</v>
      </c>
      <c r="F60" s="50">
        <v>0</v>
      </c>
      <c r="G60" s="50">
        <f t="shared" si="0"/>
        <v>0</v>
      </c>
      <c r="H60" s="48" t="s">
        <v>361</v>
      </c>
      <c r="I60" s="48" t="s">
        <v>361</v>
      </c>
      <c r="J60" s="48" t="s">
        <v>361</v>
      </c>
      <c r="K60" s="48" t="s">
        <v>361</v>
      </c>
      <c r="L60" s="48" t="s">
        <v>361</v>
      </c>
      <c r="M60" s="48" t="s">
        <v>361</v>
      </c>
      <c r="N60" s="48" t="s">
        <v>361</v>
      </c>
      <c r="O60" s="48" t="s">
        <v>361</v>
      </c>
    </row>
    <row r="61" spans="1:15">
      <c r="A61" s="48" t="s">
        <v>238</v>
      </c>
      <c r="B61" s="48" t="s">
        <v>239</v>
      </c>
      <c r="C61" s="49">
        <v>8</v>
      </c>
      <c r="D61" s="49">
        <v>0</v>
      </c>
      <c r="E61" s="49">
        <v>0</v>
      </c>
      <c r="F61" s="50">
        <v>0</v>
      </c>
      <c r="G61" s="50">
        <f t="shared" si="0"/>
        <v>0</v>
      </c>
      <c r="H61" s="48" t="s">
        <v>361</v>
      </c>
      <c r="I61" s="48" t="s">
        <v>361</v>
      </c>
      <c r="J61" s="48" t="s">
        <v>361</v>
      </c>
      <c r="K61" s="48" t="s">
        <v>361</v>
      </c>
      <c r="L61" s="48" t="s">
        <v>361</v>
      </c>
      <c r="M61" s="48" t="s">
        <v>361</v>
      </c>
      <c r="N61" s="48" t="s">
        <v>361</v>
      </c>
      <c r="O61" s="48" t="s">
        <v>361</v>
      </c>
    </row>
    <row r="62" spans="1:15">
      <c r="A62" s="48" t="s">
        <v>240</v>
      </c>
      <c r="B62" s="48" t="s">
        <v>241</v>
      </c>
      <c r="C62" s="49">
        <v>8</v>
      </c>
      <c r="D62" s="49">
        <v>0</v>
      </c>
      <c r="E62" s="49">
        <v>0</v>
      </c>
      <c r="F62" s="50">
        <v>0</v>
      </c>
      <c r="G62" s="50">
        <f t="shared" si="0"/>
        <v>0</v>
      </c>
      <c r="H62" s="48" t="s">
        <v>361</v>
      </c>
      <c r="I62" s="48" t="s">
        <v>361</v>
      </c>
      <c r="J62" s="48" t="s">
        <v>361</v>
      </c>
      <c r="K62" s="48" t="s">
        <v>361</v>
      </c>
      <c r="L62" s="48" t="s">
        <v>361</v>
      </c>
      <c r="M62" s="48" t="s">
        <v>361</v>
      </c>
      <c r="N62" s="48" t="s">
        <v>361</v>
      </c>
      <c r="O62" s="48" t="s">
        <v>361</v>
      </c>
    </row>
    <row r="63" spans="1:15" ht="30">
      <c r="A63" s="48" t="s">
        <v>242</v>
      </c>
      <c r="B63" s="48" t="s">
        <v>243</v>
      </c>
      <c r="C63" s="49">
        <v>7</v>
      </c>
      <c r="D63" s="49">
        <v>5</v>
      </c>
      <c r="E63" s="49">
        <v>3</v>
      </c>
      <c r="F63" s="50">
        <v>200</v>
      </c>
      <c r="G63" s="50">
        <f t="shared" si="0"/>
        <v>1400</v>
      </c>
      <c r="H63" s="48" t="s">
        <v>361</v>
      </c>
      <c r="I63" s="48" t="s">
        <v>389</v>
      </c>
      <c r="J63" s="48" t="s">
        <v>404</v>
      </c>
      <c r="K63" s="48" t="s">
        <v>473</v>
      </c>
      <c r="L63" s="48" t="s">
        <v>474</v>
      </c>
      <c r="M63" s="48" t="s">
        <v>474</v>
      </c>
      <c r="N63" s="48" t="s">
        <v>361</v>
      </c>
      <c r="O63" s="48" t="s">
        <v>361</v>
      </c>
    </row>
    <row r="64" spans="1:15" ht="30">
      <c r="A64" s="48" t="s">
        <v>244</v>
      </c>
      <c r="B64" s="48" t="s">
        <v>245</v>
      </c>
      <c r="C64" s="49">
        <v>16</v>
      </c>
      <c r="D64" s="49">
        <v>0</v>
      </c>
      <c r="E64" s="49">
        <v>1</v>
      </c>
      <c r="F64" s="50">
        <v>0</v>
      </c>
      <c r="G64" s="50">
        <f t="shared" si="0"/>
        <v>0</v>
      </c>
      <c r="H64" s="48" t="s">
        <v>361</v>
      </c>
      <c r="I64" s="48" t="s">
        <v>361</v>
      </c>
      <c r="J64" s="48" t="s">
        <v>361</v>
      </c>
      <c r="K64" s="48" t="s">
        <v>361</v>
      </c>
      <c r="L64" s="48" t="s">
        <v>361</v>
      </c>
      <c r="M64" s="48" t="s">
        <v>361</v>
      </c>
      <c r="N64" s="48" t="s">
        <v>361</v>
      </c>
      <c r="O64" s="48" t="s">
        <v>361</v>
      </c>
    </row>
    <row r="65" spans="1:15" ht="30">
      <c r="A65" s="48" t="s">
        <v>246</v>
      </c>
      <c r="B65" s="48" t="s">
        <v>247</v>
      </c>
      <c r="C65" s="49">
        <v>8</v>
      </c>
      <c r="D65" s="49">
        <v>0</v>
      </c>
      <c r="E65" s="49">
        <v>1</v>
      </c>
      <c r="F65" s="50">
        <v>0</v>
      </c>
      <c r="G65" s="50">
        <f t="shared" si="0"/>
        <v>0</v>
      </c>
      <c r="H65" s="48" t="s">
        <v>361</v>
      </c>
      <c r="I65" s="48" t="s">
        <v>361</v>
      </c>
      <c r="J65" s="48" t="s">
        <v>361</v>
      </c>
      <c r="K65" s="48" t="s">
        <v>361</v>
      </c>
      <c r="L65" s="48" t="s">
        <v>361</v>
      </c>
      <c r="M65" s="48" t="s">
        <v>361</v>
      </c>
      <c r="N65" s="48" t="s">
        <v>361</v>
      </c>
      <c r="O65" s="48" t="s">
        <v>361</v>
      </c>
    </row>
    <row r="66" spans="1:15">
      <c r="A66" s="48" t="s">
        <v>332</v>
      </c>
      <c r="B66" s="48" t="s">
        <v>403</v>
      </c>
      <c r="C66" s="49">
        <v>2</v>
      </c>
      <c r="D66" s="49">
        <v>6</v>
      </c>
      <c r="E66" s="49">
        <v>3</v>
      </c>
      <c r="F66" s="50">
        <v>900</v>
      </c>
      <c r="G66" s="50">
        <f t="shared" si="0"/>
        <v>1800</v>
      </c>
      <c r="H66" s="48" t="s">
        <v>361</v>
      </c>
      <c r="I66" s="48" t="s">
        <v>361</v>
      </c>
      <c r="J66" s="48" t="s">
        <v>361</v>
      </c>
      <c r="K66" s="48" t="s">
        <v>476</v>
      </c>
      <c r="L66" s="48" t="s">
        <v>477</v>
      </c>
      <c r="M66" s="48" t="s">
        <v>478</v>
      </c>
      <c r="N66" s="48" t="s">
        <v>375</v>
      </c>
      <c r="O66" s="48" t="s">
        <v>405</v>
      </c>
    </row>
    <row r="67" spans="1:15">
      <c r="A67" s="48" t="s">
        <v>250</v>
      </c>
      <c r="B67" s="48" t="s">
        <v>251</v>
      </c>
      <c r="C67" s="49">
        <v>1</v>
      </c>
      <c r="D67" s="49">
        <v>0</v>
      </c>
      <c r="E67" s="49">
        <v>1</v>
      </c>
      <c r="F67" s="50">
        <v>0</v>
      </c>
      <c r="G67" s="50">
        <f t="shared" ref="G67:G84" si="1">C67*F67</f>
        <v>0</v>
      </c>
      <c r="H67" s="48" t="s">
        <v>361</v>
      </c>
      <c r="I67" s="48" t="s">
        <v>361</v>
      </c>
      <c r="J67" s="48" t="s">
        <v>361</v>
      </c>
      <c r="K67" s="48" t="s">
        <v>361</v>
      </c>
      <c r="L67" s="48" t="s">
        <v>361</v>
      </c>
      <c r="M67" s="48" t="s">
        <v>361</v>
      </c>
      <c r="N67" s="48" t="s">
        <v>361</v>
      </c>
      <c r="O67" s="48" t="s">
        <v>361</v>
      </c>
    </row>
    <row r="68" spans="1:15">
      <c r="A68" s="48" t="s">
        <v>53</v>
      </c>
      <c r="B68" s="48" t="s">
        <v>54</v>
      </c>
      <c r="C68" s="49">
        <v>1</v>
      </c>
      <c r="D68" s="49">
        <v>0</v>
      </c>
      <c r="E68" s="49">
        <v>1</v>
      </c>
      <c r="F68" s="50">
        <v>0</v>
      </c>
      <c r="G68" s="50">
        <f t="shared" si="1"/>
        <v>0</v>
      </c>
      <c r="H68" s="48" t="s">
        <v>361</v>
      </c>
      <c r="I68" s="48" t="s">
        <v>361</v>
      </c>
      <c r="J68" s="48" t="s">
        <v>361</v>
      </c>
      <c r="K68" s="48" t="s">
        <v>361</v>
      </c>
      <c r="L68" s="48" t="s">
        <v>361</v>
      </c>
      <c r="M68" s="48" t="s">
        <v>361</v>
      </c>
      <c r="N68" s="48" t="s">
        <v>361</v>
      </c>
      <c r="O68" s="48" t="s">
        <v>361</v>
      </c>
    </row>
    <row r="69" spans="1:15">
      <c r="A69" s="48" t="s">
        <v>252</v>
      </c>
      <c r="B69" s="48" t="s">
        <v>253</v>
      </c>
      <c r="C69" s="49">
        <v>6</v>
      </c>
      <c r="D69" s="49">
        <v>10</v>
      </c>
      <c r="E69" s="49">
        <v>3</v>
      </c>
      <c r="F69" s="50">
        <v>1800</v>
      </c>
      <c r="G69" s="50">
        <f t="shared" si="1"/>
        <v>10800</v>
      </c>
      <c r="H69" s="48" t="s">
        <v>361</v>
      </c>
      <c r="I69" s="48" t="s">
        <v>406</v>
      </c>
      <c r="J69" s="48" t="s">
        <v>407</v>
      </c>
      <c r="K69" s="48" t="s">
        <v>425</v>
      </c>
      <c r="L69" s="48" t="s">
        <v>434</v>
      </c>
      <c r="M69" s="48" t="s">
        <v>426</v>
      </c>
      <c r="N69" s="48" t="s">
        <v>375</v>
      </c>
      <c r="O69" s="48" t="s">
        <v>405</v>
      </c>
    </row>
    <row r="70" spans="1:15">
      <c r="A70" s="48" t="s">
        <v>254</v>
      </c>
      <c r="B70" s="48" t="s">
        <v>255</v>
      </c>
      <c r="C70" s="49">
        <v>1</v>
      </c>
      <c r="D70" s="49">
        <v>0</v>
      </c>
      <c r="E70" s="49">
        <v>3</v>
      </c>
      <c r="F70" s="50">
        <v>440</v>
      </c>
      <c r="G70" s="50">
        <f t="shared" si="1"/>
        <v>440</v>
      </c>
      <c r="H70" s="48" t="s">
        <v>361</v>
      </c>
      <c r="I70" s="48" t="s">
        <v>361</v>
      </c>
      <c r="J70" s="48" t="s">
        <v>361</v>
      </c>
      <c r="K70" s="48" t="s">
        <v>462</v>
      </c>
      <c r="L70" s="48" t="s">
        <v>480</v>
      </c>
      <c r="M70" s="48" t="s">
        <v>480</v>
      </c>
      <c r="N70" s="48" t="s">
        <v>361</v>
      </c>
      <c r="O70" s="48" t="s">
        <v>361</v>
      </c>
    </row>
    <row r="71" spans="1:15" ht="45">
      <c r="A71" s="48" t="s">
        <v>258</v>
      </c>
      <c r="B71" s="48" t="s">
        <v>259</v>
      </c>
      <c r="C71" s="49">
        <v>9</v>
      </c>
      <c r="D71" s="49">
        <v>0</v>
      </c>
      <c r="E71" s="49">
        <v>1</v>
      </c>
      <c r="F71" s="50">
        <v>0</v>
      </c>
      <c r="G71" s="50">
        <f t="shared" si="1"/>
        <v>0</v>
      </c>
      <c r="H71" s="48" t="s">
        <v>361</v>
      </c>
      <c r="I71" s="48" t="s">
        <v>361</v>
      </c>
      <c r="J71" s="48" t="s">
        <v>361</v>
      </c>
      <c r="K71" s="48" t="s">
        <v>361</v>
      </c>
      <c r="L71" s="48" t="s">
        <v>361</v>
      </c>
      <c r="M71" s="48" t="s">
        <v>361</v>
      </c>
      <c r="N71" s="48" t="s">
        <v>361</v>
      </c>
      <c r="O71" s="48" t="s">
        <v>361</v>
      </c>
    </row>
    <row r="72" spans="1:15">
      <c r="A72" s="48" t="s">
        <v>59</v>
      </c>
      <c r="B72" s="48" t="s">
        <v>60</v>
      </c>
      <c r="C72" s="49">
        <v>3</v>
      </c>
      <c r="D72" s="49">
        <v>5</v>
      </c>
      <c r="E72" s="49">
        <v>3</v>
      </c>
      <c r="F72" s="50">
        <v>305</v>
      </c>
      <c r="G72" s="50">
        <f t="shared" si="1"/>
        <v>915</v>
      </c>
      <c r="H72" s="48" t="s">
        <v>361</v>
      </c>
      <c r="I72" s="48" t="s">
        <v>361</v>
      </c>
      <c r="J72" s="48" t="s">
        <v>361</v>
      </c>
      <c r="K72" s="48" t="s">
        <v>481</v>
      </c>
      <c r="L72" s="48" t="s">
        <v>455</v>
      </c>
      <c r="M72" s="48" t="s">
        <v>462</v>
      </c>
      <c r="N72" s="48" t="s">
        <v>361</v>
      </c>
      <c r="O72" s="48" t="s">
        <v>361</v>
      </c>
    </row>
    <row r="73" spans="1:15">
      <c r="A73" s="48" t="s">
        <v>65</v>
      </c>
      <c r="B73" s="48" t="s">
        <v>66</v>
      </c>
      <c r="C73" s="49">
        <v>1</v>
      </c>
      <c r="D73" s="49">
        <v>0</v>
      </c>
      <c r="E73" s="49">
        <v>3</v>
      </c>
      <c r="F73" s="50">
        <v>170</v>
      </c>
      <c r="G73" s="50">
        <f t="shared" si="1"/>
        <v>170</v>
      </c>
      <c r="H73" s="48" t="s">
        <v>361</v>
      </c>
      <c r="I73" s="48" t="s">
        <v>361</v>
      </c>
      <c r="J73" s="48" t="s">
        <v>361</v>
      </c>
      <c r="K73" s="48" t="s">
        <v>482</v>
      </c>
      <c r="L73" s="48" t="s">
        <v>483</v>
      </c>
      <c r="M73" s="48" t="s">
        <v>479</v>
      </c>
      <c r="N73" s="48" t="s">
        <v>361</v>
      </c>
      <c r="O73" s="48" t="s">
        <v>361</v>
      </c>
    </row>
    <row r="74" spans="1:15" ht="30">
      <c r="A74" s="48" t="s">
        <v>61</v>
      </c>
      <c r="B74" s="48" t="s">
        <v>62</v>
      </c>
      <c r="C74" s="49">
        <v>4</v>
      </c>
      <c r="D74" s="49">
        <v>5</v>
      </c>
      <c r="E74" s="49">
        <v>3</v>
      </c>
      <c r="F74" s="50">
        <v>4900</v>
      </c>
      <c r="G74" s="50">
        <f t="shared" si="1"/>
        <v>19600</v>
      </c>
      <c r="H74" s="48" t="s">
        <v>361</v>
      </c>
      <c r="I74" s="48" t="s">
        <v>391</v>
      </c>
      <c r="J74" s="48" t="s">
        <v>392</v>
      </c>
      <c r="K74" s="48" t="s">
        <v>484</v>
      </c>
      <c r="L74" s="48" t="s">
        <v>485</v>
      </c>
      <c r="M74" s="48" t="s">
        <v>486</v>
      </c>
      <c r="N74" s="48" t="s">
        <v>375</v>
      </c>
      <c r="O74" s="48" t="s">
        <v>379</v>
      </c>
    </row>
    <row r="75" spans="1:15">
      <c r="A75" s="48" t="s">
        <v>333</v>
      </c>
      <c r="B75" s="48" t="s">
        <v>334</v>
      </c>
      <c r="C75" s="49">
        <v>0</v>
      </c>
      <c r="D75" s="49">
        <v>1</v>
      </c>
      <c r="E75" s="49">
        <v>3</v>
      </c>
      <c r="F75" s="50">
        <v>0</v>
      </c>
      <c r="G75" s="50">
        <f t="shared" si="1"/>
        <v>0</v>
      </c>
      <c r="H75" s="48" t="s">
        <v>384</v>
      </c>
      <c r="I75" s="48" t="s">
        <v>361</v>
      </c>
      <c r="J75" s="48" t="s">
        <v>361</v>
      </c>
      <c r="K75" s="48" t="s">
        <v>443</v>
      </c>
      <c r="L75" s="48" t="s">
        <v>433</v>
      </c>
      <c r="M75" s="48" t="s">
        <v>454</v>
      </c>
      <c r="N75" s="48" t="s">
        <v>361</v>
      </c>
      <c r="O75" s="48" t="s">
        <v>361</v>
      </c>
    </row>
    <row r="76" spans="1:15" ht="45">
      <c r="A76" s="48" t="s">
        <v>335</v>
      </c>
      <c r="B76" s="48" t="s">
        <v>336</v>
      </c>
      <c r="C76" s="49">
        <v>3</v>
      </c>
      <c r="D76" s="49">
        <v>5</v>
      </c>
      <c r="E76" s="49">
        <v>3</v>
      </c>
      <c r="F76" s="50">
        <v>1100</v>
      </c>
      <c r="G76" s="50">
        <f t="shared" si="1"/>
        <v>3300</v>
      </c>
      <c r="H76" s="48" t="s">
        <v>361</v>
      </c>
      <c r="I76" s="48" t="s">
        <v>408</v>
      </c>
      <c r="J76" s="48" t="s">
        <v>409</v>
      </c>
      <c r="K76" s="48" t="s">
        <v>487</v>
      </c>
      <c r="L76" s="48" t="s">
        <v>488</v>
      </c>
      <c r="M76" s="48" t="s">
        <v>489</v>
      </c>
      <c r="N76" s="48" t="s">
        <v>361</v>
      </c>
      <c r="O76" s="48" t="s">
        <v>361</v>
      </c>
    </row>
    <row r="77" spans="1:15">
      <c r="A77" s="48" t="s">
        <v>337</v>
      </c>
      <c r="B77" s="48" t="s">
        <v>338</v>
      </c>
      <c r="C77" s="49">
        <v>0</v>
      </c>
      <c r="D77" s="49">
        <v>1</v>
      </c>
      <c r="E77" s="49">
        <v>3</v>
      </c>
      <c r="F77" s="50">
        <v>0</v>
      </c>
      <c r="G77" s="50">
        <f t="shared" si="1"/>
        <v>0</v>
      </c>
      <c r="H77" s="48" t="s">
        <v>384</v>
      </c>
      <c r="I77" s="48" t="s">
        <v>361</v>
      </c>
      <c r="J77" s="48" t="s">
        <v>361</v>
      </c>
      <c r="K77" s="48" t="s">
        <v>443</v>
      </c>
      <c r="L77" s="48" t="s">
        <v>433</v>
      </c>
      <c r="M77" s="48" t="s">
        <v>454</v>
      </c>
      <c r="N77" s="48" t="s">
        <v>375</v>
      </c>
      <c r="O77" s="48" t="s">
        <v>376</v>
      </c>
    </row>
    <row r="78" spans="1:15">
      <c r="A78" s="48" t="s">
        <v>339</v>
      </c>
      <c r="B78" s="48" t="s">
        <v>340</v>
      </c>
      <c r="C78" s="49">
        <v>6</v>
      </c>
      <c r="D78" s="49">
        <v>2</v>
      </c>
      <c r="E78" s="49">
        <v>3</v>
      </c>
      <c r="F78" s="50">
        <v>170</v>
      </c>
      <c r="G78" s="50">
        <f t="shared" si="1"/>
        <v>1020</v>
      </c>
      <c r="H78" s="48" t="s">
        <v>361</v>
      </c>
      <c r="I78" s="48" t="s">
        <v>361</v>
      </c>
      <c r="J78" s="48" t="s">
        <v>361</v>
      </c>
      <c r="K78" s="48" t="s">
        <v>490</v>
      </c>
      <c r="L78" s="48" t="s">
        <v>479</v>
      </c>
      <c r="M78" s="48" t="s">
        <v>466</v>
      </c>
      <c r="N78" s="48" t="s">
        <v>361</v>
      </c>
      <c r="O78" s="48" t="s">
        <v>361</v>
      </c>
    </row>
    <row r="79" spans="1:15">
      <c r="A79" s="48" t="s">
        <v>271</v>
      </c>
      <c r="B79" s="48" t="s">
        <v>272</v>
      </c>
      <c r="C79" s="49">
        <v>0</v>
      </c>
      <c r="D79" s="49">
        <v>8</v>
      </c>
      <c r="E79" s="49">
        <v>3</v>
      </c>
      <c r="F79" s="50">
        <v>18000</v>
      </c>
      <c r="G79" s="50">
        <f t="shared" si="1"/>
        <v>0</v>
      </c>
      <c r="H79" s="48" t="s">
        <v>384</v>
      </c>
      <c r="I79" s="48" t="s">
        <v>361</v>
      </c>
      <c r="J79" s="48" t="s">
        <v>361</v>
      </c>
      <c r="K79" s="48" t="s">
        <v>491</v>
      </c>
      <c r="L79" s="48" t="s">
        <v>479</v>
      </c>
      <c r="M79" s="48" t="s">
        <v>492</v>
      </c>
      <c r="N79" s="48" t="s">
        <v>375</v>
      </c>
      <c r="O79" s="48" t="s">
        <v>376</v>
      </c>
    </row>
    <row r="80" spans="1:15">
      <c r="A80" s="48" t="s">
        <v>341</v>
      </c>
      <c r="B80" s="48" t="s">
        <v>342</v>
      </c>
      <c r="C80" s="49">
        <v>0</v>
      </c>
      <c r="D80" s="49">
        <v>5</v>
      </c>
      <c r="E80" s="49">
        <v>3</v>
      </c>
      <c r="F80" s="50">
        <v>6600</v>
      </c>
      <c r="G80" s="50">
        <f t="shared" si="1"/>
        <v>0</v>
      </c>
      <c r="H80" s="48" t="s">
        <v>384</v>
      </c>
      <c r="I80" s="48" t="s">
        <v>410</v>
      </c>
      <c r="J80" s="48" t="s">
        <v>411</v>
      </c>
      <c r="K80" s="48" t="s">
        <v>438</v>
      </c>
      <c r="L80" s="48" t="s">
        <v>493</v>
      </c>
      <c r="M80" s="48" t="s">
        <v>429</v>
      </c>
      <c r="N80" s="48" t="s">
        <v>375</v>
      </c>
      <c r="O80" s="48" t="s">
        <v>395</v>
      </c>
    </row>
    <row r="81" spans="1:15" ht="30">
      <c r="A81" s="48" t="s">
        <v>273</v>
      </c>
      <c r="B81" s="48" t="s">
        <v>274</v>
      </c>
      <c r="C81" s="49">
        <v>3</v>
      </c>
      <c r="D81" s="49">
        <v>2</v>
      </c>
      <c r="E81" s="49">
        <v>3</v>
      </c>
      <c r="F81" s="50">
        <v>3000</v>
      </c>
      <c r="G81" s="50">
        <f t="shared" si="1"/>
        <v>9000</v>
      </c>
      <c r="H81" s="48" t="s">
        <v>361</v>
      </c>
      <c r="I81" s="48" t="s">
        <v>361</v>
      </c>
      <c r="J81" s="48" t="s">
        <v>361</v>
      </c>
      <c r="K81" s="48" t="s">
        <v>438</v>
      </c>
      <c r="L81" s="48" t="s">
        <v>470</v>
      </c>
      <c r="M81" s="48" t="s">
        <v>437</v>
      </c>
      <c r="N81" s="48" t="s">
        <v>375</v>
      </c>
      <c r="O81" s="48" t="s">
        <v>376</v>
      </c>
    </row>
    <row r="82" spans="1:15" ht="30">
      <c r="A82" s="48" t="s">
        <v>275</v>
      </c>
      <c r="B82" s="48" t="s">
        <v>276</v>
      </c>
      <c r="C82" s="49">
        <v>2</v>
      </c>
      <c r="D82" s="49">
        <v>2</v>
      </c>
      <c r="E82" s="49">
        <v>3</v>
      </c>
      <c r="F82" s="50">
        <v>3500</v>
      </c>
      <c r="G82" s="50">
        <f t="shared" si="1"/>
        <v>7000</v>
      </c>
      <c r="H82" s="48" t="s">
        <v>361</v>
      </c>
      <c r="I82" s="48" t="s">
        <v>412</v>
      </c>
      <c r="J82" s="48" t="s">
        <v>413</v>
      </c>
      <c r="K82" s="48" t="s">
        <v>477</v>
      </c>
      <c r="L82" s="48" t="s">
        <v>494</v>
      </c>
      <c r="M82" s="48" t="s">
        <v>477</v>
      </c>
      <c r="N82" s="48" t="s">
        <v>375</v>
      </c>
      <c r="O82" s="48" t="s">
        <v>395</v>
      </c>
    </row>
    <row r="83" spans="1:15">
      <c r="A83" s="48" t="s">
        <v>279</v>
      </c>
      <c r="B83" s="48" t="s">
        <v>280</v>
      </c>
      <c r="C83" s="49">
        <v>9</v>
      </c>
      <c r="D83" s="49">
        <v>0</v>
      </c>
      <c r="E83" s="49">
        <v>1</v>
      </c>
      <c r="F83" s="50">
        <v>0</v>
      </c>
      <c r="G83" s="50">
        <f t="shared" si="1"/>
        <v>0</v>
      </c>
      <c r="H83" s="48" t="s">
        <v>361</v>
      </c>
      <c r="I83" s="48" t="s">
        <v>361</v>
      </c>
      <c r="J83" s="48" t="s">
        <v>361</v>
      </c>
      <c r="K83" s="48" t="s">
        <v>361</v>
      </c>
      <c r="L83" s="48" t="s">
        <v>361</v>
      </c>
      <c r="M83" s="48" t="s">
        <v>361</v>
      </c>
      <c r="N83" s="48" t="s">
        <v>361</v>
      </c>
      <c r="O83" s="48" t="s">
        <v>361</v>
      </c>
    </row>
    <row r="84" spans="1:15">
      <c r="A84" s="48" t="s">
        <v>283</v>
      </c>
      <c r="B84" s="48" t="s">
        <v>284</v>
      </c>
      <c r="C84" s="49">
        <v>8</v>
      </c>
      <c r="D84" s="49">
        <v>0</v>
      </c>
      <c r="E84" s="49">
        <v>1</v>
      </c>
      <c r="F84" s="50">
        <v>0</v>
      </c>
      <c r="G84" s="50">
        <f t="shared" si="1"/>
        <v>0</v>
      </c>
      <c r="H84" s="48" t="s">
        <v>361</v>
      </c>
      <c r="I84" s="48" t="s">
        <v>361</v>
      </c>
      <c r="J84" s="48" t="s">
        <v>361</v>
      </c>
      <c r="K84" s="48" t="s">
        <v>361</v>
      </c>
      <c r="L84" s="48" t="s">
        <v>361</v>
      </c>
      <c r="M84" s="48" t="s">
        <v>361</v>
      </c>
      <c r="N84" s="48" t="s">
        <v>361</v>
      </c>
      <c r="O84" s="48" t="s">
        <v>361</v>
      </c>
    </row>
    <row r="85" spans="1:15">
      <c r="A85" s="12"/>
      <c r="B85" s="12"/>
    </row>
    <row r="86" spans="1:15">
      <c r="A86" s="12"/>
      <c r="B86" s="12"/>
    </row>
    <row r="87" spans="1:15">
      <c r="A87" s="12"/>
      <c r="B87" s="12"/>
    </row>
    <row r="88" spans="1:15">
      <c r="A88" s="12"/>
      <c r="B88" s="12"/>
    </row>
    <row r="89" spans="1:15">
      <c r="A89" s="12"/>
      <c r="B89" s="12"/>
    </row>
    <row r="90" spans="1:15">
      <c r="A90" s="12"/>
      <c r="B90" s="12"/>
    </row>
    <row r="91" spans="1:15">
      <c r="A91" s="12"/>
      <c r="B91" s="12"/>
    </row>
    <row r="92" spans="1:15">
      <c r="A92" s="12"/>
      <c r="B92" s="12"/>
    </row>
    <row r="93" spans="1:15">
      <c r="A93" s="12"/>
      <c r="B93" s="12"/>
    </row>
    <row r="94" spans="1:15">
      <c r="A94" s="12"/>
      <c r="B94" s="12"/>
    </row>
    <row r="95" spans="1:15">
      <c r="A95" s="12"/>
      <c r="B95" s="12"/>
    </row>
    <row r="96" spans="1:15">
      <c r="A96" s="12"/>
      <c r="B96" s="12"/>
    </row>
    <row r="97" spans="1:2">
      <c r="A97" s="12"/>
      <c r="B97" s="12"/>
    </row>
    <row r="98" spans="1:2">
      <c r="A98" s="12"/>
      <c r="B98" s="12"/>
    </row>
    <row r="99" spans="1:2">
      <c r="A99" s="12"/>
      <c r="B99" s="12"/>
    </row>
    <row r="100" spans="1:2">
      <c r="A100" s="12"/>
      <c r="B100" s="12"/>
    </row>
    <row r="101" spans="1:2">
      <c r="A101" s="12"/>
      <c r="B101" s="12"/>
    </row>
    <row r="102" spans="1:2">
      <c r="A102" s="12"/>
      <c r="B102" s="12"/>
    </row>
    <row r="103" spans="1:2">
      <c r="A103" s="12"/>
      <c r="B103" s="12"/>
    </row>
    <row r="104" spans="1:2">
      <c r="A104" s="12"/>
      <c r="B104" s="12"/>
    </row>
    <row r="105" spans="1:2">
      <c r="A105" s="12"/>
      <c r="B105" s="12"/>
    </row>
    <row r="106" spans="1:2">
      <c r="A106" s="12"/>
      <c r="B106" s="12"/>
    </row>
    <row r="107" spans="1:2">
      <c r="A107" s="12"/>
      <c r="B107" s="12"/>
    </row>
    <row r="108" spans="1:2">
      <c r="A108" s="12"/>
      <c r="B108" s="12"/>
    </row>
    <row r="109" spans="1:2">
      <c r="A109" s="12"/>
      <c r="B109" s="12"/>
    </row>
    <row r="110" spans="1:2">
      <c r="A110" s="12"/>
      <c r="B110" s="12"/>
    </row>
    <row r="111" spans="1:2">
      <c r="A111" s="12"/>
      <c r="B111" s="12"/>
    </row>
    <row r="112" spans="1:2">
      <c r="A112" s="12"/>
      <c r="B112" s="12"/>
    </row>
    <row r="113" spans="1:2">
      <c r="A113" s="12"/>
      <c r="B113" s="12"/>
    </row>
    <row r="114" spans="1:2">
      <c r="A114" s="12"/>
      <c r="B114" s="12"/>
    </row>
    <row r="115" spans="1:2">
      <c r="A115" s="12"/>
      <c r="B115" s="12"/>
    </row>
    <row r="116" spans="1:2">
      <c r="A116" s="12"/>
      <c r="B116" s="12"/>
    </row>
    <row r="117" spans="1:2">
      <c r="A117" s="12"/>
      <c r="B117" s="12"/>
    </row>
    <row r="118" spans="1:2">
      <c r="A118" s="12"/>
      <c r="B118" s="12"/>
    </row>
    <row r="119" spans="1:2">
      <c r="A119" s="12"/>
      <c r="B119" s="12"/>
    </row>
    <row r="120" spans="1:2">
      <c r="A120" s="12"/>
      <c r="B120" s="12"/>
    </row>
    <row r="121" spans="1:2">
      <c r="A121" s="12"/>
      <c r="B121" s="12"/>
    </row>
    <row r="122" spans="1:2">
      <c r="A122" s="12"/>
      <c r="B122" s="12"/>
    </row>
    <row r="123" spans="1:2">
      <c r="A123" s="12"/>
      <c r="B123" s="12"/>
    </row>
    <row r="124" spans="1:2">
      <c r="A124" s="12"/>
      <c r="B124" s="12"/>
    </row>
    <row r="125" spans="1:2">
      <c r="A125" s="12"/>
      <c r="B125" s="12"/>
    </row>
    <row r="126" spans="1:2">
      <c r="A126" s="12"/>
      <c r="B126" s="12"/>
    </row>
    <row r="127" spans="1:2">
      <c r="A127" s="12"/>
      <c r="B127" s="12"/>
    </row>
    <row r="128" spans="1:2">
      <c r="A128" s="12"/>
      <c r="B128" s="12"/>
    </row>
    <row r="129" spans="1:2">
      <c r="A129" s="12"/>
      <c r="B129" s="12"/>
    </row>
    <row r="130" spans="1:2">
      <c r="A130" s="12"/>
      <c r="B130" s="12"/>
    </row>
    <row r="131" spans="1:2">
      <c r="A131" s="12"/>
      <c r="B131" s="12"/>
    </row>
    <row r="132" spans="1:2">
      <c r="A132" s="12"/>
      <c r="B132" s="12"/>
    </row>
    <row r="133" spans="1:2">
      <c r="A133" s="12"/>
      <c r="B133" s="12"/>
    </row>
    <row r="134" spans="1:2">
      <c r="A134" s="12"/>
      <c r="B134" s="12"/>
    </row>
    <row r="135" spans="1:2">
      <c r="A135" s="12"/>
      <c r="B135" s="12"/>
    </row>
    <row r="136" spans="1:2">
      <c r="A136" s="12"/>
      <c r="B136" s="12"/>
    </row>
    <row r="137" spans="1:2">
      <c r="A137" s="12"/>
      <c r="B137" s="12"/>
    </row>
    <row r="138" spans="1:2">
      <c r="A138" s="12"/>
      <c r="B138" s="12"/>
    </row>
    <row r="139" spans="1:2">
      <c r="A139" s="12"/>
      <c r="B139" s="12"/>
    </row>
    <row r="140" spans="1:2">
      <c r="A140" s="12"/>
      <c r="B140" s="12"/>
    </row>
    <row r="141" spans="1:2">
      <c r="A141" s="12"/>
      <c r="B141" s="12"/>
    </row>
    <row r="142" spans="1:2">
      <c r="A142" s="12"/>
      <c r="B142" s="12"/>
    </row>
    <row r="143" spans="1:2">
      <c r="A143" s="12"/>
      <c r="B143" s="12"/>
    </row>
    <row r="144" spans="1:2">
      <c r="A144" s="12"/>
      <c r="B144" s="12"/>
    </row>
    <row r="145" spans="1:2">
      <c r="A145" s="12"/>
      <c r="B145" s="12"/>
    </row>
    <row r="146" spans="1:2">
      <c r="A146" s="12"/>
      <c r="B146" s="12"/>
    </row>
    <row r="147" spans="1:2">
      <c r="A147" s="12"/>
      <c r="B147" s="12"/>
    </row>
    <row r="148" spans="1:2">
      <c r="A148" s="12"/>
      <c r="B148" s="12"/>
    </row>
    <row r="149" spans="1:2">
      <c r="A149" s="12"/>
      <c r="B149" s="12"/>
    </row>
    <row r="150" spans="1:2">
      <c r="A150" s="12"/>
      <c r="B150" s="12"/>
    </row>
    <row r="151" spans="1:2">
      <c r="A151" s="12"/>
      <c r="B151" s="12"/>
    </row>
    <row r="152" spans="1:2">
      <c r="A152" s="12"/>
      <c r="B152" s="12"/>
    </row>
    <row r="153" spans="1:2">
      <c r="A153" s="12"/>
      <c r="B153" s="12"/>
    </row>
    <row r="154" spans="1:2">
      <c r="A154" s="12"/>
      <c r="B154" s="12"/>
    </row>
    <row r="155" spans="1:2">
      <c r="A155" s="12"/>
      <c r="B155" s="12"/>
    </row>
    <row r="156" spans="1:2">
      <c r="A156" s="12"/>
      <c r="B156" s="12"/>
    </row>
    <row r="157" spans="1:2">
      <c r="A157" s="12"/>
      <c r="B157" s="12"/>
    </row>
    <row r="158" spans="1:2">
      <c r="A158" s="12"/>
      <c r="B158" s="12"/>
    </row>
    <row r="159" spans="1:2">
      <c r="A159" s="12"/>
      <c r="B159" s="12"/>
    </row>
    <row r="160" spans="1:2">
      <c r="A160" s="12"/>
      <c r="B160" s="12"/>
    </row>
    <row r="161" spans="1:2">
      <c r="A161" s="12"/>
      <c r="B161" s="12"/>
    </row>
    <row r="162" spans="1:2">
      <c r="A162" s="12"/>
      <c r="B162" s="12"/>
    </row>
    <row r="163" spans="1:2">
      <c r="A163" s="12"/>
      <c r="B163" s="12"/>
    </row>
    <row r="164" spans="1:2">
      <c r="A164" s="12"/>
      <c r="B164" s="12"/>
    </row>
    <row r="165" spans="1:2">
      <c r="A165" s="12"/>
      <c r="B165" s="12"/>
    </row>
    <row r="166" spans="1:2">
      <c r="A166" s="12"/>
      <c r="B166" s="12"/>
    </row>
    <row r="167" spans="1:2">
      <c r="A167" s="12"/>
      <c r="B167" s="12"/>
    </row>
    <row r="168" spans="1:2">
      <c r="A168" s="12"/>
      <c r="B168" s="12"/>
    </row>
    <row r="169" spans="1:2">
      <c r="A169" s="12"/>
      <c r="B169" s="12"/>
    </row>
    <row r="170" spans="1:2">
      <c r="A170" s="12"/>
      <c r="B170" s="12"/>
    </row>
    <row r="171" spans="1:2">
      <c r="A171" s="12"/>
      <c r="B171" s="12"/>
    </row>
    <row r="172" spans="1:2">
      <c r="A172" s="12"/>
      <c r="B172" s="12"/>
    </row>
    <row r="173" spans="1:2">
      <c r="A173" s="12"/>
      <c r="B173" s="12"/>
    </row>
    <row r="174" spans="1:2">
      <c r="A174" s="12"/>
      <c r="B174" s="12"/>
    </row>
    <row r="175" spans="1:2">
      <c r="A175" s="12"/>
      <c r="B175" s="12"/>
    </row>
    <row r="176" spans="1:2">
      <c r="A176" s="12"/>
      <c r="B176" s="12"/>
    </row>
    <row r="177" spans="1:2">
      <c r="A177" s="12"/>
      <c r="B177" s="12"/>
    </row>
    <row r="178" spans="1:2">
      <c r="A178" s="12"/>
      <c r="B178" s="12"/>
    </row>
    <row r="179" spans="1:2">
      <c r="A179" s="12"/>
      <c r="B179" s="12"/>
    </row>
    <row r="180" spans="1:2">
      <c r="A180" s="12"/>
      <c r="B180" s="12"/>
    </row>
    <row r="181" spans="1:2">
      <c r="A181" s="12"/>
      <c r="B181" s="12"/>
    </row>
    <row r="182" spans="1:2">
      <c r="A182" s="12"/>
      <c r="B182" s="12"/>
    </row>
    <row r="183" spans="1:2">
      <c r="A183" s="12"/>
      <c r="B183" s="12"/>
    </row>
    <row r="184" spans="1:2">
      <c r="A184" s="12"/>
      <c r="B184" s="12"/>
    </row>
    <row r="185" spans="1:2">
      <c r="A185" s="12"/>
      <c r="B185" s="12"/>
    </row>
    <row r="186" spans="1:2">
      <c r="A186" s="12"/>
      <c r="B186" s="12"/>
    </row>
    <row r="187" spans="1:2">
      <c r="A187" s="12"/>
      <c r="B187" s="12"/>
    </row>
    <row r="188" spans="1:2">
      <c r="A188" s="12"/>
      <c r="B188" s="12"/>
    </row>
    <row r="189" spans="1:2">
      <c r="A189" s="12"/>
      <c r="B189" s="12"/>
    </row>
    <row r="190" spans="1:2">
      <c r="A190" s="12"/>
      <c r="B190" s="12"/>
    </row>
    <row r="191" spans="1:2">
      <c r="A191" s="12"/>
      <c r="B191" s="12"/>
    </row>
    <row r="192" spans="1:2">
      <c r="A192" s="12"/>
      <c r="B192" s="12"/>
    </row>
    <row r="193" spans="1:2">
      <c r="A193" s="12"/>
      <c r="B193" s="12"/>
    </row>
    <row r="194" spans="1:2">
      <c r="A194" s="12"/>
      <c r="B194" s="12"/>
    </row>
    <row r="195" spans="1:2">
      <c r="A195" s="12"/>
      <c r="B195" s="12"/>
    </row>
    <row r="196" spans="1:2">
      <c r="A196" s="12"/>
      <c r="B196" s="12"/>
    </row>
    <row r="197" spans="1:2">
      <c r="A197" s="12"/>
      <c r="B197" s="12"/>
    </row>
    <row r="198" spans="1:2">
      <c r="A198" s="12"/>
      <c r="B198" s="12"/>
    </row>
    <row r="199" spans="1:2">
      <c r="A199" s="12"/>
      <c r="B199" s="12"/>
    </row>
    <row r="200" spans="1:2">
      <c r="A200" s="12"/>
      <c r="B200" s="12"/>
    </row>
    <row r="201" spans="1:2">
      <c r="A201" s="12"/>
      <c r="B201" s="12"/>
    </row>
    <row r="202" spans="1:2">
      <c r="A202" s="12"/>
      <c r="B202" s="12"/>
    </row>
    <row r="203" spans="1:2">
      <c r="A203" s="12"/>
      <c r="B203" s="12"/>
    </row>
    <row r="204" spans="1:2">
      <c r="A204" s="12"/>
      <c r="B204" s="12"/>
    </row>
    <row r="205" spans="1:2">
      <c r="A205" s="12"/>
      <c r="B205" s="12"/>
    </row>
    <row r="206" spans="1:2">
      <c r="A206" s="12"/>
      <c r="B206" s="12"/>
    </row>
    <row r="207" spans="1:2">
      <c r="A207" s="12"/>
      <c r="B207" s="12"/>
    </row>
    <row r="208" spans="1:2">
      <c r="A208" s="12"/>
      <c r="B208" s="12"/>
    </row>
    <row r="209" spans="1:2">
      <c r="A209" s="12"/>
      <c r="B209" s="12"/>
    </row>
    <row r="210" spans="1:2">
      <c r="A210" s="12"/>
      <c r="B210" s="12"/>
    </row>
    <row r="211" spans="1:2">
      <c r="A211" s="12"/>
      <c r="B211" s="12"/>
    </row>
    <row r="212" spans="1:2">
      <c r="A212" s="12"/>
      <c r="B212" s="12"/>
    </row>
    <row r="213" spans="1:2">
      <c r="A213" s="12"/>
      <c r="B213" s="12"/>
    </row>
    <row r="214" spans="1:2">
      <c r="A214" s="12"/>
      <c r="B214" s="12"/>
    </row>
    <row r="215" spans="1:2">
      <c r="A215" s="12"/>
      <c r="B215" s="12"/>
    </row>
    <row r="216" spans="1:2">
      <c r="A216" s="12"/>
      <c r="B216" s="12"/>
    </row>
    <row r="217" spans="1:2">
      <c r="A217" s="12"/>
      <c r="B217" s="12"/>
    </row>
    <row r="218" spans="1:2">
      <c r="A218" s="12"/>
      <c r="B218" s="12"/>
    </row>
    <row r="219" spans="1:2">
      <c r="A219" s="12"/>
      <c r="B219" s="12"/>
    </row>
    <row r="220" spans="1:2">
      <c r="A220" s="12"/>
      <c r="B220" s="12"/>
    </row>
    <row r="221" spans="1:2">
      <c r="A221" s="12"/>
      <c r="B221" s="12"/>
    </row>
    <row r="222" spans="1:2">
      <c r="A222" s="12"/>
      <c r="B222" s="12"/>
    </row>
    <row r="223" spans="1:2">
      <c r="A223" s="12"/>
      <c r="B223" s="12"/>
    </row>
    <row r="224" spans="1:2">
      <c r="A224" s="12"/>
      <c r="B224" s="12"/>
    </row>
    <row r="225" spans="1:2">
      <c r="A225" s="12"/>
      <c r="B225" s="12"/>
    </row>
    <row r="226" spans="1:2">
      <c r="A226" s="12"/>
      <c r="B226" s="12"/>
    </row>
    <row r="227" spans="1:2">
      <c r="A227" s="12"/>
      <c r="B227" s="12"/>
    </row>
    <row r="228" spans="1:2">
      <c r="A228" s="12"/>
      <c r="B228" s="12"/>
    </row>
    <row r="229" spans="1:2">
      <c r="A229" s="12"/>
      <c r="B229" s="12"/>
    </row>
    <row r="230" spans="1:2">
      <c r="A230" s="12"/>
      <c r="B230" s="12"/>
    </row>
    <row r="231" spans="1:2">
      <c r="A231" s="12"/>
      <c r="B231" s="12"/>
    </row>
    <row r="232" spans="1:2">
      <c r="A232" s="12"/>
      <c r="B232" s="12"/>
    </row>
    <row r="233" spans="1:2">
      <c r="A233" s="12"/>
      <c r="B233" s="12"/>
    </row>
    <row r="234" spans="1:2">
      <c r="A234" s="12"/>
      <c r="B234" s="12"/>
    </row>
    <row r="235" spans="1:2">
      <c r="A235" s="12"/>
      <c r="B235" s="12"/>
    </row>
    <row r="236" spans="1:2">
      <c r="A236" s="12"/>
      <c r="B236" s="12"/>
    </row>
    <row r="237" spans="1:2">
      <c r="A237" s="12"/>
      <c r="B237" s="12"/>
    </row>
    <row r="238" spans="1:2">
      <c r="A238" s="12"/>
      <c r="B238" s="12"/>
    </row>
    <row r="239" spans="1:2">
      <c r="A239" s="12"/>
      <c r="B239" s="12"/>
    </row>
    <row r="240" spans="1:2">
      <c r="A240" s="12"/>
      <c r="B240" s="12"/>
    </row>
    <row r="241" spans="1:2">
      <c r="A241" s="12"/>
      <c r="B241" s="12"/>
    </row>
    <row r="242" spans="1:2">
      <c r="A242" s="12"/>
      <c r="B242" s="12"/>
    </row>
    <row r="243" spans="1:2">
      <c r="A243" s="12"/>
      <c r="B243" s="12"/>
    </row>
    <row r="244" spans="1:2">
      <c r="A244" s="12"/>
      <c r="B244" s="12"/>
    </row>
    <row r="245" spans="1:2">
      <c r="A245" s="12"/>
      <c r="B245" s="12"/>
    </row>
    <row r="246" spans="1:2">
      <c r="A246" s="12"/>
      <c r="B246" s="12"/>
    </row>
    <row r="247" spans="1:2">
      <c r="A247" s="12"/>
      <c r="B247" s="12"/>
    </row>
    <row r="248" spans="1:2">
      <c r="A248" s="12"/>
      <c r="B248" s="12"/>
    </row>
    <row r="249" spans="1:2">
      <c r="A249" s="12"/>
      <c r="B249" s="12"/>
    </row>
    <row r="250" spans="1:2">
      <c r="A250" s="12"/>
      <c r="B250" s="12"/>
    </row>
    <row r="251" spans="1:2">
      <c r="A251" s="12"/>
      <c r="B251" s="12"/>
    </row>
    <row r="252" spans="1:2">
      <c r="A252" s="12"/>
      <c r="B252" s="12"/>
    </row>
    <row r="253" spans="1:2">
      <c r="A253" s="12"/>
      <c r="B253" s="12"/>
    </row>
    <row r="254" spans="1:2">
      <c r="A254" s="12"/>
      <c r="B254" s="12"/>
    </row>
    <row r="255" spans="1:2">
      <c r="A255" s="12"/>
      <c r="B255" s="12"/>
    </row>
    <row r="256" spans="1:2">
      <c r="A256" s="12"/>
      <c r="B256" s="12"/>
    </row>
    <row r="257" spans="1:2">
      <c r="A257" s="12"/>
      <c r="B257" s="12"/>
    </row>
    <row r="258" spans="1:2">
      <c r="A258" s="12"/>
      <c r="B258" s="12"/>
    </row>
    <row r="259" spans="1:2">
      <c r="A259" s="12"/>
      <c r="B259" s="12"/>
    </row>
    <row r="260" spans="1:2">
      <c r="A260" s="12"/>
      <c r="B260" s="12"/>
    </row>
    <row r="261" spans="1:2">
      <c r="A261" s="12"/>
      <c r="B261" s="12"/>
    </row>
    <row r="262" spans="1:2">
      <c r="A262" s="12"/>
      <c r="B262" s="12"/>
    </row>
    <row r="263" spans="1:2">
      <c r="A263" s="12"/>
      <c r="B263" s="12"/>
    </row>
    <row r="264" spans="1:2">
      <c r="A264" s="12"/>
      <c r="B264" s="12"/>
    </row>
    <row r="265" spans="1:2">
      <c r="A265" s="12"/>
      <c r="B265" s="12"/>
    </row>
    <row r="266" spans="1:2">
      <c r="A266" s="12"/>
      <c r="B266" s="12"/>
    </row>
    <row r="267" spans="1:2">
      <c r="A267" s="12"/>
      <c r="B267" s="12"/>
    </row>
    <row r="268" spans="1:2">
      <c r="A268" s="12"/>
      <c r="B268" s="12"/>
    </row>
    <row r="269" spans="1:2">
      <c r="A269" s="12"/>
      <c r="B269" s="12"/>
    </row>
    <row r="270" spans="1:2">
      <c r="A270" s="12"/>
      <c r="B270" s="12"/>
    </row>
    <row r="271" spans="1:2">
      <c r="A271" s="12"/>
      <c r="B271" s="12"/>
    </row>
    <row r="272" spans="1:2">
      <c r="A272" s="12"/>
      <c r="B272" s="12"/>
    </row>
    <row r="273" spans="1:2">
      <c r="A273" s="12"/>
      <c r="B273" s="12"/>
    </row>
    <row r="274" spans="1:2">
      <c r="A274" s="12"/>
      <c r="B274" s="12"/>
    </row>
    <row r="275" spans="1:2">
      <c r="A275" s="12"/>
      <c r="B275" s="12"/>
    </row>
    <row r="276" spans="1:2">
      <c r="A276" s="12"/>
      <c r="B276" s="12"/>
    </row>
    <row r="277" spans="1:2">
      <c r="A277" s="12"/>
      <c r="B277" s="12"/>
    </row>
    <row r="278" spans="1:2">
      <c r="A278" s="12"/>
      <c r="B278" s="12"/>
    </row>
    <row r="279" spans="1:2">
      <c r="A279" s="12"/>
      <c r="B279" s="12"/>
    </row>
    <row r="280" spans="1:2">
      <c r="A280" s="12"/>
      <c r="B280" s="12"/>
    </row>
    <row r="281" spans="1:2">
      <c r="A281" s="12"/>
      <c r="B281" s="12"/>
    </row>
    <row r="282" spans="1:2">
      <c r="A282" s="12"/>
      <c r="B282" s="12"/>
    </row>
    <row r="283" spans="1:2">
      <c r="A283" s="12"/>
      <c r="B283" s="12"/>
    </row>
    <row r="284" spans="1:2">
      <c r="A284" s="12"/>
      <c r="B284" s="12"/>
    </row>
    <row r="285" spans="1:2">
      <c r="A285" s="12"/>
      <c r="B285" s="12"/>
    </row>
    <row r="286" spans="1:2">
      <c r="A286" s="12"/>
      <c r="B286" s="12"/>
    </row>
    <row r="287" spans="1:2">
      <c r="A287" s="12"/>
      <c r="B287" s="12"/>
    </row>
    <row r="288" spans="1:2">
      <c r="A288" s="12"/>
      <c r="B288" s="12"/>
    </row>
    <row r="289" spans="1:2">
      <c r="A289" s="12"/>
      <c r="B289" s="12"/>
    </row>
    <row r="290" spans="1:2">
      <c r="A290" s="12"/>
      <c r="B290" s="12"/>
    </row>
    <row r="291" spans="1:2">
      <c r="A291" s="12"/>
      <c r="B291" s="12"/>
    </row>
    <row r="292" spans="1:2">
      <c r="A292" s="12"/>
      <c r="B292" s="12"/>
    </row>
    <row r="293" spans="1:2">
      <c r="A293" s="12"/>
      <c r="B293" s="12"/>
    </row>
    <row r="294" spans="1:2">
      <c r="A294" s="12"/>
      <c r="B294" s="12"/>
    </row>
    <row r="295" spans="1:2">
      <c r="A295" s="12"/>
      <c r="B295" s="12"/>
    </row>
    <row r="296" spans="1:2">
      <c r="A296" s="12"/>
      <c r="B296" s="12"/>
    </row>
    <row r="297" spans="1:2">
      <c r="A297" s="12"/>
      <c r="B297" s="12"/>
    </row>
    <row r="298" spans="1:2">
      <c r="A298" s="12"/>
      <c r="B298" s="12"/>
    </row>
    <row r="299" spans="1:2">
      <c r="A299" s="12"/>
      <c r="B299" s="12"/>
    </row>
    <row r="300" spans="1:2">
      <c r="A300" s="12"/>
      <c r="B300" s="12"/>
    </row>
    <row r="301" spans="1:2">
      <c r="A301" s="12"/>
      <c r="B301" s="12"/>
    </row>
    <row r="302" spans="1:2">
      <c r="A302" s="12"/>
      <c r="B302" s="12"/>
    </row>
    <row r="303" spans="1:2">
      <c r="A303" s="12"/>
      <c r="B303" s="12"/>
    </row>
    <row r="304" spans="1:2">
      <c r="A304" s="12"/>
      <c r="B304" s="12"/>
    </row>
    <row r="305" spans="1:2">
      <c r="A305" s="12"/>
      <c r="B305" s="12"/>
    </row>
    <row r="306" spans="1:2">
      <c r="A306" s="12"/>
      <c r="B306" s="12"/>
    </row>
    <row r="307" spans="1:2">
      <c r="A307" s="12"/>
      <c r="B307" s="12"/>
    </row>
    <row r="308" spans="1:2">
      <c r="A308" s="12"/>
      <c r="B308" s="12"/>
    </row>
    <row r="309" spans="1:2">
      <c r="A309" s="12"/>
      <c r="B309" s="12"/>
    </row>
    <row r="310" spans="1:2">
      <c r="A310" s="12"/>
      <c r="B310" s="12"/>
    </row>
    <row r="311" spans="1:2">
      <c r="A311" s="12"/>
      <c r="B311" s="12"/>
    </row>
    <row r="312" spans="1:2">
      <c r="A312" s="12"/>
      <c r="B312" s="12"/>
    </row>
    <row r="313" spans="1:2">
      <c r="A313" s="12"/>
      <c r="B313" s="12"/>
    </row>
    <row r="314" spans="1:2">
      <c r="A314" s="12"/>
      <c r="B314" s="12"/>
    </row>
    <row r="315" spans="1:2">
      <c r="A315" s="12"/>
      <c r="B315" s="12"/>
    </row>
    <row r="316" spans="1:2">
      <c r="A316" s="12"/>
      <c r="B316" s="12"/>
    </row>
    <row r="317" spans="1:2">
      <c r="A317" s="12"/>
      <c r="B317" s="12"/>
    </row>
    <row r="318" spans="1:2">
      <c r="A318" s="12"/>
      <c r="B318" s="12"/>
    </row>
    <row r="319" spans="1:2">
      <c r="A319" s="12"/>
      <c r="B319" s="12"/>
    </row>
    <row r="320" spans="1:2">
      <c r="A320" s="12"/>
      <c r="B320" s="12"/>
    </row>
    <row r="321" spans="1:2">
      <c r="A321" s="12"/>
      <c r="B321" s="12"/>
    </row>
    <row r="322" spans="1:2">
      <c r="A322" s="12"/>
      <c r="B322" s="12"/>
    </row>
    <row r="323" spans="1:2">
      <c r="A323" s="12"/>
      <c r="B323" s="12"/>
    </row>
    <row r="324" spans="1:2">
      <c r="A324" s="12"/>
      <c r="B324" s="12"/>
    </row>
    <row r="325" spans="1:2">
      <c r="A325" s="12"/>
      <c r="B325" s="12"/>
    </row>
    <row r="326" spans="1:2">
      <c r="A326" s="12"/>
      <c r="B326" s="12"/>
    </row>
    <row r="327" spans="1:2">
      <c r="A327" s="12"/>
      <c r="B327" s="12"/>
    </row>
    <row r="328" spans="1:2">
      <c r="A328" s="12"/>
      <c r="B328" s="12"/>
    </row>
    <row r="329" spans="1:2">
      <c r="A329" s="12"/>
      <c r="B329" s="12"/>
    </row>
    <row r="330" spans="1:2">
      <c r="A330" s="12"/>
      <c r="B330" s="12"/>
    </row>
    <row r="331" spans="1:2">
      <c r="A331" s="12"/>
      <c r="B331" s="12"/>
    </row>
    <row r="332" spans="1:2">
      <c r="A332" s="12"/>
      <c r="B332" s="12"/>
    </row>
    <row r="333" spans="1:2">
      <c r="A333" s="12"/>
      <c r="B333" s="12"/>
    </row>
    <row r="334" spans="1:2">
      <c r="A334" s="12"/>
      <c r="B334" s="12"/>
    </row>
    <row r="335" spans="1:2">
      <c r="A335" s="12"/>
      <c r="B335" s="12"/>
    </row>
    <row r="336" spans="1:2">
      <c r="A336" s="12"/>
      <c r="B336" s="12"/>
    </row>
    <row r="337" spans="1:2">
      <c r="A337" s="12"/>
      <c r="B337" s="12"/>
    </row>
    <row r="338" spans="1:2">
      <c r="A338" s="12"/>
      <c r="B338" s="12"/>
    </row>
    <row r="339" spans="1:2">
      <c r="A339" s="12"/>
      <c r="B339" s="12"/>
    </row>
    <row r="340" spans="1:2">
      <c r="A340" s="12"/>
      <c r="B340" s="12"/>
    </row>
    <row r="341" spans="1:2">
      <c r="A341" s="12"/>
      <c r="B341" s="12"/>
    </row>
    <row r="342" spans="1:2">
      <c r="A342" s="12"/>
      <c r="B342" s="12"/>
    </row>
    <row r="343" spans="1:2">
      <c r="A343" s="12"/>
      <c r="B343" s="12"/>
    </row>
    <row r="344" spans="1:2">
      <c r="A344" s="12"/>
      <c r="B344" s="12"/>
    </row>
    <row r="345" spans="1:2">
      <c r="A345" s="12"/>
      <c r="B345" s="12"/>
    </row>
    <row r="346" spans="1:2">
      <c r="A346" s="12"/>
      <c r="B346" s="12"/>
    </row>
    <row r="347" spans="1:2">
      <c r="A347" s="12"/>
      <c r="B347" s="12"/>
    </row>
  </sheetData>
  <autoFilter ref="A1:O83" xr:uid="{00000000-0001-0000-0300-000000000000}"/>
  <sortState xmlns:xlrd2="http://schemas.microsoft.com/office/spreadsheetml/2017/richdata2" ref="A2:O347">
    <sortCondition ref="E2:E347"/>
    <sortCondition ref="A2:A347"/>
  </sortState>
  <conditionalFormatting sqref="A348:A1048576 A1">
    <cfRule type="duplicateValues" dxfId="2" priority="1"/>
  </conditionalFormatting>
  <printOptions horizontalCentered="1"/>
  <pageMargins left="0.31496062992125984" right="0.31496062992125984" top="0.74803149606299213" bottom="0.74803149606299213" header="0.31496062992125984" footer="0.31496062992125984"/>
  <pageSetup paperSize="8" scale="76" fitToHeight="0" orientation="landscape" horizontalDpi="1200" verticalDpi="1200" r:id="rId1"/>
  <headerFooter>
    <oddHeader>&amp;L&amp;G&amp;C&amp;F</oddHeader>
    <oddFooter>&amp;Lv1.0&amp;C&amp;P of &amp;N&amp;RE&amp;&amp;OE</oddFoot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33AF1-FCC6-46B6-A04D-E7D42DB0A1CD}">
  <sheetPr>
    <pageSetUpPr fitToPage="1"/>
  </sheetPr>
  <dimension ref="A1:O78"/>
  <sheetViews>
    <sheetView tabSelected="1" zoomScaleNormal="100" workbookViewId="0">
      <pane ySplit="1" topLeftCell="A24" activePane="bottomLeft" state="frozen"/>
      <selection pane="bottomLeft" activeCell="F42" sqref="F42"/>
    </sheetView>
  </sheetViews>
  <sheetFormatPr defaultColWidth="9.140625" defaultRowHeight="15"/>
  <cols>
    <col min="1" max="1" width="12.140625" style="21" customWidth="1"/>
    <col min="2" max="2" width="71" style="21" customWidth="1"/>
    <col min="3" max="3" width="7.7109375" style="18" customWidth="1"/>
    <col min="4" max="4" width="7.5703125" style="18" customWidth="1"/>
    <col min="5" max="5" width="7.140625" style="18" customWidth="1"/>
    <col min="6" max="6" width="12.28515625" style="16" customWidth="1"/>
    <col min="7" max="7" width="15.28515625" style="21" customWidth="1"/>
    <col min="8" max="8" width="31.7109375" style="21" customWidth="1"/>
    <col min="9" max="9" width="15.140625" style="21" customWidth="1"/>
    <col min="10" max="10" width="18.7109375" style="21" customWidth="1"/>
    <col min="11" max="13" width="10" style="21" customWidth="1"/>
    <col min="14" max="14" width="7.85546875" style="21" customWidth="1"/>
    <col min="15" max="15" width="32.28515625" style="21" customWidth="1"/>
    <col min="16" max="16384" width="9.140625" style="12"/>
  </cols>
  <sheetData>
    <row r="1" spans="1:15" ht="39" customHeight="1">
      <c r="A1" s="25" t="s">
        <v>292</v>
      </c>
      <c r="B1" s="20" t="s">
        <v>291</v>
      </c>
      <c r="C1" s="23" t="s">
        <v>286</v>
      </c>
      <c r="D1" s="24" t="s">
        <v>298</v>
      </c>
      <c r="E1" s="20" t="s">
        <v>0</v>
      </c>
      <c r="F1" s="17" t="s">
        <v>290</v>
      </c>
      <c r="G1" s="33" t="s">
        <v>1</v>
      </c>
      <c r="H1" s="25" t="s">
        <v>4</v>
      </c>
      <c r="I1" s="32" t="s">
        <v>354</v>
      </c>
      <c r="J1" s="32" t="s">
        <v>355</v>
      </c>
      <c r="K1" s="32" t="s">
        <v>356</v>
      </c>
      <c r="L1" s="32" t="s">
        <v>357</v>
      </c>
      <c r="M1" s="32" t="s">
        <v>358</v>
      </c>
      <c r="N1" s="32" t="s">
        <v>359</v>
      </c>
      <c r="O1" s="32" t="s">
        <v>360</v>
      </c>
    </row>
    <row r="2" spans="1:15">
      <c r="A2" s="51" t="s">
        <v>69</v>
      </c>
      <c r="B2" s="51" t="s">
        <v>70</v>
      </c>
      <c r="C2" s="52">
        <v>0</v>
      </c>
      <c r="D2" s="52">
        <v>1</v>
      </c>
      <c r="E2" s="52">
        <v>3</v>
      </c>
      <c r="F2" s="53">
        <v>1500</v>
      </c>
      <c r="G2" s="53">
        <f>C2*F2</f>
        <v>0</v>
      </c>
      <c r="H2" s="51" t="s">
        <v>361</v>
      </c>
      <c r="I2" s="51" t="s">
        <v>361</v>
      </c>
      <c r="J2" s="51" t="s">
        <v>361</v>
      </c>
      <c r="K2" s="51" t="s">
        <v>440</v>
      </c>
      <c r="L2" s="51" t="s">
        <v>434</v>
      </c>
      <c r="M2" s="51" t="s">
        <v>493</v>
      </c>
      <c r="N2" s="51" t="s">
        <v>375</v>
      </c>
      <c r="O2" s="51" t="s">
        <v>376</v>
      </c>
    </row>
    <row r="3" spans="1:15">
      <c r="A3" s="51" t="s">
        <v>71</v>
      </c>
      <c r="B3" s="51" t="s">
        <v>72</v>
      </c>
      <c r="C3" s="52">
        <v>0</v>
      </c>
      <c r="D3" s="52">
        <v>1</v>
      </c>
      <c r="E3" s="52">
        <v>3</v>
      </c>
      <c r="F3" s="53">
        <v>11000</v>
      </c>
      <c r="G3" s="53">
        <f t="shared" ref="G3:G66" si="0">C3*F3</f>
        <v>0</v>
      </c>
      <c r="H3" s="51" t="s">
        <v>361</v>
      </c>
      <c r="I3" s="51" t="s">
        <v>361</v>
      </c>
      <c r="J3" s="51" t="s">
        <v>361</v>
      </c>
      <c r="K3" s="51" t="s">
        <v>496</v>
      </c>
      <c r="L3" s="51" t="s">
        <v>474</v>
      </c>
      <c r="M3" s="51" t="s">
        <v>431</v>
      </c>
      <c r="N3" s="51" t="s">
        <v>375</v>
      </c>
      <c r="O3" s="51" t="s">
        <v>376</v>
      </c>
    </row>
    <row r="4" spans="1:15">
      <c r="A4" s="51" t="s">
        <v>73</v>
      </c>
      <c r="B4" s="51" t="s">
        <v>74</v>
      </c>
      <c r="C4" s="52">
        <v>1</v>
      </c>
      <c r="D4" s="52">
        <v>0</v>
      </c>
      <c r="E4" s="52">
        <v>1</v>
      </c>
      <c r="F4" s="53">
        <v>0</v>
      </c>
      <c r="G4" s="53">
        <f t="shared" si="0"/>
        <v>0</v>
      </c>
      <c r="H4" s="51" t="s">
        <v>361</v>
      </c>
      <c r="I4" s="51" t="s">
        <v>361</v>
      </c>
      <c r="J4" s="51" t="s">
        <v>361</v>
      </c>
      <c r="K4" s="51" t="s">
        <v>361</v>
      </c>
      <c r="L4" s="51" t="s">
        <v>361</v>
      </c>
      <c r="M4" s="51" t="s">
        <v>361</v>
      </c>
      <c r="N4" s="51" t="s">
        <v>361</v>
      </c>
      <c r="O4" s="51" t="s">
        <v>361</v>
      </c>
    </row>
    <row r="5" spans="1:15" ht="30">
      <c r="A5" s="51" t="s">
        <v>75</v>
      </c>
      <c r="B5" s="51" t="s">
        <v>76</v>
      </c>
      <c r="C5" s="52">
        <v>7</v>
      </c>
      <c r="D5" s="52">
        <v>0</v>
      </c>
      <c r="E5" s="52">
        <v>1</v>
      </c>
      <c r="F5" s="53">
        <v>0</v>
      </c>
      <c r="G5" s="53">
        <f t="shared" si="0"/>
        <v>0</v>
      </c>
      <c r="H5" s="51" t="s">
        <v>361</v>
      </c>
      <c r="I5" s="51" t="s">
        <v>361</v>
      </c>
      <c r="J5" s="51" t="s">
        <v>361</v>
      </c>
      <c r="K5" s="51" t="s">
        <v>361</v>
      </c>
      <c r="L5" s="51" t="s">
        <v>361</v>
      </c>
      <c r="M5" s="51" t="s">
        <v>361</v>
      </c>
      <c r="N5" s="51" t="s">
        <v>361</v>
      </c>
      <c r="O5" s="51" t="s">
        <v>361</v>
      </c>
    </row>
    <row r="6" spans="1:15" ht="30">
      <c r="A6" s="51" t="s">
        <v>79</v>
      </c>
      <c r="B6" s="51" t="s">
        <v>80</v>
      </c>
      <c r="C6" s="52">
        <v>1</v>
      </c>
      <c r="D6" s="52">
        <v>0</v>
      </c>
      <c r="E6" s="52">
        <v>1</v>
      </c>
      <c r="F6" s="53">
        <v>0</v>
      </c>
      <c r="G6" s="53">
        <f t="shared" si="0"/>
        <v>0</v>
      </c>
      <c r="H6" s="51" t="s">
        <v>361</v>
      </c>
      <c r="I6" s="51" t="s">
        <v>361</v>
      </c>
      <c r="J6" s="51" t="s">
        <v>361</v>
      </c>
      <c r="K6" s="51" t="s">
        <v>361</v>
      </c>
      <c r="L6" s="51" t="s">
        <v>361</v>
      </c>
      <c r="M6" s="51" t="s">
        <v>361</v>
      </c>
      <c r="N6" s="51" t="s">
        <v>361</v>
      </c>
      <c r="O6" s="51" t="s">
        <v>361</v>
      </c>
    </row>
    <row r="7" spans="1:15" ht="30">
      <c r="A7" s="51" t="s">
        <v>81</v>
      </c>
      <c r="B7" s="51" t="s">
        <v>82</v>
      </c>
      <c r="C7" s="52">
        <v>7</v>
      </c>
      <c r="D7" s="52">
        <v>0</v>
      </c>
      <c r="E7" s="52">
        <v>1</v>
      </c>
      <c r="F7" s="53">
        <v>0</v>
      </c>
      <c r="G7" s="53">
        <f t="shared" si="0"/>
        <v>0</v>
      </c>
      <c r="H7" s="51" t="s">
        <v>361</v>
      </c>
      <c r="I7" s="51" t="s">
        <v>361</v>
      </c>
      <c r="J7" s="51" t="s">
        <v>361</v>
      </c>
      <c r="K7" s="51" t="s">
        <v>361</v>
      </c>
      <c r="L7" s="51" t="s">
        <v>361</v>
      </c>
      <c r="M7" s="51" t="s">
        <v>361</v>
      </c>
      <c r="N7" s="51" t="s">
        <v>361</v>
      </c>
      <c r="O7" s="51" t="s">
        <v>361</v>
      </c>
    </row>
    <row r="8" spans="1:15" ht="60">
      <c r="A8" s="51" t="s">
        <v>83</v>
      </c>
      <c r="B8" s="51" t="s">
        <v>424</v>
      </c>
      <c r="C8" s="52">
        <v>7</v>
      </c>
      <c r="D8" s="52">
        <v>0</v>
      </c>
      <c r="E8" s="52">
        <v>1</v>
      </c>
      <c r="F8" s="53">
        <v>0</v>
      </c>
      <c r="G8" s="53">
        <f t="shared" si="0"/>
        <v>0</v>
      </c>
      <c r="H8" s="51" t="s">
        <v>361</v>
      </c>
      <c r="I8" s="51" t="s">
        <v>361</v>
      </c>
      <c r="J8" s="51" t="s">
        <v>361</v>
      </c>
      <c r="K8" s="51" t="s">
        <v>361</v>
      </c>
      <c r="L8" s="51" t="s">
        <v>361</v>
      </c>
      <c r="M8" s="51" t="s">
        <v>361</v>
      </c>
      <c r="N8" s="51" t="s">
        <v>361</v>
      </c>
      <c r="O8" s="51" t="s">
        <v>361</v>
      </c>
    </row>
    <row r="9" spans="1:15">
      <c r="A9" s="51" t="s">
        <v>84</v>
      </c>
      <c r="B9" s="51" t="s">
        <v>85</v>
      </c>
      <c r="C9" s="52">
        <v>1</v>
      </c>
      <c r="D9" s="52">
        <v>0</v>
      </c>
      <c r="E9" s="52">
        <v>3</v>
      </c>
      <c r="F9" s="53">
        <v>100</v>
      </c>
      <c r="G9" s="53">
        <f t="shared" si="0"/>
        <v>100</v>
      </c>
      <c r="H9" s="51" t="s">
        <v>361</v>
      </c>
      <c r="I9" s="51" t="s">
        <v>361</v>
      </c>
      <c r="J9" s="51" t="s">
        <v>361</v>
      </c>
      <c r="K9" s="51" t="s">
        <v>467</v>
      </c>
      <c r="L9" s="51" t="s">
        <v>429</v>
      </c>
      <c r="M9" s="51" t="s">
        <v>453</v>
      </c>
      <c r="N9" s="51" t="s">
        <v>361</v>
      </c>
      <c r="O9" s="51" t="s">
        <v>361</v>
      </c>
    </row>
    <row r="10" spans="1:15">
      <c r="A10" s="51" t="s">
        <v>86</v>
      </c>
      <c r="B10" s="51" t="s">
        <v>87</v>
      </c>
      <c r="C10" s="52">
        <v>9</v>
      </c>
      <c r="D10" s="52">
        <v>0</v>
      </c>
      <c r="E10" s="52">
        <v>3</v>
      </c>
      <c r="F10" s="53">
        <v>110</v>
      </c>
      <c r="G10" s="53">
        <f t="shared" si="0"/>
        <v>990</v>
      </c>
      <c r="H10" s="51" t="s">
        <v>361</v>
      </c>
      <c r="I10" s="51" t="s">
        <v>377</v>
      </c>
      <c r="J10" s="51" t="s">
        <v>361</v>
      </c>
      <c r="K10" s="51" t="s">
        <v>446</v>
      </c>
      <c r="L10" s="51" t="s">
        <v>447</v>
      </c>
      <c r="M10" s="51" t="s">
        <v>448</v>
      </c>
      <c r="N10" s="51" t="s">
        <v>361</v>
      </c>
      <c r="O10" s="51" t="s">
        <v>361</v>
      </c>
    </row>
    <row r="11" spans="1:15">
      <c r="A11" s="51" t="s">
        <v>88</v>
      </c>
      <c r="B11" s="51" t="s">
        <v>89</v>
      </c>
      <c r="C11" s="52">
        <v>8</v>
      </c>
      <c r="D11" s="52">
        <v>0</v>
      </c>
      <c r="E11" s="52">
        <v>3</v>
      </c>
      <c r="F11" s="53">
        <v>130</v>
      </c>
      <c r="G11" s="53">
        <f t="shared" si="0"/>
        <v>1040</v>
      </c>
      <c r="H11" s="51" t="s">
        <v>361</v>
      </c>
      <c r="I11" s="51" t="s">
        <v>377</v>
      </c>
      <c r="J11" s="51" t="s">
        <v>361</v>
      </c>
      <c r="K11" s="51" t="s">
        <v>449</v>
      </c>
      <c r="L11" s="51" t="s">
        <v>450</v>
      </c>
      <c r="M11" s="51" t="s">
        <v>451</v>
      </c>
      <c r="N11" s="51" t="s">
        <v>361</v>
      </c>
      <c r="O11" s="51" t="s">
        <v>361</v>
      </c>
    </row>
    <row r="12" spans="1:15" ht="30">
      <c r="A12" s="51" t="s">
        <v>7</v>
      </c>
      <c r="B12" s="51" t="s">
        <v>8</v>
      </c>
      <c r="C12" s="52">
        <v>6</v>
      </c>
      <c r="D12" s="52">
        <v>0</v>
      </c>
      <c r="E12" s="52">
        <v>2</v>
      </c>
      <c r="F12" s="53">
        <v>40</v>
      </c>
      <c r="G12" s="53">
        <f t="shared" si="0"/>
        <v>240</v>
      </c>
      <c r="H12" s="51" t="s">
        <v>361</v>
      </c>
      <c r="I12" s="51" t="s">
        <v>361</v>
      </c>
      <c r="J12" s="51" t="s">
        <v>361</v>
      </c>
      <c r="K12" s="51" t="s">
        <v>475</v>
      </c>
      <c r="L12" s="51" t="s">
        <v>436</v>
      </c>
      <c r="M12" s="51" t="s">
        <v>497</v>
      </c>
      <c r="N12" s="51" t="s">
        <v>361</v>
      </c>
      <c r="O12" s="51" t="s">
        <v>361</v>
      </c>
    </row>
    <row r="13" spans="1:15" ht="30">
      <c r="A13" s="51" t="s">
        <v>90</v>
      </c>
      <c r="B13" s="51" t="s">
        <v>91</v>
      </c>
      <c r="C13" s="52">
        <v>2</v>
      </c>
      <c r="D13" s="52">
        <v>0</v>
      </c>
      <c r="E13" s="52">
        <v>2</v>
      </c>
      <c r="F13" s="53">
        <v>35</v>
      </c>
      <c r="G13" s="53">
        <f t="shared" si="0"/>
        <v>70</v>
      </c>
      <c r="H13" s="51" t="s">
        <v>361</v>
      </c>
      <c r="I13" s="51" t="s">
        <v>361</v>
      </c>
      <c r="J13" s="51" t="s">
        <v>361</v>
      </c>
      <c r="K13" s="51" t="s">
        <v>498</v>
      </c>
      <c r="L13" s="51" t="s">
        <v>475</v>
      </c>
      <c r="M13" s="51" t="s">
        <v>497</v>
      </c>
      <c r="N13" s="51" t="s">
        <v>361</v>
      </c>
      <c r="O13" s="51" t="s">
        <v>361</v>
      </c>
    </row>
    <row r="14" spans="1:15">
      <c r="A14" s="51" t="s">
        <v>92</v>
      </c>
      <c r="B14" s="51" t="s">
        <v>93</v>
      </c>
      <c r="C14" s="52">
        <v>2</v>
      </c>
      <c r="D14" s="52">
        <v>0</v>
      </c>
      <c r="E14" s="52">
        <v>2</v>
      </c>
      <c r="F14" s="53">
        <v>30</v>
      </c>
      <c r="G14" s="53">
        <f t="shared" si="0"/>
        <v>60</v>
      </c>
      <c r="H14" s="51" t="s">
        <v>361</v>
      </c>
      <c r="I14" s="51" t="s">
        <v>361</v>
      </c>
      <c r="J14" s="51" t="s">
        <v>361</v>
      </c>
      <c r="K14" s="51" t="s">
        <v>440</v>
      </c>
      <c r="L14" s="51" t="s">
        <v>440</v>
      </c>
      <c r="M14" s="51" t="s">
        <v>497</v>
      </c>
      <c r="N14" s="51" t="s">
        <v>361</v>
      </c>
      <c r="O14" s="51" t="s">
        <v>361</v>
      </c>
    </row>
    <row r="15" spans="1:15">
      <c r="A15" s="51" t="s">
        <v>94</v>
      </c>
      <c r="B15" s="51" t="s">
        <v>95</v>
      </c>
      <c r="C15" s="52">
        <v>3</v>
      </c>
      <c r="D15" s="52">
        <v>4</v>
      </c>
      <c r="E15" s="52">
        <v>2</v>
      </c>
      <c r="F15" s="53">
        <v>250</v>
      </c>
      <c r="G15" s="53">
        <f t="shared" si="0"/>
        <v>750</v>
      </c>
      <c r="H15" s="51" t="s">
        <v>361</v>
      </c>
      <c r="I15" s="51" t="s">
        <v>362</v>
      </c>
      <c r="J15" s="51" t="s">
        <v>362</v>
      </c>
      <c r="K15" s="51" t="s">
        <v>361</v>
      </c>
      <c r="L15" s="51" t="s">
        <v>361</v>
      </c>
      <c r="M15" s="51" t="s">
        <v>361</v>
      </c>
      <c r="N15" s="51" t="s">
        <v>361</v>
      </c>
      <c r="O15" s="51" t="s">
        <v>361</v>
      </c>
    </row>
    <row r="16" spans="1:15">
      <c r="A16" s="51" t="s">
        <v>98</v>
      </c>
      <c r="B16" s="51" t="s">
        <v>99</v>
      </c>
      <c r="C16" s="52">
        <v>1</v>
      </c>
      <c r="D16" s="52">
        <v>0</v>
      </c>
      <c r="E16" s="52">
        <v>3</v>
      </c>
      <c r="F16" s="53">
        <v>0</v>
      </c>
      <c r="G16" s="53">
        <f t="shared" si="0"/>
        <v>0</v>
      </c>
      <c r="H16" s="51" t="s">
        <v>363</v>
      </c>
      <c r="I16" s="51" t="s">
        <v>361</v>
      </c>
      <c r="J16" s="51" t="s">
        <v>361</v>
      </c>
      <c r="K16" s="51" t="s">
        <v>361</v>
      </c>
      <c r="L16" s="51" t="s">
        <v>361</v>
      </c>
      <c r="M16" s="51" t="s">
        <v>361</v>
      </c>
      <c r="N16" s="51" t="s">
        <v>361</v>
      </c>
      <c r="O16" s="51" t="s">
        <v>361</v>
      </c>
    </row>
    <row r="17" spans="1:15">
      <c r="A17" s="51" t="s">
        <v>102</v>
      </c>
      <c r="B17" s="51" t="s">
        <v>103</v>
      </c>
      <c r="C17" s="52">
        <v>6</v>
      </c>
      <c r="D17" s="52">
        <v>0</v>
      </c>
      <c r="E17" s="52">
        <v>2</v>
      </c>
      <c r="F17" s="53">
        <v>0</v>
      </c>
      <c r="G17" s="53">
        <f t="shared" si="0"/>
        <v>0</v>
      </c>
      <c r="H17" s="51" t="s">
        <v>363</v>
      </c>
      <c r="I17" s="51" t="s">
        <v>361</v>
      </c>
      <c r="J17" s="51" t="s">
        <v>361</v>
      </c>
      <c r="K17" s="51" t="s">
        <v>361</v>
      </c>
      <c r="L17" s="51" t="s">
        <v>361</v>
      </c>
      <c r="M17" s="51" t="s">
        <v>361</v>
      </c>
      <c r="N17" s="51" t="s">
        <v>361</v>
      </c>
      <c r="O17" s="51" t="s">
        <v>361</v>
      </c>
    </row>
    <row r="18" spans="1:15">
      <c r="A18" s="51" t="s">
        <v>108</v>
      </c>
      <c r="B18" s="51" t="s">
        <v>109</v>
      </c>
      <c r="C18" s="52">
        <v>3</v>
      </c>
      <c r="D18" s="52">
        <v>0</v>
      </c>
      <c r="E18" s="52">
        <v>1</v>
      </c>
      <c r="F18" s="53">
        <v>0</v>
      </c>
      <c r="G18" s="53">
        <f t="shared" si="0"/>
        <v>0</v>
      </c>
      <c r="H18" s="51" t="s">
        <v>361</v>
      </c>
      <c r="I18" s="51" t="s">
        <v>361</v>
      </c>
      <c r="J18" s="51" t="s">
        <v>361</v>
      </c>
      <c r="K18" s="51" t="s">
        <v>361</v>
      </c>
      <c r="L18" s="51" t="s">
        <v>361</v>
      </c>
      <c r="M18" s="51" t="s">
        <v>361</v>
      </c>
      <c r="N18" s="51" t="s">
        <v>361</v>
      </c>
      <c r="O18" s="51" t="s">
        <v>361</v>
      </c>
    </row>
    <row r="19" spans="1:15" ht="30">
      <c r="A19" s="51" t="s">
        <v>9</v>
      </c>
      <c r="B19" s="51" t="s">
        <v>10</v>
      </c>
      <c r="C19" s="52">
        <v>2</v>
      </c>
      <c r="D19" s="52">
        <v>0</v>
      </c>
      <c r="E19" s="52">
        <v>1</v>
      </c>
      <c r="F19" s="53">
        <v>0</v>
      </c>
      <c r="G19" s="53">
        <f t="shared" si="0"/>
        <v>0</v>
      </c>
      <c r="H19" s="51" t="s">
        <v>361</v>
      </c>
      <c r="I19" s="51" t="s">
        <v>361</v>
      </c>
      <c r="J19" s="51" t="s">
        <v>361</v>
      </c>
      <c r="K19" s="51" t="s">
        <v>361</v>
      </c>
      <c r="L19" s="51" t="s">
        <v>361</v>
      </c>
      <c r="M19" s="51" t="s">
        <v>361</v>
      </c>
      <c r="N19" s="51" t="s">
        <v>361</v>
      </c>
      <c r="O19" s="51" t="s">
        <v>361</v>
      </c>
    </row>
    <row r="20" spans="1:15">
      <c r="A20" s="51" t="s">
        <v>13</v>
      </c>
      <c r="B20" s="51" t="s">
        <v>14</v>
      </c>
      <c r="C20" s="52">
        <v>8</v>
      </c>
      <c r="D20" s="52">
        <v>0</v>
      </c>
      <c r="E20" s="52">
        <v>1</v>
      </c>
      <c r="F20" s="53">
        <v>0</v>
      </c>
      <c r="G20" s="53">
        <f t="shared" si="0"/>
        <v>0</v>
      </c>
      <c r="H20" s="51" t="s">
        <v>361</v>
      </c>
      <c r="I20" s="51" t="s">
        <v>361</v>
      </c>
      <c r="J20" s="51" t="s">
        <v>361</v>
      </c>
      <c r="K20" s="51" t="s">
        <v>361</v>
      </c>
      <c r="L20" s="51" t="s">
        <v>361</v>
      </c>
      <c r="M20" s="51" t="s">
        <v>361</v>
      </c>
      <c r="N20" s="51" t="s">
        <v>361</v>
      </c>
      <c r="O20" s="51" t="s">
        <v>361</v>
      </c>
    </row>
    <row r="21" spans="1:15" ht="30">
      <c r="A21" s="51" t="s">
        <v>110</v>
      </c>
      <c r="B21" s="51" t="s">
        <v>111</v>
      </c>
      <c r="C21" s="52">
        <v>7</v>
      </c>
      <c r="D21" s="52">
        <v>0</v>
      </c>
      <c r="E21" s="52">
        <v>1</v>
      </c>
      <c r="F21" s="53">
        <v>0</v>
      </c>
      <c r="G21" s="53">
        <f t="shared" si="0"/>
        <v>0</v>
      </c>
      <c r="H21" s="51" t="s">
        <v>361</v>
      </c>
      <c r="I21" s="51" t="s">
        <v>361</v>
      </c>
      <c r="J21" s="51" t="s">
        <v>361</v>
      </c>
      <c r="K21" s="51" t="s">
        <v>361</v>
      </c>
      <c r="L21" s="51" t="s">
        <v>361</v>
      </c>
      <c r="M21" s="51" t="s">
        <v>361</v>
      </c>
      <c r="N21" s="51" t="s">
        <v>361</v>
      </c>
      <c r="O21" s="51" t="s">
        <v>361</v>
      </c>
    </row>
    <row r="22" spans="1:15" ht="30">
      <c r="A22" s="51" t="s">
        <v>112</v>
      </c>
      <c r="B22" s="51" t="s">
        <v>113</v>
      </c>
      <c r="C22" s="52">
        <v>7</v>
      </c>
      <c r="D22" s="52">
        <v>0</v>
      </c>
      <c r="E22" s="52">
        <v>1</v>
      </c>
      <c r="F22" s="53">
        <v>0</v>
      </c>
      <c r="G22" s="53">
        <f t="shared" si="0"/>
        <v>0</v>
      </c>
      <c r="H22" s="51" t="s">
        <v>361</v>
      </c>
      <c r="I22" s="51" t="s">
        <v>361</v>
      </c>
      <c r="J22" s="51" t="s">
        <v>361</v>
      </c>
      <c r="K22" s="51" t="s">
        <v>361</v>
      </c>
      <c r="L22" s="51" t="s">
        <v>361</v>
      </c>
      <c r="M22" s="51" t="s">
        <v>361</v>
      </c>
      <c r="N22" s="51" t="s">
        <v>361</v>
      </c>
      <c r="O22" s="51" t="s">
        <v>361</v>
      </c>
    </row>
    <row r="23" spans="1:15" ht="90">
      <c r="A23" s="51" t="s">
        <v>114</v>
      </c>
      <c r="B23" s="51" t="s">
        <v>430</v>
      </c>
      <c r="C23" s="52">
        <v>7</v>
      </c>
      <c r="D23" s="52">
        <v>0</v>
      </c>
      <c r="E23" s="52">
        <v>1</v>
      </c>
      <c r="F23" s="53">
        <v>0</v>
      </c>
      <c r="G23" s="53">
        <f t="shared" si="0"/>
        <v>0</v>
      </c>
      <c r="H23" s="51" t="s">
        <v>361</v>
      </c>
      <c r="I23" s="51" t="s">
        <v>361</v>
      </c>
      <c r="J23" s="51" t="s">
        <v>361</v>
      </c>
      <c r="K23" s="51" t="s">
        <v>361</v>
      </c>
      <c r="L23" s="51" t="s">
        <v>361</v>
      </c>
      <c r="M23" s="51" t="s">
        <v>361</v>
      </c>
      <c r="N23" s="51" t="s">
        <v>361</v>
      </c>
      <c r="O23" s="51" t="s">
        <v>361</v>
      </c>
    </row>
    <row r="24" spans="1:15" ht="30">
      <c r="A24" s="51" t="s">
        <v>115</v>
      </c>
      <c r="B24" s="51" t="s">
        <v>116</v>
      </c>
      <c r="C24" s="52">
        <v>7</v>
      </c>
      <c r="D24" s="52">
        <v>0</v>
      </c>
      <c r="E24" s="52">
        <v>1</v>
      </c>
      <c r="F24" s="53">
        <v>0</v>
      </c>
      <c r="G24" s="53">
        <f t="shared" si="0"/>
        <v>0</v>
      </c>
      <c r="H24" s="51" t="s">
        <v>361</v>
      </c>
      <c r="I24" s="51" t="s">
        <v>361</v>
      </c>
      <c r="J24" s="51" t="s">
        <v>361</v>
      </c>
      <c r="K24" s="51" t="s">
        <v>361</v>
      </c>
      <c r="L24" s="51" t="s">
        <v>361</v>
      </c>
      <c r="M24" s="51" t="s">
        <v>361</v>
      </c>
      <c r="N24" s="51" t="s">
        <v>361</v>
      </c>
      <c r="O24" s="51" t="s">
        <v>361</v>
      </c>
    </row>
    <row r="25" spans="1:15">
      <c r="A25" s="51" t="s">
        <v>17</v>
      </c>
      <c r="B25" s="51" t="s">
        <v>18</v>
      </c>
      <c r="C25" s="52">
        <v>3</v>
      </c>
      <c r="D25" s="52">
        <v>4</v>
      </c>
      <c r="E25" s="52">
        <v>3</v>
      </c>
      <c r="F25" s="53">
        <v>90</v>
      </c>
      <c r="G25" s="53">
        <f t="shared" si="0"/>
        <v>270</v>
      </c>
      <c r="H25" s="51" t="s">
        <v>361</v>
      </c>
      <c r="I25" s="51" t="s">
        <v>361</v>
      </c>
      <c r="J25" s="51" t="s">
        <v>361</v>
      </c>
      <c r="K25" s="51" t="s">
        <v>452</v>
      </c>
      <c r="L25" s="51" t="s">
        <v>453</v>
      </c>
      <c r="M25" s="51" t="s">
        <v>454</v>
      </c>
      <c r="N25" s="51" t="s">
        <v>361</v>
      </c>
      <c r="O25" s="51" t="s">
        <v>361</v>
      </c>
    </row>
    <row r="26" spans="1:15">
      <c r="A26" s="51" t="s">
        <v>125</v>
      </c>
      <c r="B26" s="51" t="s">
        <v>126</v>
      </c>
      <c r="C26" s="52">
        <v>2</v>
      </c>
      <c r="D26" s="52">
        <v>0</v>
      </c>
      <c r="E26" s="52">
        <v>3</v>
      </c>
      <c r="F26" s="53">
        <v>400</v>
      </c>
      <c r="G26" s="53">
        <f t="shared" si="0"/>
        <v>800</v>
      </c>
      <c r="H26" s="51" t="s">
        <v>361</v>
      </c>
      <c r="I26" s="51" t="s">
        <v>361</v>
      </c>
      <c r="J26" s="51" t="s">
        <v>361</v>
      </c>
      <c r="K26" s="51" t="s">
        <v>455</v>
      </c>
      <c r="L26" s="51" t="s">
        <v>456</v>
      </c>
      <c r="M26" s="51" t="s">
        <v>457</v>
      </c>
      <c r="N26" s="51" t="s">
        <v>361</v>
      </c>
      <c r="O26" s="51" t="s">
        <v>361</v>
      </c>
    </row>
    <row r="27" spans="1:15">
      <c r="A27" s="51" t="s">
        <v>129</v>
      </c>
      <c r="B27" s="51" t="s">
        <v>130</v>
      </c>
      <c r="C27" s="52">
        <v>1</v>
      </c>
      <c r="D27" s="52">
        <v>0</v>
      </c>
      <c r="E27" s="52">
        <v>3</v>
      </c>
      <c r="F27" s="53">
        <v>700</v>
      </c>
      <c r="G27" s="53">
        <f t="shared" si="0"/>
        <v>700</v>
      </c>
      <c r="H27" s="51" t="s">
        <v>361</v>
      </c>
      <c r="I27" s="51" t="s">
        <v>361</v>
      </c>
      <c r="J27" s="51" t="s">
        <v>361</v>
      </c>
      <c r="K27" s="51" t="s">
        <v>455</v>
      </c>
      <c r="L27" s="51" t="s">
        <v>458</v>
      </c>
      <c r="M27" s="51" t="s">
        <v>457</v>
      </c>
      <c r="N27" s="51" t="s">
        <v>361</v>
      </c>
      <c r="O27" s="51" t="s">
        <v>361</v>
      </c>
    </row>
    <row r="28" spans="1:15">
      <c r="A28" s="51" t="s">
        <v>135</v>
      </c>
      <c r="B28" s="51" t="s">
        <v>136</v>
      </c>
      <c r="C28" s="52">
        <v>1</v>
      </c>
      <c r="D28" s="52">
        <v>0</v>
      </c>
      <c r="E28" s="52">
        <v>1</v>
      </c>
      <c r="F28" s="53">
        <v>0</v>
      </c>
      <c r="G28" s="53">
        <f t="shared" si="0"/>
        <v>0</v>
      </c>
      <c r="H28" s="51" t="s">
        <v>361</v>
      </c>
      <c r="I28" s="51" t="s">
        <v>361</v>
      </c>
      <c r="J28" s="51" t="s">
        <v>361</v>
      </c>
      <c r="K28" s="51" t="s">
        <v>361</v>
      </c>
      <c r="L28" s="51" t="s">
        <v>361</v>
      </c>
      <c r="M28" s="51" t="s">
        <v>361</v>
      </c>
      <c r="N28" s="51" t="s">
        <v>361</v>
      </c>
      <c r="O28" s="51" t="s">
        <v>361</v>
      </c>
    </row>
    <row r="29" spans="1:15" ht="30">
      <c r="A29" s="51" t="s">
        <v>137</v>
      </c>
      <c r="B29" s="51" t="s">
        <v>138</v>
      </c>
      <c r="C29" s="52">
        <v>8</v>
      </c>
      <c r="D29" s="52">
        <v>0</v>
      </c>
      <c r="E29" s="52">
        <v>3</v>
      </c>
      <c r="F29" s="53">
        <v>140</v>
      </c>
      <c r="G29" s="53">
        <f t="shared" si="0"/>
        <v>1120</v>
      </c>
      <c r="H29" s="51" t="s">
        <v>378</v>
      </c>
      <c r="I29" s="51" t="s">
        <v>361</v>
      </c>
      <c r="J29" s="51" t="s">
        <v>361</v>
      </c>
      <c r="K29" s="51" t="s">
        <v>447</v>
      </c>
      <c r="L29" s="51" t="s">
        <v>442</v>
      </c>
      <c r="M29" s="51" t="s">
        <v>460</v>
      </c>
      <c r="N29" s="51" t="s">
        <v>361</v>
      </c>
      <c r="O29" s="51" t="s">
        <v>361</v>
      </c>
    </row>
    <row r="30" spans="1:15">
      <c r="A30" s="51" t="s">
        <v>139</v>
      </c>
      <c r="B30" s="51" t="s">
        <v>140</v>
      </c>
      <c r="C30" s="52">
        <v>7</v>
      </c>
      <c r="D30" s="52">
        <v>0</v>
      </c>
      <c r="E30" s="52">
        <v>3</v>
      </c>
      <c r="F30" s="53">
        <v>0</v>
      </c>
      <c r="G30" s="53">
        <f t="shared" si="0"/>
        <v>0</v>
      </c>
      <c r="H30" s="51" t="s">
        <v>363</v>
      </c>
      <c r="I30" s="51" t="s">
        <v>361</v>
      </c>
      <c r="J30" s="51" t="s">
        <v>361</v>
      </c>
      <c r="K30" s="51" t="s">
        <v>361</v>
      </c>
      <c r="L30" s="51" t="s">
        <v>361</v>
      </c>
      <c r="M30" s="51" t="s">
        <v>361</v>
      </c>
      <c r="N30" s="51" t="s">
        <v>361</v>
      </c>
      <c r="O30" s="51" t="s">
        <v>361</v>
      </c>
    </row>
    <row r="31" spans="1:15" ht="30">
      <c r="A31" s="51" t="s">
        <v>141</v>
      </c>
      <c r="B31" s="51" t="s">
        <v>142</v>
      </c>
      <c r="C31" s="52">
        <v>8</v>
      </c>
      <c r="D31" s="52">
        <v>0</v>
      </c>
      <c r="E31" s="52">
        <v>3</v>
      </c>
      <c r="F31" s="53">
        <v>0</v>
      </c>
      <c r="G31" s="53">
        <f t="shared" si="0"/>
        <v>0</v>
      </c>
      <c r="H31" s="51" t="s">
        <v>363</v>
      </c>
      <c r="I31" s="51" t="s">
        <v>361</v>
      </c>
      <c r="J31" s="51" t="s">
        <v>361</v>
      </c>
      <c r="K31" s="51" t="s">
        <v>361</v>
      </c>
      <c r="L31" s="51" t="s">
        <v>361</v>
      </c>
      <c r="M31" s="51" t="s">
        <v>361</v>
      </c>
      <c r="N31" s="51" t="s">
        <v>375</v>
      </c>
      <c r="O31" s="51" t="s">
        <v>379</v>
      </c>
    </row>
    <row r="32" spans="1:15">
      <c r="A32" s="51" t="s">
        <v>302</v>
      </c>
      <c r="B32" s="51" t="s">
        <v>320</v>
      </c>
      <c r="C32" s="52">
        <v>1</v>
      </c>
      <c r="D32" s="52">
        <v>0</v>
      </c>
      <c r="E32" s="52">
        <v>3</v>
      </c>
      <c r="F32" s="53">
        <v>900</v>
      </c>
      <c r="G32" s="53">
        <f t="shared" si="0"/>
        <v>900</v>
      </c>
      <c r="H32" s="51" t="s">
        <v>380</v>
      </c>
      <c r="I32" s="51" t="s">
        <v>381</v>
      </c>
      <c r="J32" s="51" t="s">
        <v>382</v>
      </c>
      <c r="K32" s="51" t="s">
        <v>422</v>
      </c>
      <c r="L32" s="51" t="s">
        <v>470</v>
      </c>
      <c r="M32" s="51" t="s">
        <v>435</v>
      </c>
      <c r="N32" s="51" t="s">
        <v>375</v>
      </c>
      <c r="O32" s="51" t="s">
        <v>383</v>
      </c>
    </row>
    <row r="33" spans="1:15">
      <c r="A33" s="51" t="s">
        <v>21</v>
      </c>
      <c r="B33" s="51" t="s">
        <v>22</v>
      </c>
      <c r="C33" s="52">
        <v>8</v>
      </c>
      <c r="D33" s="52">
        <v>0</v>
      </c>
      <c r="E33" s="52">
        <v>2</v>
      </c>
      <c r="F33" s="53">
        <v>0</v>
      </c>
      <c r="G33" s="53">
        <f t="shared" si="0"/>
        <v>0</v>
      </c>
      <c r="H33" s="51" t="s">
        <v>364</v>
      </c>
      <c r="I33" s="51" t="s">
        <v>365</v>
      </c>
      <c r="J33" s="51" t="s">
        <v>361</v>
      </c>
      <c r="K33" s="51" t="s">
        <v>462</v>
      </c>
      <c r="L33" s="51" t="s">
        <v>463</v>
      </c>
      <c r="M33" s="51" t="s">
        <v>464</v>
      </c>
      <c r="N33" s="51" t="s">
        <v>361</v>
      </c>
      <c r="O33" s="51" t="s">
        <v>361</v>
      </c>
    </row>
    <row r="34" spans="1:15">
      <c r="A34" s="51" t="s">
        <v>23</v>
      </c>
      <c r="B34" s="51" t="s">
        <v>24</v>
      </c>
      <c r="C34" s="52">
        <v>1</v>
      </c>
      <c r="D34" s="52">
        <v>0</v>
      </c>
      <c r="E34" s="52">
        <v>2</v>
      </c>
      <c r="F34" s="53">
        <v>0</v>
      </c>
      <c r="G34" s="53">
        <f t="shared" si="0"/>
        <v>0</v>
      </c>
      <c r="H34" s="51" t="s">
        <v>364</v>
      </c>
      <c r="I34" s="51" t="s">
        <v>365</v>
      </c>
      <c r="J34" s="51" t="s">
        <v>361</v>
      </c>
      <c r="K34" s="51" t="s">
        <v>444</v>
      </c>
      <c r="L34" s="51" t="s">
        <v>437</v>
      </c>
      <c r="M34" s="51" t="s">
        <v>432</v>
      </c>
      <c r="N34" s="51" t="s">
        <v>361</v>
      </c>
      <c r="O34" s="51" t="s">
        <v>361</v>
      </c>
    </row>
    <row r="35" spans="1:15" ht="30">
      <c r="A35" s="51" t="s">
        <v>25</v>
      </c>
      <c r="B35" s="51" t="s">
        <v>26</v>
      </c>
      <c r="C35" s="52">
        <v>6</v>
      </c>
      <c r="D35" s="52">
        <v>0</v>
      </c>
      <c r="E35" s="52">
        <v>2</v>
      </c>
      <c r="F35" s="53">
        <v>0</v>
      </c>
      <c r="G35" s="53">
        <f t="shared" si="0"/>
        <v>0</v>
      </c>
      <c r="H35" s="51" t="s">
        <v>364</v>
      </c>
      <c r="I35" s="51" t="s">
        <v>366</v>
      </c>
      <c r="J35" s="51" t="s">
        <v>367</v>
      </c>
      <c r="K35" s="51" t="s">
        <v>465</v>
      </c>
      <c r="L35" s="51" t="s">
        <v>423</v>
      </c>
      <c r="M35" s="51" t="s">
        <v>428</v>
      </c>
      <c r="N35" s="51" t="s">
        <v>361</v>
      </c>
      <c r="O35" s="51" t="s">
        <v>361</v>
      </c>
    </row>
    <row r="36" spans="1:15" ht="30">
      <c r="A36" s="51" t="s">
        <v>27</v>
      </c>
      <c r="B36" s="51" t="s">
        <v>28</v>
      </c>
      <c r="C36" s="52">
        <v>8</v>
      </c>
      <c r="D36" s="52">
        <v>0</v>
      </c>
      <c r="E36" s="52">
        <v>2</v>
      </c>
      <c r="F36" s="53">
        <v>0</v>
      </c>
      <c r="G36" s="53">
        <f t="shared" si="0"/>
        <v>0</v>
      </c>
      <c r="H36" s="51" t="s">
        <v>364</v>
      </c>
      <c r="I36" s="51" t="s">
        <v>366</v>
      </c>
      <c r="J36" s="51" t="s">
        <v>368</v>
      </c>
      <c r="K36" s="51" t="s">
        <v>465</v>
      </c>
      <c r="L36" s="51" t="s">
        <v>423</v>
      </c>
      <c r="M36" s="51" t="s">
        <v>428</v>
      </c>
      <c r="N36" s="51" t="s">
        <v>361</v>
      </c>
      <c r="O36" s="51" t="s">
        <v>361</v>
      </c>
    </row>
    <row r="37" spans="1:15" ht="30">
      <c r="A37" s="51" t="s">
        <v>29</v>
      </c>
      <c r="B37" s="51" t="s">
        <v>30</v>
      </c>
      <c r="C37" s="52">
        <v>7</v>
      </c>
      <c r="D37" s="52">
        <v>0</v>
      </c>
      <c r="E37" s="52">
        <v>2</v>
      </c>
      <c r="F37" s="53">
        <v>85</v>
      </c>
      <c r="G37" s="53">
        <f t="shared" si="0"/>
        <v>595</v>
      </c>
      <c r="H37" s="51" t="s">
        <v>361</v>
      </c>
      <c r="I37" s="51" t="s">
        <v>369</v>
      </c>
      <c r="J37" s="51" t="s">
        <v>370</v>
      </c>
      <c r="K37" s="51" t="s">
        <v>445</v>
      </c>
      <c r="L37" s="51" t="s">
        <v>466</v>
      </c>
      <c r="M37" s="51" t="s">
        <v>440</v>
      </c>
      <c r="N37" s="51" t="s">
        <v>361</v>
      </c>
      <c r="O37" s="51" t="s">
        <v>361</v>
      </c>
    </row>
    <row r="38" spans="1:15">
      <c r="A38" s="51" t="s">
        <v>143</v>
      </c>
      <c r="B38" s="51" t="s">
        <v>144</v>
      </c>
      <c r="C38" s="52">
        <v>7</v>
      </c>
      <c r="D38" s="52">
        <v>0</v>
      </c>
      <c r="E38" s="52">
        <v>2</v>
      </c>
      <c r="F38" s="53">
        <v>30</v>
      </c>
      <c r="G38" s="53">
        <f t="shared" si="0"/>
        <v>210</v>
      </c>
      <c r="H38" s="51" t="s">
        <v>361</v>
      </c>
      <c r="I38" s="51" t="s">
        <v>371</v>
      </c>
      <c r="J38" s="51" t="s">
        <v>372</v>
      </c>
      <c r="K38" s="51" t="s">
        <v>429</v>
      </c>
      <c r="L38" s="51" t="s">
        <v>441</v>
      </c>
      <c r="M38" s="51" t="s">
        <v>423</v>
      </c>
      <c r="N38" s="51" t="s">
        <v>361</v>
      </c>
      <c r="O38" s="51" t="s">
        <v>361</v>
      </c>
    </row>
    <row r="39" spans="1:15">
      <c r="A39" s="51" t="s">
        <v>325</v>
      </c>
      <c r="B39" s="51" t="s">
        <v>326</v>
      </c>
      <c r="C39" s="52">
        <v>0</v>
      </c>
      <c r="D39" s="52">
        <v>1</v>
      </c>
      <c r="E39" s="52">
        <v>3</v>
      </c>
      <c r="F39" s="53">
        <v>0</v>
      </c>
      <c r="G39" s="53">
        <f t="shared" si="0"/>
        <v>0</v>
      </c>
      <c r="H39" s="51" t="s">
        <v>384</v>
      </c>
      <c r="I39" s="51" t="s">
        <v>361</v>
      </c>
      <c r="J39" s="51" t="s">
        <v>361</v>
      </c>
      <c r="K39" s="51" t="s">
        <v>425</v>
      </c>
      <c r="L39" s="51" t="s">
        <v>493</v>
      </c>
      <c r="M39" s="51" t="s">
        <v>447</v>
      </c>
      <c r="N39" s="51" t="s">
        <v>375</v>
      </c>
      <c r="O39" s="51" t="s">
        <v>376</v>
      </c>
    </row>
    <row r="40" spans="1:15" ht="30">
      <c r="A40" s="51" t="s">
        <v>31</v>
      </c>
      <c r="B40" s="51" t="s">
        <v>32</v>
      </c>
      <c r="C40" s="52">
        <v>7</v>
      </c>
      <c r="D40" s="52">
        <v>0</v>
      </c>
      <c r="E40" s="52">
        <v>3</v>
      </c>
      <c r="F40" s="53">
        <v>0</v>
      </c>
      <c r="G40" s="53">
        <f t="shared" si="0"/>
        <v>0</v>
      </c>
      <c r="H40" s="51" t="s">
        <v>364</v>
      </c>
      <c r="I40" s="51" t="s">
        <v>361</v>
      </c>
      <c r="J40" s="51" t="s">
        <v>361</v>
      </c>
      <c r="K40" s="51" t="s">
        <v>468</v>
      </c>
      <c r="L40" s="51" t="s">
        <v>423</v>
      </c>
      <c r="M40" s="51" t="s">
        <v>427</v>
      </c>
      <c r="N40" s="51" t="s">
        <v>361</v>
      </c>
      <c r="O40" s="51" t="s">
        <v>361</v>
      </c>
    </row>
    <row r="41" spans="1:15" ht="30">
      <c r="A41" s="51" t="s">
        <v>145</v>
      </c>
      <c r="B41" s="51" t="s">
        <v>146</v>
      </c>
      <c r="C41" s="52">
        <v>14</v>
      </c>
      <c r="D41" s="52">
        <v>0</v>
      </c>
      <c r="E41" s="52">
        <v>2</v>
      </c>
      <c r="F41" s="53">
        <v>70</v>
      </c>
      <c r="G41" s="53">
        <f t="shared" si="0"/>
        <v>980</v>
      </c>
      <c r="H41" s="51" t="s">
        <v>361</v>
      </c>
      <c r="I41" s="51" t="s">
        <v>373</v>
      </c>
      <c r="J41" s="51" t="s">
        <v>374</v>
      </c>
      <c r="K41" s="51" t="s">
        <v>421</v>
      </c>
      <c r="L41" s="51" t="s">
        <v>421</v>
      </c>
      <c r="M41" s="51" t="s">
        <v>427</v>
      </c>
      <c r="N41" s="51" t="s">
        <v>361</v>
      </c>
      <c r="O41" s="51" t="s">
        <v>361</v>
      </c>
    </row>
    <row r="42" spans="1:15">
      <c r="A42" s="51" t="s">
        <v>155</v>
      </c>
      <c r="B42" s="51" t="s">
        <v>156</v>
      </c>
      <c r="C42" s="52">
        <v>7</v>
      </c>
      <c r="D42" s="52">
        <v>0</v>
      </c>
      <c r="E42" s="52">
        <v>1</v>
      </c>
      <c r="F42" s="53">
        <v>0</v>
      </c>
      <c r="G42" s="53">
        <f t="shared" si="0"/>
        <v>0</v>
      </c>
      <c r="H42" s="51" t="s">
        <v>361</v>
      </c>
      <c r="I42" s="51" t="s">
        <v>361</v>
      </c>
      <c r="J42" s="51" t="s">
        <v>361</v>
      </c>
      <c r="K42" s="51" t="s">
        <v>361</v>
      </c>
      <c r="L42" s="51" t="s">
        <v>361</v>
      </c>
      <c r="M42" s="51" t="s">
        <v>361</v>
      </c>
      <c r="N42" s="51" t="s">
        <v>361</v>
      </c>
      <c r="O42" s="51" t="s">
        <v>361</v>
      </c>
    </row>
    <row r="43" spans="1:15">
      <c r="A43" s="51" t="s">
        <v>157</v>
      </c>
      <c r="B43" s="51" t="s">
        <v>158</v>
      </c>
      <c r="C43" s="52">
        <v>1</v>
      </c>
      <c r="D43" s="52">
        <v>0</v>
      </c>
      <c r="E43" s="52">
        <v>1</v>
      </c>
      <c r="F43" s="53">
        <v>0</v>
      </c>
      <c r="G43" s="53">
        <f t="shared" si="0"/>
        <v>0</v>
      </c>
      <c r="H43" s="51" t="s">
        <v>361</v>
      </c>
      <c r="I43" s="51" t="s">
        <v>361</v>
      </c>
      <c r="J43" s="51" t="s">
        <v>361</v>
      </c>
      <c r="K43" s="51" t="s">
        <v>361</v>
      </c>
      <c r="L43" s="51" t="s">
        <v>361</v>
      </c>
      <c r="M43" s="51" t="s">
        <v>361</v>
      </c>
      <c r="N43" s="51" t="s">
        <v>361</v>
      </c>
      <c r="O43" s="51" t="s">
        <v>361</v>
      </c>
    </row>
    <row r="44" spans="1:15">
      <c r="A44" s="51" t="s">
        <v>159</v>
      </c>
      <c r="B44" s="51" t="s">
        <v>160</v>
      </c>
      <c r="C44" s="52">
        <v>1</v>
      </c>
      <c r="D44" s="52">
        <v>0</v>
      </c>
      <c r="E44" s="52">
        <v>1</v>
      </c>
      <c r="F44" s="53">
        <v>0</v>
      </c>
      <c r="G44" s="53">
        <f t="shared" si="0"/>
        <v>0</v>
      </c>
      <c r="H44" s="51" t="s">
        <v>361</v>
      </c>
      <c r="I44" s="51" t="s">
        <v>361</v>
      </c>
      <c r="J44" s="51" t="s">
        <v>361</v>
      </c>
      <c r="K44" s="51" t="s">
        <v>361</v>
      </c>
      <c r="L44" s="51" t="s">
        <v>361</v>
      </c>
      <c r="M44" s="51" t="s">
        <v>361</v>
      </c>
      <c r="N44" s="51" t="s">
        <v>361</v>
      </c>
      <c r="O44" s="51" t="s">
        <v>361</v>
      </c>
    </row>
    <row r="45" spans="1:15" ht="30">
      <c r="A45" s="51" t="s">
        <v>161</v>
      </c>
      <c r="B45" s="51" t="s">
        <v>162</v>
      </c>
      <c r="C45" s="52">
        <v>3</v>
      </c>
      <c r="D45" s="52">
        <v>4</v>
      </c>
      <c r="E45" s="52">
        <v>3</v>
      </c>
      <c r="F45" s="53">
        <v>11000</v>
      </c>
      <c r="G45" s="53">
        <f t="shared" si="0"/>
        <v>33000</v>
      </c>
      <c r="H45" s="51" t="s">
        <v>385</v>
      </c>
      <c r="I45" s="51" t="s">
        <v>386</v>
      </c>
      <c r="J45" s="51" t="s">
        <v>387</v>
      </c>
      <c r="K45" s="51" t="s">
        <v>434</v>
      </c>
      <c r="L45" s="51" t="s">
        <v>463</v>
      </c>
      <c r="M45" s="51" t="s">
        <v>439</v>
      </c>
      <c r="N45" s="51" t="s">
        <v>375</v>
      </c>
      <c r="O45" s="51" t="s">
        <v>379</v>
      </c>
    </row>
    <row r="46" spans="1:15">
      <c r="A46" s="51" t="s">
        <v>173</v>
      </c>
      <c r="B46" s="51" t="s">
        <v>174</v>
      </c>
      <c r="C46" s="52">
        <v>7</v>
      </c>
      <c r="D46" s="52">
        <v>0</v>
      </c>
      <c r="E46" s="52">
        <v>1</v>
      </c>
      <c r="F46" s="53">
        <v>0</v>
      </c>
      <c r="G46" s="53">
        <f t="shared" si="0"/>
        <v>0</v>
      </c>
      <c r="H46" s="51" t="s">
        <v>361</v>
      </c>
      <c r="I46" s="51" t="s">
        <v>361</v>
      </c>
      <c r="J46" s="51" t="s">
        <v>361</v>
      </c>
      <c r="K46" s="51" t="s">
        <v>361</v>
      </c>
      <c r="L46" s="51" t="s">
        <v>361</v>
      </c>
      <c r="M46" s="51" t="s">
        <v>361</v>
      </c>
      <c r="N46" s="51" t="s">
        <v>361</v>
      </c>
      <c r="O46" s="51" t="s">
        <v>361</v>
      </c>
    </row>
    <row r="47" spans="1:15">
      <c r="A47" s="51" t="s">
        <v>39</v>
      </c>
      <c r="B47" s="51" t="s">
        <v>40</v>
      </c>
      <c r="C47" s="52">
        <v>44</v>
      </c>
      <c r="D47" s="52">
        <v>0</v>
      </c>
      <c r="E47" s="52">
        <v>1</v>
      </c>
      <c r="F47" s="53">
        <v>0</v>
      </c>
      <c r="G47" s="53">
        <f t="shared" si="0"/>
        <v>0</v>
      </c>
      <c r="H47" s="51" t="s">
        <v>361</v>
      </c>
      <c r="I47" s="51" t="s">
        <v>361</v>
      </c>
      <c r="J47" s="51" t="s">
        <v>361</v>
      </c>
      <c r="K47" s="51" t="s">
        <v>361</v>
      </c>
      <c r="L47" s="51" t="s">
        <v>361</v>
      </c>
      <c r="M47" s="51" t="s">
        <v>361</v>
      </c>
      <c r="N47" s="51" t="s">
        <v>361</v>
      </c>
      <c r="O47" s="51" t="s">
        <v>361</v>
      </c>
    </row>
    <row r="48" spans="1:15">
      <c r="A48" s="51" t="s">
        <v>175</v>
      </c>
      <c r="B48" s="51" t="s">
        <v>176</v>
      </c>
      <c r="C48" s="52">
        <v>12</v>
      </c>
      <c r="D48" s="52">
        <v>0</v>
      </c>
      <c r="E48" s="52">
        <v>1</v>
      </c>
      <c r="F48" s="53">
        <v>0</v>
      </c>
      <c r="G48" s="53">
        <f t="shared" si="0"/>
        <v>0</v>
      </c>
      <c r="H48" s="51" t="s">
        <v>361</v>
      </c>
      <c r="I48" s="51" t="s">
        <v>361</v>
      </c>
      <c r="J48" s="51" t="s">
        <v>361</v>
      </c>
      <c r="K48" s="51" t="s">
        <v>361</v>
      </c>
      <c r="L48" s="51" t="s">
        <v>361</v>
      </c>
      <c r="M48" s="51" t="s">
        <v>361</v>
      </c>
      <c r="N48" s="51" t="s">
        <v>361</v>
      </c>
      <c r="O48" s="51" t="s">
        <v>361</v>
      </c>
    </row>
    <row r="49" spans="1:15">
      <c r="A49" s="51" t="s">
        <v>41</v>
      </c>
      <c r="B49" s="51" t="s">
        <v>42</v>
      </c>
      <c r="C49" s="52">
        <v>41</v>
      </c>
      <c r="D49" s="52">
        <v>0</v>
      </c>
      <c r="E49" s="52">
        <v>1</v>
      </c>
      <c r="F49" s="53">
        <v>0</v>
      </c>
      <c r="G49" s="53">
        <f t="shared" si="0"/>
        <v>0</v>
      </c>
      <c r="H49" s="51" t="s">
        <v>361</v>
      </c>
      <c r="I49" s="51" t="s">
        <v>361</v>
      </c>
      <c r="J49" s="51" t="s">
        <v>361</v>
      </c>
      <c r="K49" s="51" t="s">
        <v>361</v>
      </c>
      <c r="L49" s="51" t="s">
        <v>361</v>
      </c>
      <c r="M49" s="51" t="s">
        <v>361</v>
      </c>
      <c r="N49" s="51" t="s">
        <v>361</v>
      </c>
      <c r="O49" s="51" t="s">
        <v>361</v>
      </c>
    </row>
    <row r="50" spans="1:15">
      <c r="A50" s="51" t="s">
        <v>181</v>
      </c>
      <c r="B50" s="51" t="s">
        <v>182</v>
      </c>
      <c r="C50" s="52">
        <v>1</v>
      </c>
      <c r="D50" s="52">
        <v>0</v>
      </c>
      <c r="E50" s="52">
        <v>1</v>
      </c>
      <c r="F50" s="53">
        <v>0</v>
      </c>
      <c r="G50" s="53">
        <f t="shared" si="0"/>
        <v>0</v>
      </c>
      <c r="H50" s="51" t="s">
        <v>361</v>
      </c>
      <c r="I50" s="51" t="s">
        <v>361</v>
      </c>
      <c r="J50" s="51" t="s">
        <v>361</v>
      </c>
      <c r="K50" s="51" t="s">
        <v>361</v>
      </c>
      <c r="L50" s="51" t="s">
        <v>361</v>
      </c>
      <c r="M50" s="51" t="s">
        <v>361</v>
      </c>
      <c r="N50" s="51" t="s">
        <v>361</v>
      </c>
      <c r="O50" s="51" t="s">
        <v>361</v>
      </c>
    </row>
    <row r="51" spans="1:15">
      <c r="A51" s="51" t="s">
        <v>183</v>
      </c>
      <c r="B51" s="51" t="s">
        <v>184</v>
      </c>
      <c r="C51" s="52">
        <v>7</v>
      </c>
      <c r="D51" s="52">
        <v>0</v>
      </c>
      <c r="E51" s="52">
        <v>1</v>
      </c>
      <c r="F51" s="53">
        <v>0</v>
      </c>
      <c r="G51" s="53">
        <f t="shared" si="0"/>
        <v>0</v>
      </c>
      <c r="H51" s="51" t="s">
        <v>361</v>
      </c>
      <c r="I51" s="51" t="s">
        <v>361</v>
      </c>
      <c r="J51" s="51" t="s">
        <v>361</v>
      </c>
      <c r="K51" s="51" t="s">
        <v>361</v>
      </c>
      <c r="L51" s="51" t="s">
        <v>361</v>
      </c>
      <c r="M51" s="51" t="s">
        <v>361</v>
      </c>
      <c r="N51" s="51" t="s">
        <v>361</v>
      </c>
      <c r="O51" s="51" t="s">
        <v>361</v>
      </c>
    </row>
    <row r="52" spans="1:15">
      <c r="A52" s="51" t="s">
        <v>185</v>
      </c>
      <c r="B52" s="51" t="s">
        <v>186</v>
      </c>
      <c r="C52" s="52">
        <v>7</v>
      </c>
      <c r="D52" s="52">
        <v>0</v>
      </c>
      <c r="E52" s="52">
        <v>1</v>
      </c>
      <c r="F52" s="53">
        <v>0</v>
      </c>
      <c r="G52" s="53">
        <f t="shared" si="0"/>
        <v>0</v>
      </c>
      <c r="H52" s="51" t="s">
        <v>361</v>
      </c>
      <c r="I52" s="51" t="s">
        <v>361</v>
      </c>
      <c r="J52" s="51" t="s">
        <v>361</v>
      </c>
      <c r="K52" s="51" t="s">
        <v>361</v>
      </c>
      <c r="L52" s="51" t="s">
        <v>361</v>
      </c>
      <c r="M52" s="51" t="s">
        <v>361</v>
      </c>
      <c r="N52" s="51" t="s">
        <v>361</v>
      </c>
      <c r="O52" s="51" t="s">
        <v>361</v>
      </c>
    </row>
    <row r="53" spans="1:15">
      <c r="A53" s="51" t="s">
        <v>187</v>
      </c>
      <c r="B53" s="51" t="s">
        <v>188</v>
      </c>
      <c r="C53" s="52">
        <v>7</v>
      </c>
      <c r="D53" s="52">
        <v>0</v>
      </c>
      <c r="E53" s="52">
        <v>1</v>
      </c>
      <c r="F53" s="53">
        <v>0</v>
      </c>
      <c r="G53" s="53">
        <f t="shared" si="0"/>
        <v>0</v>
      </c>
      <c r="H53" s="51" t="s">
        <v>361</v>
      </c>
      <c r="I53" s="51" t="s">
        <v>361</v>
      </c>
      <c r="J53" s="51" t="s">
        <v>361</v>
      </c>
      <c r="K53" s="51" t="s">
        <v>361</v>
      </c>
      <c r="L53" s="51" t="s">
        <v>361</v>
      </c>
      <c r="M53" s="51" t="s">
        <v>361</v>
      </c>
      <c r="N53" s="51" t="s">
        <v>361</v>
      </c>
      <c r="O53" s="51" t="s">
        <v>361</v>
      </c>
    </row>
    <row r="54" spans="1:15">
      <c r="A54" s="51" t="s">
        <v>189</v>
      </c>
      <c r="B54" s="51" t="s">
        <v>190</v>
      </c>
      <c r="C54" s="52">
        <v>2</v>
      </c>
      <c r="D54" s="52">
        <v>0</v>
      </c>
      <c r="E54" s="52">
        <v>1</v>
      </c>
      <c r="F54" s="53">
        <v>0</v>
      </c>
      <c r="G54" s="53">
        <f t="shared" si="0"/>
        <v>0</v>
      </c>
      <c r="H54" s="51" t="s">
        <v>361</v>
      </c>
      <c r="I54" s="51" t="s">
        <v>361</v>
      </c>
      <c r="J54" s="51" t="s">
        <v>361</v>
      </c>
      <c r="K54" s="51" t="s">
        <v>361</v>
      </c>
      <c r="L54" s="51" t="s">
        <v>361</v>
      </c>
      <c r="M54" s="51" t="s">
        <v>361</v>
      </c>
      <c r="N54" s="51" t="s">
        <v>361</v>
      </c>
      <c r="O54" s="51" t="s">
        <v>361</v>
      </c>
    </row>
    <row r="55" spans="1:15">
      <c r="A55" s="51" t="s">
        <v>195</v>
      </c>
      <c r="B55" s="51" t="s">
        <v>196</v>
      </c>
      <c r="C55" s="52">
        <v>2</v>
      </c>
      <c r="D55" s="52">
        <v>0</v>
      </c>
      <c r="E55" s="52">
        <v>1</v>
      </c>
      <c r="F55" s="53">
        <v>0</v>
      </c>
      <c r="G55" s="53">
        <f t="shared" si="0"/>
        <v>0</v>
      </c>
      <c r="H55" s="51" t="s">
        <v>361</v>
      </c>
      <c r="I55" s="51" t="s">
        <v>361</v>
      </c>
      <c r="J55" s="51" t="s">
        <v>361</v>
      </c>
      <c r="K55" s="51" t="s">
        <v>361</v>
      </c>
      <c r="L55" s="51" t="s">
        <v>361</v>
      </c>
      <c r="M55" s="51" t="s">
        <v>361</v>
      </c>
      <c r="N55" s="51" t="s">
        <v>361</v>
      </c>
      <c r="O55" s="51" t="s">
        <v>361</v>
      </c>
    </row>
    <row r="56" spans="1:15" ht="30">
      <c r="A56" s="51" t="s">
        <v>211</v>
      </c>
      <c r="B56" s="51" t="s">
        <v>327</v>
      </c>
      <c r="C56" s="52">
        <v>1</v>
      </c>
      <c r="D56" s="52">
        <v>1</v>
      </c>
      <c r="E56" s="52">
        <v>3</v>
      </c>
      <c r="F56" s="53">
        <v>300</v>
      </c>
      <c r="G56" s="53">
        <f t="shared" si="0"/>
        <v>300</v>
      </c>
      <c r="H56" s="51" t="s">
        <v>361</v>
      </c>
      <c r="I56" s="51" t="s">
        <v>369</v>
      </c>
      <c r="J56" s="51" t="s">
        <v>388</v>
      </c>
      <c r="K56" s="51" t="s">
        <v>499</v>
      </c>
      <c r="L56" s="51" t="s">
        <v>500</v>
      </c>
      <c r="M56" s="51" t="s">
        <v>446</v>
      </c>
      <c r="N56" s="51" t="s">
        <v>361</v>
      </c>
      <c r="O56" s="51" t="s">
        <v>361</v>
      </c>
    </row>
    <row r="57" spans="1:15">
      <c r="A57" s="51" t="s">
        <v>45</v>
      </c>
      <c r="B57" s="51" t="s">
        <v>46</v>
      </c>
      <c r="C57" s="52">
        <v>4</v>
      </c>
      <c r="D57" s="52">
        <v>0</v>
      </c>
      <c r="E57" s="52">
        <v>1</v>
      </c>
      <c r="F57" s="53">
        <v>0</v>
      </c>
      <c r="G57" s="53">
        <f t="shared" si="0"/>
        <v>0</v>
      </c>
      <c r="H57" s="51" t="s">
        <v>361</v>
      </c>
      <c r="I57" s="51" t="s">
        <v>361</v>
      </c>
      <c r="J57" s="51" t="s">
        <v>361</v>
      </c>
      <c r="K57" s="51" t="s">
        <v>361</v>
      </c>
      <c r="L57" s="51" t="s">
        <v>361</v>
      </c>
      <c r="M57" s="51" t="s">
        <v>361</v>
      </c>
      <c r="N57" s="51" t="s">
        <v>361</v>
      </c>
      <c r="O57" s="51" t="s">
        <v>361</v>
      </c>
    </row>
    <row r="58" spans="1:15">
      <c r="A58" s="51" t="s">
        <v>218</v>
      </c>
      <c r="B58" s="51" t="s">
        <v>219</v>
      </c>
      <c r="C58" s="52">
        <v>7</v>
      </c>
      <c r="D58" s="52">
        <v>0</v>
      </c>
      <c r="E58" s="52">
        <v>1</v>
      </c>
      <c r="F58" s="53">
        <v>0</v>
      </c>
      <c r="G58" s="53">
        <f t="shared" si="0"/>
        <v>0</v>
      </c>
      <c r="H58" s="51" t="s">
        <v>361</v>
      </c>
      <c r="I58" s="51" t="s">
        <v>361</v>
      </c>
      <c r="J58" s="51" t="s">
        <v>361</v>
      </c>
      <c r="K58" s="51" t="s">
        <v>361</v>
      </c>
      <c r="L58" s="51" t="s">
        <v>361</v>
      </c>
      <c r="M58" s="51" t="s">
        <v>361</v>
      </c>
      <c r="N58" s="51" t="s">
        <v>361</v>
      </c>
      <c r="O58" s="51" t="s">
        <v>361</v>
      </c>
    </row>
    <row r="59" spans="1:15">
      <c r="A59" s="51" t="s">
        <v>47</v>
      </c>
      <c r="B59" s="51" t="s">
        <v>48</v>
      </c>
      <c r="C59" s="52">
        <v>2</v>
      </c>
      <c r="D59" s="52">
        <v>0</v>
      </c>
      <c r="E59" s="52">
        <v>1</v>
      </c>
      <c r="F59" s="53">
        <v>0</v>
      </c>
      <c r="G59" s="53">
        <f t="shared" si="0"/>
        <v>0</v>
      </c>
      <c r="H59" s="51" t="s">
        <v>361</v>
      </c>
      <c r="I59" s="51" t="s">
        <v>361</v>
      </c>
      <c r="J59" s="51" t="s">
        <v>361</v>
      </c>
      <c r="K59" s="51" t="s">
        <v>361</v>
      </c>
      <c r="L59" s="51" t="s">
        <v>361</v>
      </c>
      <c r="M59" s="51" t="s">
        <v>361</v>
      </c>
      <c r="N59" s="51" t="s">
        <v>361</v>
      </c>
      <c r="O59" s="51" t="s">
        <v>361</v>
      </c>
    </row>
    <row r="60" spans="1:15">
      <c r="A60" s="51" t="s">
        <v>220</v>
      </c>
      <c r="B60" s="51" t="s">
        <v>221</v>
      </c>
      <c r="C60" s="52">
        <v>4</v>
      </c>
      <c r="D60" s="52">
        <v>0</v>
      </c>
      <c r="E60" s="52">
        <v>1</v>
      </c>
      <c r="F60" s="53">
        <v>0</v>
      </c>
      <c r="G60" s="53">
        <f t="shared" si="0"/>
        <v>0</v>
      </c>
      <c r="H60" s="51" t="s">
        <v>361</v>
      </c>
      <c r="I60" s="51" t="s">
        <v>361</v>
      </c>
      <c r="J60" s="51" t="s">
        <v>361</v>
      </c>
      <c r="K60" s="51" t="s">
        <v>361</v>
      </c>
      <c r="L60" s="51" t="s">
        <v>361</v>
      </c>
      <c r="M60" s="51" t="s">
        <v>361</v>
      </c>
      <c r="N60" s="51" t="s">
        <v>361</v>
      </c>
      <c r="O60" s="51" t="s">
        <v>361</v>
      </c>
    </row>
    <row r="61" spans="1:15">
      <c r="A61" s="51" t="s">
        <v>224</v>
      </c>
      <c r="B61" s="51" t="s">
        <v>225</v>
      </c>
      <c r="C61" s="52">
        <v>6</v>
      </c>
      <c r="D61" s="52">
        <v>0</v>
      </c>
      <c r="E61" s="52">
        <v>1</v>
      </c>
      <c r="F61" s="53">
        <v>0</v>
      </c>
      <c r="G61" s="53">
        <f t="shared" si="0"/>
        <v>0</v>
      </c>
      <c r="H61" s="51" t="s">
        <v>361</v>
      </c>
      <c r="I61" s="51" t="s">
        <v>361</v>
      </c>
      <c r="J61" s="51" t="s">
        <v>361</v>
      </c>
      <c r="K61" s="51" t="s">
        <v>361</v>
      </c>
      <c r="L61" s="51" t="s">
        <v>361</v>
      </c>
      <c r="M61" s="51" t="s">
        <v>361</v>
      </c>
      <c r="N61" s="51" t="s">
        <v>361</v>
      </c>
      <c r="O61" s="51" t="s">
        <v>361</v>
      </c>
    </row>
    <row r="62" spans="1:15">
      <c r="A62" s="51" t="s">
        <v>228</v>
      </c>
      <c r="B62" s="51" t="s">
        <v>229</v>
      </c>
      <c r="C62" s="52">
        <v>1</v>
      </c>
      <c r="D62" s="52">
        <v>0</v>
      </c>
      <c r="E62" s="52">
        <v>1</v>
      </c>
      <c r="F62" s="53">
        <v>0</v>
      </c>
      <c r="G62" s="53">
        <f t="shared" si="0"/>
        <v>0</v>
      </c>
      <c r="H62" s="51" t="s">
        <v>361</v>
      </c>
      <c r="I62" s="51" t="s">
        <v>361</v>
      </c>
      <c r="J62" s="51" t="s">
        <v>361</v>
      </c>
      <c r="K62" s="51" t="s">
        <v>361</v>
      </c>
      <c r="L62" s="51" t="s">
        <v>361</v>
      </c>
      <c r="M62" s="51" t="s">
        <v>361</v>
      </c>
      <c r="N62" s="51" t="s">
        <v>361</v>
      </c>
      <c r="O62" s="51" t="s">
        <v>361</v>
      </c>
    </row>
    <row r="63" spans="1:15">
      <c r="A63" s="51" t="s">
        <v>49</v>
      </c>
      <c r="B63" s="51" t="s">
        <v>50</v>
      </c>
      <c r="C63" s="52">
        <v>1</v>
      </c>
      <c r="D63" s="52">
        <v>0</v>
      </c>
      <c r="E63" s="52">
        <v>0</v>
      </c>
      <c r="F63" s="53">
        <v>0</v>
      </c>
      <c r="G63" s="53">
        <f t="shared" si="0"/>
        <v>0</v>
      </c>
      <c r="H63" s="51" t="s">
        <v>361</v>
      </c>
      <c r="I63" s="51" t="s">
        <v>361</v>
      </c>
      <c r="J63" s="51" t="s">
        <v>361</v>
      </c>
      <c r="K63" s="51" t="s">
        <v>361</v>
      </c>
      <c r="L63" s="51" t="s">
        <v>361</v>
      </c>
      <c r="M63" s="51" t="s">
        <v>361</v>
      </c>
      <c r="N63" s="51" t="s">
        <v>361</v>
      </c>
      <c r="O63" s="51" t="s">
        <v>361</v>
      </c>
    </row>
    <row r="64" spans="1:15">
      <c r="A64" s="51" t="s">
        <v>232</v>
      </c>
      <c r="B64" s="51" t="s">
        <v>233</v>
      </c>
      <c r="C64" s="52">
        <v>6</v>
      </c>
      <c r="D64" s="52">
        <v>0</v>
      </c>
      <c r="E64" s="52">
        <v>0</v>
      </c>
      <c r="F64" s="53">
        <v>0</v>
      </c>
      <c r="G64" s="53">
        <f t="shared" si="0"/>
        <v>0</v>
      </c>
      <c r="H64" s="51" t="s">
        <v>361</v>
      </c>
      <c r="I64" s="51" t="s">
        <v>361</v>
      </c>
      <c r="J64" s="51" t="s">
        <v>361</v>
      </c>
      <c r="K64" s="51" t="s">
        <v>361</v>
      </c>
      <c r="L64" s="51" t="s">
        <v>361</v>
      </c>
      <c r="M64" s="51" t="s">
        <v>361</v>
      </c>
      <c r="N64" s="51" t="s">
        <v>361</v>
      </c>
      <c r="O64" s="51" t="s">
        <v>361</v>
      </c>
    </row>
    <row r="65" spans="1:15">
      <c r="A65" s="51" t="s">
        <v>234</v>
      </c>
      <c r="B65" s="51" t="s">
        <v>235</v>
      </c>
      <c r="C65" s="52">
        <v>6</v>
      </c>
      <c r="D65" s="52">
        <v>0</v>
      </c>
      <c r="E65" s="52">
        <v>0</v>
      </c>
      <c r="F65" s="53">
        <v>0</v>
      </c>
      <c r="G65" s="53">
        <f t="shared" si="0"/>
        <v>0</v>
      </c>
      <c r="H65" s="51" t="s">
        <v>361</v>
      </c>
      <c r="I65" s="51" t="s">
        <v>361</v>
      </c>
      <c r="J65" s="51" t="s">
        <v>361</v>
      </c>
      <c r="K65" s="51" t="s">
        <v>361</v>
      </c>
      <c r="L65" s="51" t="s">
        <v>361</v>
      </c>
      <c r="M65" s="51" t="s">
        <v>361</v>
      </c>
      <c r="N65" s="51" t="s">
        <v>361</v>
      </c>
      <c r="O65" s="51" t="s">
        <v>361</v>
      </c>
    </row>
    <row r="66" spans="1:15">
      <c r="A66" s="51" t="s">
        <v>55</v>
      </c>
      <c r="B66" s="51" t="s">
        <v>56</v>
      </c>
      <c r="C66" s="52">
        <v>1</v>
      </c>
      <c r="D66" s="52">
        <v>0</v>
      </c>
      <c r="E66" s="52">
        <v>3</v>
      </c>
      <c r="F66" s="53">
        <v>200</v>
      </c>
      <c r="G66" s="53">
        <f t="shared" si="0"/>
        <v>200</v>
      </c>
      <c r="H66" s="51" t="s">
        <v>361</v>
      </c>
      <c r="I66" s="51" t="s">
        <v>361</v>
      </c>
      <c r="J66" s="51" t="s">
        <v>361</v>
      </c>
      <c r="K66" s="51" t="s">
        <v>462</v>
      </c>
      <c r="L66" s="51" t="s">
        <v>480</v>
      </c>
      <c r="M66" s="51" t="s">
        <v>480</v>
      </c>
      <c r="N66" s="51" t="s">
        <v>361</v>
      </c>
      <c r="O66" s="51" t="s">
        <v>361</v>
      </c>
    </row>
    <row r="67" spans="1:15">
      <c r="A67" s="51" t="s">
        <v>256</v>
      </c>
      <c r="B67" s="51" t="s">
        <v>257</v>
      </c>
      <c r="C67" s="52">
        <v>1</v>
      </c>
      <c r="D67" s="52">
        <v>0</v>
      </c>
      <c r="E67" s="52">
        <v>1</v>
      </c>
      <c r="F67" s="53">
        <v>0</v>
      </c>
      <c r="G67" s="53">
        <f t="shared" ref="G67:G78" si="1">C67*F67</f>
        <v>0</v>
      </c>
      <c r="H67" s="51" t="s">
        <v>361</v>
      </c>
      <c r="I67" s="51" t="s">
        <v>361</v>
      </c>
      <c r="J67" s="51" t="s">
        <v>361</v>
      </c>
      <c r="K67" s="51" t="s">
        <v>361</v>
      </c>
      <c r="L67" s="51" t="s">
        <v>361</v>
      </c>
      <c r="M67" s="51" t="s">
        <v>361</v>
      </c>
      <c r="N67" s="51" t="s">
        <v>361</v>
      </c>
      <c r="O67" s="51" t="s">
        <v>361</v>
      </c>
    </row>
    <row r="68" spans="1:15" ht="45">
      <c r="A68" s="51" t="s">
        <v>258</v>
      </c>
      <c r="B68" s="51" t="s">
        <v>259</v>
      </c>
      <c r="C68" s="52">
        <v>7</v>
      </c>
      <c r="D68" s="52">
        <v>0</v>
      </c>
      <c r="E68" s="52">
        <v>1</v>
      </c>
      <c r="F68" s="53">
        <v>0</v>
      </c>
      <c r="G68" s="53">
        <f t="shared" si="1"/>
        <v>0</v>
      </c>
      <c r="H68" s="51" t="s">
        <v>361</v>
      </c>
      <c r="I68" s="51" t="s">
        <v>361</v>
      </c>
      <c r="J68" s="51" t="s">
        <v>361</v>
      </c>
      <c r="K68" s="51" t="s">
        <v>361</v>
      </c>
      <c r="L68" s="51" t="s">
        <v>361</v>
      </c>
      <c r="M68" s="51" t="s">
        <v>361</v>
      </c>
      <c r="N68" s="51" t="s">
        <v>361</v>
      </c>
      <c r="O68" s="51" t="s">
        <v>361</v>
      </c>
    </row>
    <row r="69" spans="1:15">
      <c r="A69" s="51" t="s">
        <v>260</v>
      </c>
      <c r="B69" s="51" t="s">
        <v>261</v>
      </c>
      <c r="C69" s="52">
        <v>1</v>
      </c>
      <c r="D69" s="52">
        <v>0</v>
      </c>
      <c r="E69" s="52">
        <v>3</v>
      </c>
      <c r="F69" s="53">
        <v>0</v>
      </c>
      <c r="G69" s="53">
        <f t="shared" si="1"/>
        <v>0</v>
      </c>
      <c r="H69" s="51" t="s">
        <v>363</v>
      </c>
      <c r="I69" s="51" t="s">
        <v>361</v>
      </c>
      <c r="J69" s="51" t="s">
        <v>361</v>
      </c>
      <c r="K69" s="51" t="s">
        <v>361</v>
      </c>
      <c r="L69" s="51" t="s">
        <v>361</v>
      </c>
      <c r="M69" s="51" t="s">
        <v>361</v>
      </c>
      <c r="N69" s="51" t="s">
        <v>361</v>
      </c>
      <c r="O69" s="51" t="s">
        <v>361</v>
      </c>
    </row>
    <row r="70" spans="1:15" ht="30">
      <c r="A70" s="51" t="s">
        <v>265</v>
      </c>
      <c r="B70" s="51" t="s">
        <v>266</v>
      </c>
      <c r="C70" s="52">
        <v>0</v>
      </c>
      <c r="D70" s="52">
        <v>6</v>
      </c>
      <c r="E70" s="52">
        <v>3</v>
      </c>
      <c r="F70" s="53">
        <v>500</v>
      </c>
      <c r="G70" s="53">
        <f t="shared" si="1"/>
        <v>0</v>
      </c>
      <c r="H70" s="51" t="s">
        <v>361</v>
      </c>
      <c r="I70" s="51" t="s">
        <v>389</v>
      </c>
      <c r="J70" s="51" t="s">
        <v>390</v>
      </c>
      <c r="K70" s="51" t="s">
        <v>501</v>
      </c>
      <c r="L70" s="51" t="s">
        <v>495</v>
      </c>
      <c r="M70" s="51" t="s">
        <v>495</v>
      </c>
      <c r="N70" s="51" t="s">
        <v>361</v>
      </c>
      <c r="O70" s="51" t="s">
        <v>361</v>
      </c>
    </row>
    <row r="71" spans="1:15">
      <c r="A71" s="51" t="s">
        <v>65</v>
      </c>
      <c r="B71" s="51" t="s">
        <v>66</v>
      </c>
      <c r="C71" s="52">
        <v>2</v>
      </c>
      <c r="D71" s="52">
        <v>0</v>
      </c>
      <c r="E71" s="52">
        <v>3</v>
      </c>
      <c r="F71" s="53">
        <v>170</v>
      </c>
      <c r="G71" s="53">
        <f t="shared" si="1"/>
        <v>340</v>
      </c>
      <c r="H71" s="51" t="s">
        <v>361</v>
      </c>
      <c r="I71" s="51" t="s">
        <v>361</v>
      </c>
      <c r="J71" s="51" t="s">
        <v>361</v>
      </c>
      <c r="K71" s="51" t="s">
        <v>482</v>
      </c>
      <c r="L71" s="51" t="s">
        <v>483</v>
      </c>
      <c r="M71" s="51" t="s">
        <v>479</v>
      </c>
      <c r="N71" s="51" t="s">
        <v>361</v>
      </c>
      <c r="O71" s="51" t="s">
        <v>361</v>
      </c>
    </row>
    <row r="72" spans="1:15" ht="30">
      <c r="A72" s="51" t="s">
        <v>267</v>
      </c>
      <c r="B72" s="51" t="s">
        <v>268</v>
      </c>
      <c r="C72" s="52">
        <v>1</v>
      </c>
      <c r="D72" s="52">
        <v>0</v>
      </c>
      <c r="E72" s="52">
        <v>3</v>
      </c>
      <c r="F72" s="53">
        <v>4900</v>
      </c>
      <c r="G72" s="53">
        <f t="shared" si="1"/>
        <v>4900</v>
      </c>
      <c r="H72" s="51" t="s">
        <v>361</v>
      </c>
      <c r="I72" s="51" t="s">
        <v>391</v>
      </c>
      <c r="J72" s="51" t="s">
        <v>392</v>
      </c>
      <c r="K72" s="51" t="s">
        <v>484</v>
      </c>
      <c r="L72" s="51" t="s">
        <v>485</v>
      </c>
      <c r="M72" s="51" t="s">
        <v>486</v>
      </c>
      <c r="N72" s="51" t="s">
        <v>375</v>
      </c>
      <c r="O72" s="51" t="s">
        <v>379</v>
      </c>
    </row>
    <row r="73" spans="1:15" ht="30">
      <c r="A73" s="51" t="s">
        <v>61</v>
      </c>
      <c r="B73" s="51" t="s">
        <v>62</v>
      </c>
      <c r="C73" s="52">
        <v>3</v>
      </c>
      <c r="D73" s="52">
        <v>4</v>
      </c>
      <c r="E73" s="52">
        <v>3</v>
      </c>
      <c r="F73" s="53">
        <v>4900</v>
      </c>
      <c r="G73" s="53">
        <f t="shared" si="1"/>
        <v>14700</v>
      </c>
      <c r="H73" s="51" t="s">
        <v>361</v>
      </c>
      <c r="I73" s="51" t="s">
        <v>391</v>
      </c>
      <c r="J73" s="51" t="s">
        <v>392</v>
      </c>
      <c r="K73" s="51" t="s">
        <v>484</v>
      </c>
      <c r="L73" s="51" t="s">
        <v>485</v>
      </c>
      <c r="M73" s="51" t="s">
        <v>486</v>
      </c>
      <c r="N73" s="51" t="s">
        <v>375</v>
      </c>
      <c r="O73" s="51" t="s">
        <v>379</v>
      </c>
    </row>
    <row r="74" spans="1:15" ht="30">
      <c r="A74" s="51" t="s">
        <v>63</v>
      </c>
      <c r="B74" s="51" t="s">
        <v>64</v>
      </c>
      <c r="C74" s="52">
        <v>0</v>
      </c>
      <c r="D74" s="52">
        <v>1</v>
      </c>
      <c r="E74" s="52">
        <v>3</v>
      </c>
      <c r="F74" s="53">
        <v>3500</v>
      </c>
      <c r="G74" s="53">
        <f t="shared" si="1"/>
        <v>0</v>
      </c>
      <c r="H74" s="51" t="s">
        <v>361</v>
      </c>
      <c r="I74" s="51" t="s">
        <v>361</v>
      </c>
      <c r="J74" s="51" t="s">
        <v>361</v>
      </c>
      <c r="K74" s="51" t="s">
        <v>443</v>
      </c>
      <c r="L74" s="51" t="s">
        <v>433</v>
      </c>
      <c r="M74" s="51" t="s">
        <v>454</v>
      </c>
      <c r="N74" s="51" t="s">
        <v>375</v>
      </c>
      <c r="O74" s="51" t="s">
        <v>379</v>
      </c>
    </row>
    <row r="75" spans="1:15" ht="30">
      <c r="A75" s="51" t="s">
        <v>303</v>
      </c>
      <c r="B75" s="51" t="s">
        <v>304</v>
      </c>
      <c r="C75" s="52">
        <v>0</v>
      </c>
      <c r="D75" s="52">
        <v>1</v>
      </c>
      <c r="E75" s="52">
        <v>3</v>
      </c>
      <c r="F75" s="53">
        <v>13000</v>
      </c>
      <c r="G75" s="53">
        <f t="shared" si="1"/>
        <v>0</v>
      </c>
      <c r="H75" s="51" t="s">
        <v>384</v>
      </c>
      <c r="I75" s="51" t="s">
        <v>393</v>
      </c>
      <c r="J75" s="51" t="s">
        <v>394</v>
      </c>
      <c r="K75" s="51" t="s">
        <v>423</v>
      </c>
      <c r="L75" s="51" t="s">
        <v>502</v>
      </c>
      <c r="M75" s="51" t="s">
        <v>492</v>
      </c>
      <c r="N75" s="51" t="s">
        <v>375</v>
      </c>
      <c r="O75" s="51" t="s">
        <v>395</v>
      </c>
    </row>
    <row r="76" spans="1:15">
      <c r="A76" s="51" t="s">
        <v>277</v>
      </c>
      <c r="B76" s="51" t="s">
        <v>278</v>
      </c>
      <c r="C76" s="52">
        <v>1</v>
      </c>
      <c r="D76" s="52">
        <v>0</v>
      </c>
      <c r="E76" s="52">
        <v>1</v>
      </c>
      <c r="F76" s="53">
        <v>0</v>
      </c>
      <c r="G76" s="53">
        <f t="shared" si="1"/>
        <v>0</v>
      </c>
      <c r="H76" s="51" t="s">
        <v>361</v>
      </c>
      <c r="I76" s="51" t="s">
        <v>361</v>
      </c>
      <c r="J76" s="51" t="s">
        <v>361</v>
      </c>
      <c r="K76" s="51" t="s">
        <v>361</v>
      </c>
      <c r="L76" s="51" t="s">
        <v>361</v>
      </c>
      <c r="M76" s="51" t="s">
        <v>361</v>
      </c>
      <c r="N76" s="51" t="s">
        <v>361</v>
      </c>
      <c r="O76" s="51" t="s">
        <v>361</v>
      </c>
    </row>
    <row r="77" spans="1:15">
      <c r="A77" s="51" t="s">
        <v>279</v>
      </c>
      <c r="B77" s="51" t="s">
        <v>280</v>
      </c>
      <c r="C77" s="52">
        <v>8</v>
      </c>
      <c r="D77" s="52">
        <v>0</v>
      </c>
      <c r="E77" s="52">
        <v>1</v>
      </c>
      <c r="F77" s="53">
        <v>0</v>
      </c>
      <c r="G77" s="53">
        <f t="shared" si="1"/>
        <v>0</v>
      </c>
      <c r="H77" s="51" t="s">
        <v>361</v>
      </c>
      <c r="I77" s="51" t="s">
        <v>361</v>
      </c>
      <c r="J77" s="51" t="s">
        <v>361</v>
      </c>
      <c r="K77" s="51" t="s">
        <v>361</v>
      </c>
      <c r="L77" s="51" t="s">
        <v>361</v>
      </c>
      <c r="M77" s="51" t="s">
        <v>361</v>
      </c>
      <c r="N77" s="51" t="s">
        <v>361</v>
      </c>
      <c r="O77" s="51" t="s">
        <v>361</v>
      </c>
    </row>
    <row r="78" spans="1:15" ht="30">
      <c r="A78" s="51" t="s">
        <v>281</v>
      </c>
      <c r="B78" s="51" t="s">
        <v>282</v>
      </c>
      <c r="C78" s="52">
        <v>1</v>
      </c>
      <c r="D78" s="52">
        <v>0</v>
      </c>
      <c r="E78" s="52">
        <v>1</v>
      </c>
      <c r="F78" s="53">
        <v>0</v>
      </c>
      <c r="G78" s="53">
        <f t="shared" si="1"/>
        <v>0</v>
      </c>
      <c r="H78" s="51" t="s">
        <v>361</v>
      </c>
      <c r="I78" s="51" t="s">
        <v>361</v>
      </c>
      <c r="J78" s="51" t="s">
        <v>361</v>
      </c>
      <c r="K78" s="51" t="s">
        <v>361</v>
      </c>
      <c r="L78" s="51" t="s">
        <v>361</v>
      </c>
      <c r="M78" s="51" t="s">
        <v>361</v>
      </c>
      <c r="N78" s="51" t="s">
        <v>361</v>
      </c>
      <c r="O78" s="51" t="s">
        <v>361</v>
      </c>
    </row>
  </sheetData>
  <autoFilter ref="A1:O77" xr:uid="{92C33AF1-FCC6-46B6-A04D-E7D42DB0A1CD}"/>
  <sortState xmlns:xlrd2="http://schemas.microsoft.com/office/spreadsheetml/2017/richdata2" ref="A2:O346">
    <sortCondition ref="E2:E346"/>
    <sortCondition ref="A2:A346"/>
  </sortState>
  <conditionalFormatting sqref="A1">
    <cfRule type="duplicateValues" dxfId="1" priority="1"/>
  </conditionalFormatting>
  <conditionalFormatting sqref="A347:A1048576">
    <cfRule type="duplicateValues" dxfId="0" priority="3"/>
  </conditionalFormatting>
  <printOptions horizontalCentered="1"/>
  <pageMargins left="0.31496062992125984" right="0.31496062992125984" top="0.94488188976377963" bottom="0.74803149606299213" header="0.31496062992125984" footer="0.31496062992125984"/>
  <pageSetup paperSize="8" scale="76" fitToHeight="0" orientation="landscape" horizontalDpi="1200" verticalDpi="1200" r:id="rId1"/>
  <headerFooter>
    <oddHeader>&amp;L&amp;G&amp;C&amp;F</oddHeader>
    <oddFooter>&amp;Lv1.0&amp;C&amp;P of &amp;N&amp;RE&amp;&amp;OE</oddFooter>
  </headerFooter>
  <legacyDrawingHF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31AA938FE962A45A3E19DCBCF209F91" ma:contentTypeVersion="16" ma:contentTypeDescription="Create a new document." ma:contentTypeScope="" ma:versionID="12549dbb26f7f168d766577afd6a9217">
  <xsd:schema xmlns:xsd="http://www.w3.org/2001/XMLSchema" xmlns:xs="http://www.w3.org/2001/XMLSchema" xmlns:p="http://schemas.microsoft.com/office/2006/metadata/properties" xmlns:ns1="http://schemas.microsoft.com/sharepoint/v3" xmlns:ns3="32678723-8c06-45e1-8bd0-318b9868a43d" xmlns:ns4="5789755c-de38-4fe3-9623-40afa3bba1e2" targetNamespace="http://schemas.microsoft.com/office/2006/metadata/properties" ma:root="true" ma:fieldsID="32dca3094d49bb90b349b9c81b8a832a" ns1:_="" ns3:_="" ns4:_="">
    <xsd:import namespace="http://schemas.microsoft.com/sharepoint/v3"/>
    <xsd:import namespace="32678723-8c06-45e1-8bd0-318b9868a43d"/>
    <xsd:import namespace="5789755c-de38-4fe3-9623-40afa3bba1e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bjectDetectorVersions" minOccurs="0"/>
                <xsd:element ref="ns1:_ip_UnifiedCompliancePolicyProperties" minOccurs="0"/>
                <xsd:element ref="ns1:_ip_UnifiedCompliancePolicyUIAction" minOccurs="0"/>
                <xsd:element ref="ns3:_activity" minOccurs="0"/>
                <xsd:element ref="ns3:MediaServiceSearchProperties" minOccurs="0"/>
                <xsd:element ref="ns3:MediaServiceSystem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6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7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678723-8c06-45e1-8bd0-318b9868a43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8" nillable="true" ma:displayName="_activity" ma:hidden="true" ma:internalName="_activity">
      <xsd:simpleType>
        <xsd:restriction base="dms:Note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SystemTags" ma:index="20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789755c-de38-4fe3-9623-40afa3bba1e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activity xmlns="32678723-8c06-45e1-8bd0-318b9868a43d" xsi:nil="true"/>
    <_ip_UnifiedCompliancePolicyProperties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B348E09-420E-445B-B180-314FC3BA834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2678723-8c06-45e1-8bd0-318b9868a43d"/>
    <ds:schemaRef ds:uri="5789755c-de38-4fe3-9623-40afa3bba1e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7229CD3-F982-453F-ADA9-0B0794339DFB}">
  <ds:schemaRefs>
    <ds:schemaRef ds:uri="http://purl.org/dc/terms/"/>
    <ds:schemaRef ds:uri="http://purl.org/dc/dcmitype/"/>
    <ds:schemaRef ds:uri="http://schemas.microsoft.com/office/2006/metadata/properties"/>
    <ds:schemaRef ds:uri="http://purl.org/dc/elements/1.1/"/>
    <ds:schemaRef ds:uri="32678723-8c06-45e1-8bd0-318b9868a43d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5789755c-de38-4fe3-9623-40afa3bba1e2"/>
    <ds:schemaRef ds:uri="http://schemas.microsoft.com/sharepoint/v3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06F51DCC-F40C-47E8-98CB-991951FD2F9C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37c354b2-85b0-47f5-b222-07b48d774ee3}" enabled="0" method="" siteId="{37c354b2-85b0-47f5-b222-07b48d774ee3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Version Control</vt:lpstr>
      <vt:lpstr>Cost Summary</vt:lpstr>
      <vt:lpstr>Majors</vt:lpstr>
      <vt:lpstr>Resus</vt:lpstr>
      <vt:lpstr>Patient Assessment and Triage</vt:lpstr>
      <vt:lpstr>Majors!Print_Titles</vt:lpstr>
      <vt:lpstr>'Patient Assessment and Triage'!Print_Titles</vt:lpstr>
      <vt:lpstr>Resus!Print_Titles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Gemma Ham</dc:creator>
  <cp:lastModifiedBy>Joey Clemens</cp:lastModifiedBy>
  <cp:lastPrinted>2024-11-05T12:17:29Z</cp:lastPrinted>
  <dcterms:created xsi:type="dcterms:W3CDTF">2020-10-23T11:44:34Z</dcterms:created>
  <dcterms:modified xsi:type="dcterms:W3CDTF">2024-11-19T11:57:06Z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0x010100831AA938FE962A45A3E19DCBCF209F91</vt:lpwstr>
  </property>
</Properties>
</file>