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User\Desktop\drdc-apss\drdc_payroll_report\purchase_monitoring\"/>
    </mc:Choice>
  </mc:AlternateContent>
  <xr:revisionPtr revIDLastSave="0" documentId="13_ncr:1_{4FCFF13F-7A71-4FDA-AFD3-F2DD62C458B5}" xr6:coauthVersionLast="36" xr6:coauthVersionMax="47" xr10:uidLastSave="{00000000-0000-0000-0000-000000000000}"/>
  <bookViews>
    <workbookView xWindow="0" yWindow="0" windowWidth="28800" windowHeight="12225" activeTab="2" xr2:uid="{273C1050-7C82-4A9E-9285-32E2B999E0A7}"/>
  </bookViews>
  <sheets>
    <sheet name="All Books" sheetId="1" r:id="rId1"/>
    <sheet name="PURCHASE-MONITORING" sheetId="6" r:id="rId2"/>
    <sheet name="All Books PM January 2024" sheetId="3" r:id="rId3"/>
    <sheet name="GL" sheetId="2" r:id="rId4"/>
    <sheet name="INPUT TAXES" sheetId="4" r:id="rId5"/>
    <sheet name="WITHOLDING TAX" sheetId="5" r:id="rId6"/>
  </sheets>
  <definedNames>
    <definedName name="_xlnm._FilterDatabase" localSheetId="0" hidden="1">'All Books'!$A$6:$X$508</definedName>
    <definedName name="_xlnm._FilterDatabase" localSheetId="2" hidden="1">'All Books PM January 2024'!$A$6:$X$428</definedName>
    <definedName name="_xlnm._FilterDatabase" localSheetId="1" hidden="1">'PURCHASE-MONITORING'!$A$1:$X$502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03" i="6" l="1"/>
  <c r="U503" i="6"/>
  <c r="T503" i="6"/>
  <c r="S503" i="6"/>
  <c r="R503" i="6"/>
  <c r="Q503" i="6"/>
  <c r="P503" i="6"/>
  <c r="O503" i="6"/>
  <c r="R436" i="3" l="1"/>
  <c r="R433" i="3"/>
  <c r="T80" i="3"/>
  <c r="AI80" i="3"/>
  <c r="AI9" i="3"/>
  <c r="AJ9" i="3"/>
  <c r="AI10" i="3"/>
  <c r="AJ10" i="3" s="1"/>
  <c r="AI11" i="3"/>
  <c r="AJ11" i="3"/>
  <c r="AI12" i="3"/>
  <c r="AJ12" i="3"/>
  <c r="AI13" i="3"/>
  <c r="AJ13" i="3"/>
  <c r="AI14" i="3"/>
  <c r="AJ14" i="3" s="1"/>
  <c r="AI15" i="3"/>
  <c r="AJ15" i="3"/>
  <c r="AI16" i="3"/>
  <c r="AJ16" i="3"/>
  <c r="AI17" i="3"/>
  <c r="AJ17" i="3"/>
  <c r="AI18" i="3"/>
  <c r="AJ18" i="3" s="1"/>
  <c r="AI19" i="3"/>
  <c r="AJ19" i="3"/>
  <c r="AI20" i="3"/>
  <c r="AJ20" i="3"/>
  <c r="AI21" i="3"/>
  <c r="AJ21" i="3"/>
  <c r="AI22" i="3"/>
  <c r="AJ22" i="3" s="1"/>
  <c r="AI23" i="3"/>
  <c r="AJ23" i="3"/>
  <c r="AI24" i="3"/>
  <c r="AJ24" i="3"/>
  <c r="AI25" i="3"/>
  <c r="AJ25" i="3"/>
  <c r="AI26" i="3"/>
  <c r="AJ26" i="3" s="1"/>
  <c r="AI27" i="3"/>
  <c r="AJ27" i="3"/>
  <c r="AI28" i="3"/>
  <c r="AJ28" i="3"/>
  <c r="AI29" i="3"/>
  <c r="AJ29" i="3"/>
  <c r="AI30" i="3"/>
  <c r="AJ30" i="3" s="1"/>
  <c r="AI31" i="3"/>
  <c r="AJ31" i="3"/>
  <c r="AI32" i="3"/>
  <c r="AJ32" i="3"/>
  <c r="AI33" i="3"/>
  <c r="AJ33" i="3"/>
  <c r="AI34" i="3"/>
  <c r="AJ34" i="3" s="1"/>
  <c r="AI35" i="3"/>
  <c r="AJ35" i="3"/>
  <c r="AI36" i="3"/>
  <c r="AJ36" i="3"/>
  <c r="AI37" i="3"/>
  <c r="AJ37" i="3"/>
  <c r="AI38" i="3"/>
  <c r="AJ38" i="3" s="1"/>
  <c r="AI39" i="3"/>
  <c r="AJ39" i="3"/>
  <c r="AI40" i="3"/>
  <c r="AJ40" i="3"/>
  <c r="AI41" i="3"/>
  <c r="AJ41" i="3"/>
  <c r="AI42" i="3"/>
  <c r="AJ42" i="3" s="1"/>
  <c r="AI43" i="3"/>
  <c r="AJ43" i="3"/>
  <c r="AI44" i="3"/>
  <c r="AJ44" i="3"/>
  <c r="AI45" i="3"/>
  <c r="AJ45" i="3"/>
  <c r="AI46" i="3"/>
  <c r="AJ46" i="3" s="1"/>
  <c r="AI47" i="3"/>
  <c r="AJ47" i="3"/>
  <c r="AI48" i="3"/>
  <c r="AJ48" i="3"/>
  <c r="AI49" i="3"/>
  <c r="AJ49" i="3"/>
  <c r="AI50" i="3"/>
  <c r="AJ50" i="3" s="1"/>
  <c r="AI51" i="3"/>
  <c r="AJ51" i="3"/>
  <c r="AI52" i="3"/>
  <c r="AJ52" i="3"/>
  <c r="AI53" i="3"/>
  <c r="AJ53" i="3"/>
  <c r="AI54" i="3"/>
  <c r="AJ54" i="3" s="1"/>
  <c r="AI55" i="3"/>
  <c r="AJ55" i="3"/>
  <c r="AI56" i="3"/>
  <c r="AJ56" i="3"/>
  <c r="AI57" i="3"/>
  <c r="AJ57" i="3"/>
  <c r="AI58" i="3"/>
  <c r="AJ58" i="3" s="1"/>
  <c r="AI59" i="3"/>
  <c r="AJ59" i="3"/>
  <c r="AI60" i="3"/>
  <c r="AJ60" i="3"/>
  <c r="AI61" i="3"/>
  <c r="AJ61" i="3"/>
  <c r="AI62" i="3"/>
  <c r="AJ62" i="3" s="1"/>
  <c r="AI63" i="3"/>
  <c r="AJ63" i="3"/>
  <c r="AI64" i="3"/>
  <c r="AJ64" i="3"/>
  <c r="AI65" i="3"/>
  <c r="AJ65" i="3"/>
  <c r="AI66" i="3"/>
  <c r="AJ66" i="3" s="1"/>
  <c r="AI67" i="3"/>
  <c r="AJ67" i="3"/>
  <c r="AI68" i="3"/>
  <c r="AJ68" i="3"/>
  <c r="AI69" i="3"/>
  <c r="AJ69" i="3"/>
  <c r="AI70" i="3"/>
  <c r="AJ70" i="3" s="1"/>
  <c r="AI71" i="3"/>
  <c r="AJ71" i="3"/>
  <c r="AI72" i="3"/>
  <c r="AJ72" i="3"/>
  <c r="AI73" i="3"/>
  <c r="AJ73" i="3"/>
  <c r="AI74" i="3"/>
  <c r="AJ74" i="3" s="1"/>
  <c r="AI75" i="3"/>
  <c r="AJ75" i="3"/>
  <c r="AI76" i="3"/>
  <c r="AJ76" i="3"/>
  <c r="AI77" i="3"/>
  <c r="AJ77" i="3"/>
  <c r="AI78" i="3"/>
  <c r="AJ78" i="3" s="1"/>
  <c r="AI79" i="3"/>
  <c r="AJ79" i="3"/>
  <c r="AI81" i="3"/>
  <c r="AJ81" i="3"/>
  <c r="AI82" i="3"/>
  <c r="AJ82" i="3" s="1"/>
  <c r="AI83" i="3"/>
  <c r="AJ83" i="3"/>
  <c r="AI84" i="3"/>
  <c r="AJ84" i="3"/>
  <c r="AI85" i="3"/>
  <c r="AJ85" i="3"/>
  <c r="AI86" i="3"/>
  <c r="AJ86" i="3" s="1"/>
  <c r="AI87" i="3"/>
  <c r="AJ87" i="3"/>
  <c r="AI88" i="3"/>
  <c r="AJ88" i="3"/>
  <c r="AI89" i="3"/>
  <c r="AJ89" i="3"/>
  <c r="AI90" i="3"/>
  <c r="AJ90" i="3" s="1"/>
  <c r="AI91" i="3"/>
  <c r="AJ91" i="3"/>
  <c r="AI92" i="3"/>
  <c r="AJ92" i="3"/>
  <c r="AI93" i="3"/>
  <c r="AJ93" i="3"/>
  <c r="AI94" i="3"/>
  <c r="AJ94" i="3" s="1"/>
  <c r="AI95" i="3"/>
  <c r="AJ95" i="3"/>
  <c r="AI96" i="3"/>
  <c r="AJ96" i="3"/>
  <c r="AI97" i="3"/>
  <c r="AJ97" i="3"/>
  <c r="AI98" i="3"/>
  <c r="AJ98" i="3" s="1"/>
  <c r="AI99" i="3"/>
  <c r="AJ99" i="3"/>
  <c r="AI100" i="3"/>
  <c r="AJ100" i="3"/>
  <c r="AI101" i="3"/>
  <c r="AJ101" i="3"/>
  <c r="AI102" i="3"/>
  <c r="AJ102" i="3" s="1"/>
  <c r="AI103" i="3"/>
  <c r="AJ103" i="3"/>
  <c r="AI104" i="3"/>
  <c r="AJ104" i="3"/>
  <c r="AI105" i="3"/>
  <c r="AJ105" i="3"/>
  <c r="AI106" i="3"/>
  <c r="AJ106" i="3" s="1"/>
  <c r="AI107" i="3"/>
  <c r="AJ107" i="3"/>
  <c r="AI108" i="3"/>
  <c r="AJ108" i="3"/>
  <c r="AI109" i="3"/>
  <c r="AJ109" i="3"/>
  <c r="AI110" i="3"/>
  <c r="AJ110" i="3" s="1"/>
  <c r="AI111" i="3"/>
  <c r="AJ111" i="3"/>
  <c r="AI112" i="3"/>
  <c r="AJ112" i="3"/>
  <c r="AI113" i="3"/>
  <c r="AJ113" i="3"/>
  <c r="AI114" i="3"/>
  <c r="AJ114" i="3" s="1"/>
  <c r="AI115" i="3"/>
  <c r="AJ115" i="3"/>
  <c r="AI116" i="3"/>
  <c r="AJ116" i="3"/>
  <c r="AI117" i="3"/>
  <c r="AJ117" i="3"/>
  <c r="AI118" i="3"/>
  <c r="AJ118" i="3" s="1"/>
  <c r="AI119" i="3"/>
  <c r="AJ119" i="3"/>
  <c r="AI120" i="3"/>
  <c r="AJ120" i="3"/>
  <c r="AI121" i="3"/>
  <c r="AJ121" i="3"/>
  <c r="AI122" i="3"/>
  <c r="AJ122" i="3" s="1"/>
  <c r="AI123" i="3"/>
  <c r="AJ123" i="3"/>
  <c r="AI124" i="3"/>
  <c r="AJ124" i="3"/>
  <c r="AI125" i="3"/>
  <c r="AJ125" i="3"/>
  <c r="AI126" i="3"/>
  <c r="AJ126" i="3" s="1"/>
  <c r="AI127" i="3"/>
  <c r="AJ127" i="3"/>
  <c r="AI128" i="3"/>
  <c r="AJ128" i="3"/>
  <c r="AI129" i="3"/>
  <c r="AJ129" i="3"/>
  <c r="AI130" i="3"/>
  <c r="AJ130" i="3" s="1"/>
  <c r="AI131" i="3"/>
  <c r="AJ131" i="3"/>
  <c r="AI132" i="3"/>
  <c r="AJ132" i="3"/>
  <c r="AI133" i="3"/>
  <c r="AJ133" i="3"/>
  <c r="AI134" i="3"/>
  <c r="AJ134" i="3" s="1"/>
  <c r="AI135" i="3"/>
  <c r="AJ135" i="3"/>
  <c r="AI136" i="3"/>
  <c r="AJ136" i="3"/>
  <c r="AI137" i="3"/>
  <c r="AJ137" i="3"/>
  <c r="AI138" i="3"/>
  <c r="AJ138" i="3" s="1"/>
  <c r="AI139" i="3"/>
  <c r="AJ139" i="3"/>
  <c r="AI140" i="3"/>
  <c r="AJ140" i="3"/>
  <c r="AI141" i="3"/>
  <c r="AJ141" i="3"/>
  <c r="AI142" i="3"/>
  <c r="AJ142" i="3" s="1"/>
  <c r="AI143" i="3"/>
  <c r="AJ143" i="3"/>
  <c r="AI144" i="3"/>
  <c r="AJ144" i="3"/>
  <c r="AI145" i="3"/>
  <c r="AJ145" i="3"/>
  <c r="AI146" i="3"/>
  <c r="AJ146" i="3" s="1"/>
  <c r="AI147" i="3"/>
  <c r="AJ147" i="3"/>
  <c r="AI148" i="3"/>
  <c r="AJ148" i="3"/>
  <c r="AI149" i="3"/>
  <c r="AJ149" i="3"/>
  <c r="AI150" i="3"/>
  <c r="AJ150" i="3" s="1"/>
  <c r="AI151" i="3"/>
  <c r="AJ151" i="3"/>
  <c r="AI152" i="3"/>
  <c r="AJ152" i="3"/>
  <c r="AI153" i="3"/>
  <c r="AJ153" i="3"/>
  <c r="AI154" i="3"/>
  <c r="AJ154" i="3" s="1"/>
  <c r="AI155" i="3"/>
  <c r="AJ155" i="3"/>
  <c r="AI156" i="3"/>
  <c r="AJ156" i="3"/>
  <c r="AI157" i="3"/>
  <c r="AJ157" i="3"/>
  <c r="AI158" i="3"/>
  <c r="AJ158" i="3" s="1"/>
  <c r="AI159" i="3"/>
  <c r="AJ159" i="3"/>
  <c r="AI160" i="3"/>
  <c r="AJ160" i="3"/>
  <c r="AI161" i="3"/>
  <c r="AJ161" i="3"/>
  <c r="AI162" i="3"/>
  <c r="AJ162" i="3" s="1"/>
  <c r="AI163" i="3"/>
  <c r="AJ163" i="3"/>
  <c r="AI164" i="3"/>
  <c r="AJ164" i="3"/>
  <c r="AI165" i="3"/>
  <c r="AJ165" i="3"/>
  <c r="AI166" i="3"/>
  <c r="AJ166" i="3" s="1"/>
  <c r="AI167" i="3"/>
  <c r="AJ167" i="3"/>
  <c r="AI168" i="3"/>
  <c r="AJ168" i="3"/>
  <c r="AI169" i="3"/>
  <c r="AJ169" i="3"/>
  <c r="AI170" i="3"/>
  <c r="AJ170" i="3" s="1"/>
  <c r="AI171" i="3"/>
  <c r="AJ171" i="3"/>
  <c r="AI172" i="3"/>
  <c r="AJ172" i="3"/>
  <c r="AI173" i="3"/>
  <c r="AJ173" i="3"/>
  <c r="AI174" i="3"/>
  <c r="AJ174" i="3" s="1"/>
  <c r="AI175" i="3"/>
  <c r="AJ175" i="3"/>
  <c r="AI176" i="3"/>
  <c r="AJ176" i="3"/>
  <c r="AI177" i="3"/>
  <c r="AJ177" i="3"/>
  <c r="AI178" i="3"/>
  <c r="AJ178" i="3" s="1"/>
  <c r="AI179" i="3"/>
  <c r="AJ179" i="3"/>
  <c r="AI180" i="3"/>
  <c r="AJ180" i="3"/>
  <c r="AI181" i="3"/>
  <c r="AJ181" i="3"/>
  <c r="AI182" i="3"/>
  <c r="AJ182" i="3" s="1"/>
  <c r="AI183" i="3"/>
  <c r="AJ183" i="3"/>
  <c r="AI184" i="3"/>
  <c r="AJ184" i="3"/>
  <c r="AI185" i="3"/>
  <c r="AJ185" i="3"/>
  <c r="AI186" i="3"/>
  <c r="AJ186" i="3" s="1"/>
  <c r="AI187" i="3"/>
  <c r="AJ187" i="3"/>
  <c r="AI188" i="3"/>
  <c r="AJ188" i="3"/>
  <c r="AI189" i="3"/>
  <c r="AJ189" i="3"/>
  <c r="AI190" i="3"/>
  <c r="AJ190" i="3"/>
  <c r="AI191" i="3"/>
  <c r="AJ191" i="3"/>
  <c r="AI192" i="3"/>
  <c r="AJ192" i="3"/>
  <c r="AI193" i="3"/>
  <c r="AJ193" i="3"/>
  <c r="AI194" i="3"/>
  <c r="AJ194" i="3"/>
  <c r="AI195" i="3"/>
  <c r="AJ195" i="3"/>
  <c r="AI196" i="3"/>
  <c r="AJ196" i="3"/>
  <c r="AI197" i="3"/>
  <c r="AJ197" i="3"/>
  <c r="AI198" i="3"/>
  <c r="AJ198" i="3"/>
  <c r="AI199" i="3"/>
  <c r="AJ199" i="3"/>
  <c r="AI200" i="3"/>
  <c r="AJ200" i="3"/>
  <c r="AI201" i="3"/>
  <c r="AJ201" i="3"/>
  <c r="AI202" i="3"/>
  <c r="AJ202" i="3"/>
  <c r="AI203" i="3"/>
  <c r="AJ203" i="3"/>
  <c r="AI204" i="3"/>
  <c r="AJ204" i="3"/>
  <c r="AI205" i="3"/>
  <c r="AJ205" i="3"/>
  <c r="AI206" i="3"/>
  <c r="AJ206" i="3"/>
  <c r="AI207" i="3"/>
  <c r="AJ207" i="3"/>
  <c r="AI208" i="3"/>
  <c r="AJ208" i="3"/>
  <c r="AI209" i="3"/>
  <c r="AJ209" i="3"/>
  <c r="AI210" i="3"/>
  <c r="AJ210" i="3"/>
  <c r="AI211" i="3"/>
  <c r="AJ211" i="3"/>
  <c r="AI212" i="3"/>
  <c r="AJ212" i="3"/>
  <c r="AI213" i="3"/>
  <c r="AJ213" i="3"/>
  <c r="AI214" i="3"/>
  <c r="AJ214" i="3"/>
  <c r="AI215" i="3"/>
  <c r="AJ215" i="3"/>
  <c r="AI216" i="3"/>
  <c r="AJ216" i="3"/>
  <c r="AI217" i="3"/>
  <c r="AJ217" i="3"/>
  <c r="AI218" i="3"/>
  <c r="AJ218" i="3"/>
  <c r="AI219" i="3"/>
  <c r="AJ219" i="3"/>
  <c r="AI220" i="3"/>
  <c r="AJ220" i="3"/>
  <c r="AI221" i="3"/>
  <c r="AJ221" i="3"/>
  <c r="AI222" i="3"/>
  <c r="AJ222" i="3"/>
  <c r="AI223" i="3"/>
  <c r="AJ223" i="3"/>
  <c r="AI224" i="3"/>
  <c r="AJ224" i="3"/>
  <c r="AI225" i="3"/>
  <c r="AJ225" i="3"/>
  <c r="AI226" i="3"/>
  <c r="AJ226" i="3"/>
  <c r="AI227" i="3"/>
  <c r="AJ227" i="3"/>
  <c r="AI228" i="3"/>
  <c r="AJ228" i="3"/>
  <c r="AI229" i="3"/>
  <c r="AJ229" i="3"/>
  <c r="AI230" i="3"/>
  <c r="AJ230" i="3"/>
  <c r="AI231" i="3"/>
  <c r="AJ231" i="3"/>
  <c r="AI232" i="3"/>
  <c r="AJ232" i="3"/>
  <c r="AI233" i="3"/>
  <c r="AJ233" i="3"/>
  <c r="AI234" i="3"/>
  <c r="AJ234" i="3"/>
  <c r="AI235" i="3"/>
  <c r="AJ235" i="3"/>
  <c r="AI236" i="3"/>
  <c r="AJ236" i="3"/>
  <c r="AI237" i="3"/>
  <c r="AJ237" i="3"/>
  <c r="AI238" i="3"/>
  <c r="AJ238" i="3"/>
  <c r="AI239" i="3"/>
  <c r="AJ239" i="3"/>
  <c r="AI240" i="3"/>
  <c r="AJ240" i="3"/>
  <c r="AI241" i="3"/>
  <c r="AJ241" i="3"/>
  <c r="AI242" i="3"/>
  <c r="AJ242" i="3"/>
  <c r="AI243" i="3"/>
  <c r="AJ243" i="3"/>
  <c r="AI244" i="3"/>
  <c r="AJ244" i="3"/>
  <c r="AI245" i="3"/>
  <c r="AJ245" i="3"/>
  <c r="AI246" i="3"/>
  <c r="AJ246" i="3"/>
  <c r="AI247" i="3"/>
  <c r="AJ247" i="3"/>
  <c r="AI248" i="3"/>
  <c r="AJ248" i="3"/>
  <c r="AI249" i="3"/>
  <c r="AJ249" i="3"/>
  <c r="AI250" i="3"/>
  <c r="AJ250" i="3"/>
  <c r="AI251" i="3"/>
  <c r="AJ251" i="3"/>
  <c r="AI252" i="3"/>
  <c r="AJ252" i="3"/>
  <c r="AI253" i="3"/>
  <c r="AJ253" i="3"/>
  <c r="AI254" i="3"/>
  <c r="AJ254" i="3"/>
  <c r="AI255" i="3"/>
  <c r="AJ255" i="3"/>
  <c r="AI256" i="3"/>
  <c r="AJ256" i="3"/>
  <c r="AI257" i="3"/>
  <c r="AJ257" i="3"/>
  <c r="AI258" i="3"/>
  <c r="AJ258" i="3"/>
  <c r="AI259" i="3"/>
  <c r="AJ259" i="3"/>
  <c r="AI260" i="3"/>
  <c r="AJ260" i="3"/>
  <c r="AI261" i="3"/>
  <c r="AJ261" i="3"/>
  <c r="AI262" i="3"/>
  <c r="AJ262" i="3"/>
  <c r="AI263" i="3"/>
  <c r="AJ263" i="3"/>
  <c r="AI264" i="3"/>
  <c r="AJ264" i="3"/>
  <c r="AI265" i="3"/>
  <c r="AJ265" i="3"/>
  <c r="AI266" i="3"/>
  <c r="AJ266" i="3"/>
  <c r="AI267" i="3"/>
  <c r="AJ267" i="3"/>
  <c r="AI268" i="3"/>
  <c r="AJ268" i="3"/>
  <c r="AI269" i="3"/>
  <c r="AJ269" i="3"/>
  <c r="AI270" i="3"/>
  <c r="AJ270" i="3"/>
  <c r="AI271" i="3"/>
  <c r="AJ271" i="3"/>
  <c r="AI272" i="3"/>
  <c r="AJ272" i="3"/>
  <c r="AI273" i="3"/>
  <c r="AJ273" i="3"/>
  <c r="AI274" i="3"/>
  <c r="AJ274" i="3"/>
  <c r="AI275" i="3"/>
  <c r="AJ275" i="3"/>
  <c r="AI276" i="3"/>
  <c r="AJ276" i="3"/>
  <c r="AI277" i="3"/>
  <c r="AJ277" i="3"/>
  <c r="AI278" i="3"/>
  <c r="AJ278" i="3"/>
  <c r="AI279" i="3"/>
  <c r="AJ279" i="3"/>
  <c r="AI280" i="3"/>
  <c r="AJ280" i="3"/>
  <c r="AI281" i="3"/>
  <c r="AJ281" i="3"/>
  <c r="AI282" i="3"/>
  <c r="AJ282" i="3"/>
  <c r="AI283" i="3"/>
  <c r="AJ283" i="3"/>
  <c r="AI284" i="3"/>
  <c r="AJ284" i="3"/>
  <c r="AI285" i="3"/>
  <c r="AJ285" i="3"/>
  <c r="AI286" i="3"/>
  <c r="AJ286" i="3"/>
  <c r="AI287" i="3"/>
  <c r="AJ287" i="3"/>
  <c r="AI288" i="3"/>
  <c r="AJ288" i="3"/>
  <c r="AI289" i="3"/>
  <c r="AJ289" i="3"/>
  <c r="AI290" i="3"/>
  <c r="AJ290" i="3"/>
  <c r="AI291" i="3"/>
  <c r="AJ291" i="3"/>
  <c r="AI292" i="3"/>
  <c r="AJ292" i="3"/>
  <c r="AI293" i="3"/>
  <c r="AJ293" i="3"/>
  <c r="AI294" i="3"/>
  <c r="AJ294" i="3"/>
  <c r="AI295" i="3"/>
  <c r="AJ295" i="3"/>
  <c r="AI296" i="3"/>
  <c r="AJ296" i="3"/>
  <c r="AI297" i="3"/>
  <c r="AJ297" i="3"/>
  <c r="AI298" i="3"/>
  <c r="AJ298" i="3"/>
  <c r="AI299" i="3"/>
  <c r="AJ299" i="3"/>
  <c r="AI300" i="3"/>
  <c r="AJ300" i="3"/>
  <c r="AI301" i="3"/>
  <c r="AJ301" i="3"/>
  <c r="AI302" i="3"/>
  <c r="AJ302" i="3"/>
  <c r="AI303" i="3"/>
  <c r="AJ303" i="3"/>
  <c r="AI304" i="3"/>
  <c r="AJ304" i="3"/>
  <c r="AI305" i="3"/>
  <c r="AJ305" i="3"/>
  <c r="AI306" i="3"/>
  <c r="AJ306" i="3"/>
  <c r="AI307" i="3"/>
  <c r="AJ307" i="3"/>
  <c r="AI308" i="3"/>
  <c r="AJ308" i="3"/>
  <c r="AI309" i="3"/>
  <c r="AJ309" i="3"/>
  <c r="AI310" i="3"/>
  <c r="AJ310" i="3"/>
  <c r="AI311" i="3"/>
  <c r="AJ311" i="3"/>
  <c r="AI312" i="3"/>
  <c r="AJ312" i="3"/>
  <c r="AI313" i="3"/>
  <c r="AJ313" i="3"/>
  <c r="AI314" i="3"/>
  <c r="AJ314" i="3"/>
  <c r="AI315" i="3"/>
  <c r="AJ315" i="3"/>
  <c r="AI316" i="3"/>
  <c r="AJ316" i="3"/>
  <c r="AI317" i="3"/>
  <c r="AJ317" i="3"/>
  <c r="AI318" i="3"/>
  <c r="AJ318" i="3"/>
  <c r="AI319" i="3"/>
  <c r="AJ319" i="3"/>
  <c r="AI320" i="3"/>
  <c r="AJ320" i="3"/>
  <c r="AI321" i="3"/>
  <c r="AJ321" i="3"/>
  <c r="AI322" i="3"/>
  <c r="AJ322" i="3"/>
  <c r="AI323" i="3"/>
  <c r="AJ323" i="3"/>
  <c r="AI324" i="3"/>
  <c r="AJ324" i="3"/>
  <c r="AI325" i="3"/>
  <c r="AJ325" i="3"/>
  <c r="AI326" i="3"/>
  <c r="AJ326" i="3"/>
  <c r="AI327" i="3"/>
  <c r="AJ327" i="3"/>
  <c r="AI328" i="3"/>
  <c r="AJ328" i="3"/>
  <c r="AI329" i="3"/>
  <c r="AJ329" i="3"/>
  <c r="AI330" i="3"/>
  <c r="AJ330" i="3"/>
  <c r="AI331" i="3"/>
  <c r="AJ331" i="3"/>
  <c r="AI332" i="3"/>
  <c r="AJ332" i="3"/>
  <c r="AI333" i="3"/>
  <c r="AJ333" i="3"/>
  <c r="AI334" i="3"/>
  <c r="AJ334" i="3"/>
  <c r="AI335" i="3"/>
  <c r="AJ335" i="3"/>
  <c r="AI336" i="3"/>
  <c r="AJ336" i="3"/>
  <c r="AI337" i="3"/>
  <c r="AJ337" i="3"/>
  <c r="AI338" i="3"/>
  <c r="AJ338" i="3"/>
  <c r="AI339" i="3"/>
  <c r="AJ339" i="3"/>
  <c r="AI340" i="3"/>
  <c r="AJ340" i="3"/>
  <c r="AI341" i="3"/>
  <c r="AJ341" i="3"/>
  <c r="AI342" i="3"/>
  <c r="AJ342" i="3"/>
  <c r="AI343" i="3"/>
  <c r="AJ343" i="3"/>
  <c r="AI344" i="3"/>
  <c r="AJ344" i="3"/>
  <c r="AI345" i="3"/>
  <c r="AJ345" i="3"/>
  <c r="AI346" i="3"/>
  <c r="AJ346" i="3"/>
  <c r="AI347" i="3"/>
  <c r="AJ347" i="3"/>
  <c r="AI348" i="3"/>
  <c r="AJ348" i="3"/>
  <c r="AI349" i="3"/>
  <c r="AJ349" i="3"/>
  <c r="AI350" i="3"/>
  <c r="AJ350" i="3"/>
  <c r="AI351" i="3"/>
  <c r="AJ351" i="3"/>
  <c r="AI352" i="3"/>
  <c r="AJ352" i="3"/>
  <c r="AI353" i="3"/>
  <c r="AJ353" i="3"/>
  <c r="AI354" i="3"/>
  <c r="AJ354" i="3"/>
  <c r="AI355" i="3"/>
  <c r="AJ355" i="3"/>
  <c r="AI356" i="3"/>
  <c r="AJ356" i="3"/>
  <c r="AI357" i="3"/>
  <c r="AJ357" i="3"/>
  <c r="AI358" i="3"/>
  <c r="AJ358" i="3"/>
  <c r="AI359" i="3"/>
  <c r="AJ359" i="3"/>
  <c r="AI360" i="3"/>
  <c r="AJ360" i="3"/>
  <c r="AI361" i="3"/>
  <c r="AJ361" i="3"/>
  <c r="AI362" i="3"/>
  <c r="AJ362" i="3"/>
  <c r="AI363" i="3"/>
  <c r="AJ363" i="3"/>
  <c r="AI364" i="3"/>
  <c r="AJ364" i="3"/>
  <c r="AI365" i="3"/>
  <c r="AJ365" i="3"/>
  <c r="AI366" i="3"/>
  <c r="AJ366" i="3"/>
  <c r="AI367" i="3"/>
  <c r="AJ367" i="3"/>
  <c r="AI368" i="3"/>
  <c r="AJ368" i="3"/>
  <c r="AI369" i="3"/>
  <c r="AJ369" i="3"/>
  <c r="AI370" i="3"/>
  <c r="AJ370" i="3"/>
  <c r="AI371" i="3"/>
  <c r="AJ371" i="3"/>
  <c r="AI372" i="3"/>
  <c r="AJ372" i="3"/>
  <c r="AI373" i="3"/>
  <c r="AJ373" i="3"/>
  <c r="AI374" i="3"/>
  <c r="AJ374" i="3"/>
  <c r="AI375" i="3"/>
  <c r="AJ375" i="3"/>
  <c r="AI376" i="3"/>
  <c r="AJ376" i="3"/>
  <c r="AI377" i="3"/>
  <c r="AJ377" i="3"/>
  <c r="AI378" i="3"/>
  <c r="AJ378" i="3"/>
  <c r="AI379" i="3"/>
  <c r="AJ379" i="3"/>
  <c r="AI380" i="3"/>
  <c r="AJ380" i="3"/>
  <c r="AI381" i="3"/>
  <c r="AJ381" i="3"/>
  <c r="AI382" i="3"/>
  <c r="AJ382" i="3"/>
  <c r="AI383" i="3"/>
  <c r="AJ383" i="3"/>
  <c r="AI384" i="3"/>
  <c r="AJ384" i="3"/>
  <c r="AI385" i="3"/>
  <c r="AJ385" i="3"/>
  <c r="AI386" i="3"/>
  <c r="AJ386" i="3"/>
  <c r="AI387" i="3"/>
  <c r="AJ387" i="3"/>
  <c r="AI388" i="3"/>
  <c r="AJ388" i="3"/>
  <c r="AI389" i="3"/>
  <c r="AJ389" i="3"/>
  <c r="AI390" i="3"/>
  <c r="AJ390" i="3"/>
  <c r="AI391" i="3"/>
  <c r="AJ391" i="3"/>
  <c r="AI392" i="3"/>
  <c r="AJ392" i="3"/>
  <c r="AI393" i="3"/>
  <c r="AJ393" i="3"/>
  <c r="AI394" i="3"/>
  <c r="AJ394" i="3"/>
  <c r="AI395" i="3"/>
  <c r="AJ395" i="3"/>
  <c r="AI396" i="3"/>
  <c r="AJ396" i="3"/>
  <c r="AI397" i="3"/>
  <c r="AJ397" i="3"/>
  <c r="AI398" i="3"/>
  <c r="AJ398" i="3"/>
  <c r="AI399" i="3"/>
  <c r="AJ399" i="3"/>
  <c r="AI400" i="3"/>
  <c r="AJ400" i="3"/>
  <c r="AI401" i="3"/>
  <c r="AJ401" i="3"/>
  <c r="AI402" i="3"/>
  <c r="AJ402" i="3"/>
  <c r="AI403" i="3"/>
  <c r="AJ403" i="3"/>
  <c r="AI404" i="3"/>
  <c r="AJ404" i="3"/>
  <c r="AI405" i="3"/>
  <c r="AJ405" i="3"/>
  <c r="AI406" i="3"/>
  <c r="AJ406" i="3"/>
  <c r="AI407" i="3"/>
  <c r="AJ407" i="3"/>
  <c r="AI408" i="3"/>
  <c r="AJ408" i="3"/>
  <c r="AI409" i="3"/>
  <c r="AJ409" i="3"/>
  <c r="AI410" i="3"/>
  <c r="AJ410" i="3"/>
  <c r="AI411" i="3"/>
  <c r="AJ411" i="3"/>
  <c r="AI412" i="3"/>
  <c r="AJ412" i="3"/>
  <c r="AI413" i="3"/>
  <c r="AJ413" i="3"/>
  <c r="AI414" i="3"/>
  <c r="AJ414" i="3"/>
  <c r="AI415" i="3"/>
  <c r="AJ415" i="3"/>
  <c r="AI416" i="3"/>
  <c r="AJ416" i="3"/>
  <c r="AI417" i="3"/>
  <c r="AJ417" i="3"/>
  <c r="AI418" i="3"/>
  <c r="AJ418" i="3"/>
  <c r="AI419" i="3"/>
  <c r="AJ419" i="3"/>
  <c r="AI420" i="3"/>
  <c r="AJ420" i="3"/>
  <c r="AI421" i="3"/>
  <c r="AJ421" i="3"/>
  <c r="AI422" i="3"/>
  <c r="AJ422" i="3"/>
  <c r="AI423" i="3"/>
  <c r="AJ423" i="3"/>
  <c r="AI424" i="3"/>
  <c r="AJ424" i="3"/>
  <c r="AI425" i="3"/>
  <c r="AJ425" i="3"/>
  <c r="AI426" i="3"/>
  <c r="AJ426" i="3"/>
  <c r="AI427" i="3"/>
  <c r="AJ427" i="3"/>
  <c r="AI428" i="3"/>
  <c r="AJ428" i="3"/>
  <c r="AJ8" i="3"/>
  <c r="AI8" i="3"/>
  <c r="S76" i="5"/>
  <c r="S98" i="4"/>
  <c r="S92" i="4"/>
  <c r="S62" i="4"/>
  <c r="S63" i="4"/>
  <c r="U261" i="3" l="1"/>
  <c r="U204" i="3"/>
  <c r="U86" i="3"/>
  <c r="U85" i="3"/>
  <c r="S70" i="5"/>
  <c r="R82" i="5"/>
  <c r="R81" i="5"/>
  <c r="R80" i="5"/>
  <c r="R79" i="5"/>
  <c r="R78" i="5"/>
  <c r="R77" i="5"/>
  <c r="S74" i="5"/>
  <c r="S73" i="5"/>
  <c r="R65" i="5"/>
  <c r="S65" i="5" s="1"/>
  <c r="R64" i="5"/>
  <c r="S64" i="5" s="1"/>
  <c r="R63" i="5"/>
  <c r="S63" i="5" s="1"/>
  <c r="R62" i="5"/>
  <c r="R59" i="5"/>
  <c r="S59" i="5" s="1"/>
  <c r="S47" i="5"/>
  <c r="S46" i="5"/>
  <c r="R33" i="5"/>
  <c r="S33" i="5" s="1"/>
  <c r="R28" i="5"/>
  <c r="S28" i="5" s="1"/>
  <c r="R20" i="5"/>
  <c r="S20" i="5" s="1"/>
  <c r="S19" i="5"/>
  <c r="U39" i="3"/>
  <c r="AD39" i="3" s="1"/>
  <c r="AG9" i="3"/>
  <c r="AG10" i="3"/>
  <c r="AG11" i="3"/>
  <c r="AG12" i="3"/>
  <c r="AG13" i="3"/>
  <c r="AG14" i="3"/>
  <c r="AG15" i="3"/>
  <c r="AG16" i="3"/>
  <c r="AG17" i="3"/>
  <c r="AG18" i="3"/>
  <c r="AG111" i="3"/>
  <c r="AG112" i="3"/>
  <c r="AG113" i="3"/>
  <c r="AG114" i="3"/>
  <c r="AG115" i="3"/>
  <c r="AG116" i="3"/>
  <c r="AG117" i="3"/>
  <c r="AG118" i="3"/>
  <c r="T70" i="3"/>
  <c r="AG70" i="3" s="1"/>
  <c r="T85" i="3"/>
  <c r="AG85" i="3" s="1"/>
  <c r="T86" i="3"/>
  <c r="AE86" i="3" s="1"/>
  <c r="AE116" i="3"/>
  <c r="T211" i="3"/>
  <c r="AG211" i="3" s="1"/>
  <c r="T212" i="3"/>
  <c r="AE212" i="3" s="1"/>
  <c r="T213" i="3"/>
  <c r="AG213" i="3" s="1"/>
  <c r="T251" i="3"/>
  <c r="AG251" i="3" s="1"/>
  <c r="T259" i="3"/>
  <c r="AG259" i="3" s="1"/>
  <c r="T261" i="3"/>
  <c r="AG261" i="3" s="1"/>
  <c r="T263" i="3"/>
  <c r="AG263" i="3" s="1"/>
  <c r="AE9" i="3"/>
  <c r="AE10" i="3"/>
  <c r="AE11" i="3"/>
  <c r="AE12" i="3"/>
  <c r="AE13" i="3"/>
  <c r="AE14" i="3"/>
  <c r="AE15" i="3"/>
  <c r="AE16" i="3"/>
  <c r="AE17" i="3"/>
  <c r="AE18" i="3"/>
  <c r="AE111" i="3"/>
  <c r="AE112" i="3"/>
  <c r="AE113" i="3"/>
  <c r="AE114" i="3"/>
  <c r="AE115" i="3"/>
  <c r="AE117" i="3"/>
  <c r="AE118" i="3"/>
  <c r="AE213" i="3"/>
  <c r="U205" i="3"/>
  <c r="AD205" i="3" s="1"/>
  <c r="AD204" i="3"/>
  <c r="AD264" i="3"/>
  <c r="U262" i="3"/>
  <c r="AD262" i="3" s="1"/>
  <c r="AD86" i="3"/>
  <c r="AD85" i="3"/>
  <c r="U83" i="3"/>
  <c r="AD83" i="3" s="1"/>
  <c r="U82" i="3"/>
  <c r="AD82" i="3" s="1"/>
  <c r="P82" i="3"/>
  <c r="T82" i="3" s="1"/>
  <c r="P83" i="3"/>
  <c r="T83" i="3" s="1"/>
  <c r="AD151" i="3"/>
  <c r="AD145" i="3"/>
  <c r="AD70" i="3"/>
  <c r="AD143" i="3"/>
  <c r="AD144" i="3"/>
  <c r="AD150" i="3"/>
  <c r="AD211" i="3"/>
  <c r="AD213" i="3"/>
  <c r="AD214" i="3"/>
  <c r="AD259" i="3"/>
  <c r="AD261" i="3"/>
  <c r="AD263" i="3"/>
  <c r="AD354" i="3"/>
  <c r="AD355" i="3"/>
  <c r="AD356" i="3"/>
  <c r="AD357" i="3"/>
  <c r="AD358" i="3"/>
  <c r="AD359" i="3"/>
  <c r="AD360" i="3"/>
  <c r="AD361" i="3"/>
  <c r="AD362" i="3"/>
  <c r="AD363" i="3"/>
  <c r="AD364"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Q92" i="5"/>
  <c r="P252" i="3"/>
  <c r="T252" i="3" s="1"/>
  <c r="AE252" i="3" s="1"/>
  <c r="T214" i="3"/>
  <c r="AG214" i="3" s="1"/>
  <c r="P71" i="3"/>
  <c r="T71" i="3" s="1"/>
  <c r="U71" i="3"/>
  <c r="AD71" i="3" s="1"/>
  <c r="P264" i="3"/>
  <c r="T264" i="3" s="1"/>
  <c r="AG264" i="3" s="1"/>
  <c r="P262" i="3"/>
  <c r="T262" i="3" s="1"/>
  <c r="AG262" i="3" s="1"/>
  <c r="P260" i="3"/>
  <c r="T260" i="3" s="1"/>
  <c r="AE260" i="3" s="1"/>
  <c r="U260" i="3"/>
  <c r="AD260" i="3" s="1"/>
  <c r="P143" i="3"/>
  <c r="T143" i="3" s="1"/>
  <c r="AG143" i="3" s="1"/>
  <c r="AD212" i="3"/>
  <c r="P205" i="3"/>
  <c r="T205" i="3" s="1"/>
  <c r="AG205" i="3" s="1"/>
  <c r="P204" i="3"/>
  <c r="T204" i="3" s="1"/>
  <c r="P151" i="3"/>
  <c r="T151" i="3" s="1"/>
  <c r="P150" i="3"/>
  <c r="T150" i="3" s="1"/>
  <c r="AG150" i="3" s="1"/>
  <c r="P145" i="3"/>
  <c r="T145" i="3" s="1"/>
  <c r="AG145" i="3" s="1"/>
  <c r="P144" i="3"/>
  <c r="T144" i="3" s="1"/>
  <c r="AG144" i="3" s="1"/>
  <c r="O70" i="3"/>
  <c r="P102" i="4"/>
  <c r="AD38" i="3"/>
  <c r="U40" i="3"/>
  <c r="AD40" i="3" s="1"/>
  <c r="P19" i="3"/>
  <c r="T19" i="3" s="1"/>
  <c r="U9" i="3"/>
  <c r="AD9" i="3" s="1"/>
  <c r="U10" i="3"/>
  <c r="AD10" i="3" s="1"/>
  <c r="U11" i="3"/>
  <c r="AD11" i="3" s="1"/>
  <c r="U12" i="3"/>
  <c r="AD12" i="3" s="1"/>
  <c r="U13" i="3"/>
  <c r="AD13" i="3" s="1"/>
  <c r="U14" i="3"/>
  <c r="AD14" i="3" s="1"/>
  <c r="U15" i="3"/>
  <c r="AD15" i="3" s="1"/>
  <c r="U16" i="3"/>
  <c r="AD16" i="3" s="1"/>
  <c r="U17" i="3"/>
  <c r="AD17" i="3" s="1"/>
  <c r="U18" i="3"/>
  <c r="AD18" i="3" s="1"/>
  <c r="U19" i="3"/>
  <c r="AD19" i="3" s="1"/>
  <c r="U20" i="3"/>
  <c r="AD20" i="3" s="1"/>
  <c r="U21" i="3"/>
  <c r="AD21" i="3" s="1"/>
  <c r="U22" i="3"/>
  <c r="AD22" i="3" s="1"/>
  <c r="U23" i="3"/>
  <c r="AD23" i="3" s="1"/>
  <c r="U24" i="3"/>
  <c r="AD24" i="3" s="1"/>
  <c r="U25" i="3"/>
  <c r="AD25" i="3" s="1"/>
  <c r="U26" i="3"/>
  <c r="AD26" i="3" s="1"/>
  <c r="U27" i="3"/>
  <c r="AD27" i="3" s="1"/>
  <c r="U28" i="3"/>
  <c r="AD28" i="3" s="1"/>
  <c r="U29" i="3"/>
  <c r="AD29" i="3" s="1"/>
  <c r="U30" i="3"/>
  <c r="AD30" i="3" s="1"/>
  <c r="U31" i="3"/>
  <c r="AD31" i="3" s="1"/>
  <c r="U32" i="3"/>
  <c r="AD32" i="3" s="1"/>
  <c r="U33" i="3"/>
  <c r="AD33" i="3" s="1"/>
  <c r="U34" i="3"/>
  <c r="AD34" i="3" s="1"/>
  <c r="U35" i="3"/>
  <c r="AD35" i="3" s="1"/>
  <c r="U36" i="3"/>
  <c r="AD36" i="3" s="1"/>
  <c r="U37" i="3"/>
  <c r="AD37" i="3" s="1"/>
  <c r="U41" i="3"/>
  <c r="AD41" i="3" s="1"/>
  <c r="U42" i="3"/>
  <c r="AD42" i="3" s="1"/>
  <c r="U43" i="3"/>
  <c r="AD43" i="3" s="1"/>
  <c r="U44" i="3"/>
  <c r="AD44" i="3" s="1"/>
  <c r="U45" i="3"/>
  <c r="AD45" i="3" s="1"/>
  <c r="U46" i="3"/>
  <c r="AD46" i="3" s="1"/>
  <c r="U47" i="3"/>
  <c r="AD47" i="3" s="1"/>
  <c r="U48" i="3"/>
  <c r="AD48" i="3" s="1"/>
  <c r="U49" i="3"/>
  <c r="AD49" i="3" s="1"/>
  <c r="U50" i="3"/>
  <c r="AD50" i="3" s="1"/>
  <c r="U51" i="3"/>
  <c r="AD51" i="3" s="1"/>
  <c r="U52" i="3"/>
  <c r="AD52" i="3" s="1"/>
  <c r="U53" i="3"/>
  <c r="AD53" i="3" s="1"/>
  <c r="U54" i="3"/>
  <c r="AD54" i="3" s="1"/>
  <c r="U55" i="3"/>
  <c r="AD55" i="3" s="1"/>
  <c r="U56" i="3"/>
  <c r="AD56" i="3" s="1"/>
  <c r="U57" i="3"/>
  <c r="AD57" i="3" s="1"/>
  <c r="U58" i="3"/>
  <c r="AD58" i="3" s="1"/>
  <c r="U59" i="3"/>
  <c r="AD59" i="3" s="1"/>
  <c r="U60" i="3"/>
  <c r="AD60" i="3" s="1"/>
  <c r="U61" i="3"/>
  <c r="AD61" i="3" s="1"/>
  <c r="U62" i="3"/>
  <c r="AD62" i="3" s="1"/>
  <c r="U63" i="3"/>
  <c r="AD63" i="3" s="1"/>
  <c r="U64" i="3"/>
  <c r="AD64" i="3" s="1"/>
  <c r="U65" i="3"/>
  <c r="AD65" i="3" s="1"/>
  <c r="U66" i="3"/>
  <c r="AD66" i="3" s="1"/>
  <c r="U67" i="3"/>
  <c r="AD67" i="3" s="1"/>
  <c r="U68" i="3"/>
  <c r="AD68" i="3" s="1"/>
  <c r="U69" i="3"/>
  <c r="AD69" i="3" s="1"/>
  <c r="U72" i="3"/>
  <c r="AD72" i="3" s="1"/>
  <c r="U73" i="3"/>
  <c r="AD73" i="3" s="1"/>
  <c r="U74" i="3"/>
  <c r="AD74" i="3" s="1"/>
  <c r="U75" i="3"/>
  <c r="AD75" i="3" s="1"/>
  <c r="U76" i="3"/>
  <c r="AD76" i="3" s="1"/>
  <c r="U77" i="3"/>
  <c r="AD77" i="3" s="1"/>
  <c r="U78" i="3"/>
  <c r="AD78" i="3" s="1"/>
  <c r="U79" i="3"/>
  <c r="AD79" i="3" s="1"/>
  <c r="U80" i="3"/>
  <c r="AD80" i="3" s="1"/>
  <c r="U81" i="3"/>
  <c r="AD81" i="3" s="1"/>
  <c r="U84" i="3"/>
  <c r="AD84" i="3" s="1"/>
  <c r="U87" i="3"/>
  <c r="AD87" i="3" s="1"/>
  <c r="U88" i="3"/>
  <c r="AD88" i="3" s="1"/>
  <c r="U89" i="3"/>
  <c r="AD89" i="3" s="1"/>
  <c r="U90" i="3"/>
  <c r="AD90" i="3" s="1"/>
  <c r="U91" i="3"/>
  <c r="AD91" i="3" s="1"/>
  <c r="U92" i="3"/>
  <c r="AD92" i="3" s="1"/>
  <c r="U93" i="3"/>
  <c r="AD93" i="3" s="1"/>
  <c r="U94" i="3"/>
  <c r="AD94" i="3" s="1"/>
  <c r="U95" i="3"/>
  <c r="AD95" i="3" s="1"/>
  <c r="U96" i="3"/>
  <c r="AD96" i="3" s="1"/>
  <c r="U97" i="3"/>
  <c r="AD97" i="3" s="1"/>
  <c r="U98" i="3"/>
  <c r="AD98" i="3" s="1"/>
  <c r="U99" i="3"/>
  <c r="AD99" i="3" s="1"/>
  <c r="U100" i="3"/>
  <c r="AD100" i="3" s="1"/>
  <c r="U101" i="3"/>
  <c r="AD101" i="3" s="1"/>
  <c r="U102" i="3"/>
  <c r="AD102" i="3" s="1"/>
  <c r="U103" i="3"/>
  <c r="AD103" i="3" s="1"/>
  <c r="U104" i="3"/>
  <c r="AD104" i="3" s="1"/>
  <c r="U105" i="3"/>
  <c r="AD105" i="3" s="1"/>
  <c r="U106" i="3"/>
  <c r="AD106" i="3" s="1"/>
  <c r="U107" i="3"/>
  <c r="AD107" i="3" s="1"/>
  <c r="U108" i="3"/>
  <c r="AD108" i="3" s="1"/>
  <c r="U109" i="3"/>
  <c r="AD109" i="3" s="1"/>
  <c r="U110" i="3"/>
  <c r="AD110" i="3" s="1"/>
  <c r="U111" i="3"/>
  <c r="AD111" i="3" s="1"/>
  <c r="U112" i="3"/>
  <c r="AD112" i="3" s="1"/>
  <c r="U113" i="3"/>
  <c r="AD113" i="3" s="1"/>
  <c r="U114" i="3"/>
  <c r="AD114" i="3" s="1"/>
  <c r="U115" i="3"/>
  <c r="AD115" i="3" s="1"/>
  <c r="U116" i="3"/>
  <c r="AD116" i="3" s="1"/>
  <c r="U117" i="3"/>
  <c r="AD117" i="3" s="1"/>
  <c r="U118" i="3"/>
  <c r="AD118" i="3" s="1"/>
  <c r="U119" i="3"/>
  <c r="AD119" i="3" s="1"/>
  <c r="U120" i="3"/>
  <c r="AD120" i="3" s="1"/>
  <c r="U121" i="3"/>
  <c r="AD121" i="3" s="1"/>
  <c r="U122" i="3"/>
  <c r="AD122" i="3" s="1"/>
  <c r="U123" i="3"/>
  <c r="AD123" i="3" s="1"/>
  <c r="U124" i="3"/>
  <c r="AD124" i="3" s="1"/>
  <c r="U125" i="3"/>
  <c r="AD125" i="3" s="1"/>
  <c r="U126" i="3"/>
  <c r="AD126" i="3" s="1"/>
  <c r="U127" i="3"/>
  <c r="AD127" i="3" s="1"/>
  <c r="U128" i="3"/>
  <c r="AD128" i="3" s="1"/>
  <c r="U129" i="3"/>
  <c r="AD129" i="3" s="1"/>
  <c r="U130" i="3"/>
  <c r="AD130" i="3" s="1"/>
  <c r="U131" i="3"/>
  <c r="AD131" i="3" s="1"/>
  <c r="U132" i="3"/>
  <c r="AD132" i="3" s="1"/>
  <c r="U133" i="3"/>
  <c r="AD133" i="3" s="1"/>
  <c r="U134" i="3"/>
  <c r="AD134" i="3" s="1"/>
  <c r="U135" i="3"/>
  <c r="AD135" i="3" s="1"/>
  <c r="U136" i="3"/>
  <c r="AD136" i="3" s="1"/>
  <c r="U137" i="3"/>
  <c r="AD137" i="3" s="1"/>
  <c r="U138" i="3"/>
  <c r="AD138" i="3" s="1"/>
  <c r="U139" i="3"/>
  <c r="AD139" i="3" s="1"/>
  <c r="U140" i="3"/>
  <c r="AD140" i="3" s="1"/>
  <c r="U141" i="3"/>
  <c r="AD141" i="3" s="1"/>
  <c r="U142" i="3"/>
  <c r="AD142" i="3" s="1"/>
  <c r="U146" i="3"/>
  <c r="AD146" i="3" s="1"/>
  <c r="U147" i="3"/>
  <c r="AD147" i="3" s="1"/>
  <c r="U148" i="3"/>
  <c r="AD148" i="3" s="1"/>
  <c r="U149" i="3"/>
  <c r="AD149" i="3" s="1"/>
  <c r="U152" i="3"/>
  <c r="AD152" i="3" s="1"/>
  <c r="U153" i="3"/>
  <c r="AD153" i="3" s="1"/>
  <c r="U154" i="3"/>
  <c r="AD154" i="3" s="1"/>
  <c r="U155" i="3"/>
  <c r="AD155" i="3" s="1"/>
  <c r="U156" i="3"/>
  <c r="AD156" i="3" s="1"/>
  <c r="U157" i="3"/>
  <c r="AD157" i="3" s="1"/>
  <c r="U158" i="3"/>
  <c r="AD158" i="3" s="1"/>
  <c r="U159" i="3"/>
  <c r="AD159" i="3" s="1"/>
  <c r="U160" i="3"/>
  <c r="AD160" i="3" s="1"/>
  <c r="U161" i="3"/>
  <c r="AD161" i="3" s="1"/>
  <c r="U162" i="3"/>
  <c r="AD162" i="3" s="1"/>
  <c r="U163" i="3"/>
  <c r="AD163" i="3" s="1"/>
  <c r="U164" i="3"/>
  <c r="AD164" i="3" s="1"/>
  <c r="U165" i="3"/>
  <c r="AD165" i="3" s="1"/>
  <c r="U166" i="3"/>
  <c r="AD166" i="3" s="1"/>
  <c r="U167" i="3"/>
  <c r="AD167" i="3" s="1"/>
  <c r="U168" i="3"/>
  <c r="AD168" i="3" s="1"/>
  <c r="U169" i="3"/>
  <c r="AD169" i="3" s="1"/>
  <c r="U170" i="3"/>
  <c r="AD170" i="3" s="1"/>
  <c r="U171" i="3"/>
  <c r="AD171" i="3" s="1"/>
  <c r="U172" i="3"/>
  <c r="AD172" i="3" s="1"/>
  <c r="U173" i="3"/>
  <c r="AD173" i="3" s="1"/>
  <c r="U174" i="3"/>
  <c r="AD174" i="3" s="1"/>
  <c r="U175" i="3"/>
  <c r="AD175" i="3" s="1"/>
  <c r="U176" i="3"/>
  <c r="AD176" i="3" s="1"/>
  <c r="U177" i="3"/>
  <c r="AD177" i="3" s="1"/>
  <c r="U178" i="3"/>
  <c r="AD178" i="3" s="1"/>
  <c r="U179" i="3"/>
  <c r="AD179" i="3" s="1"/>
  <c r="U180" i="3"/>
  <c r="AD180" i="3" s="1"/>
  <c r="U181" i="3"/>
  <c r="AD181" i="3" s="1"/>
  <c r="U182" i="3"/>
  <c r="AD182" i="3" s="1"/>
  <c r="U183" i="3"/>
  <c r="AD183" i="3" s="1"/>
  <c r="U184" i="3"/>
  <c r="AD184" i="3" s="1"/>
  <c r="U185" i="3"/>
  <c r="AD185" i="3" s="1"/>
  <c r="U186" i="3"/>
  <c r="AD186" i="3" s="1"/>
  <c r="U187" i="3"/>
  <c r="AD187" i="3" s="1"/>
  <c r="U188" i="3"/>
  <c r="AD188" i="3" s="1"/>
  <c r="U189" i="3"/>
  <c r="AD189" i="3" s="1"/>
  <c r="U190" i="3"/>
  <c r="AD190" i="3" s="1"/>
  <c r="U191" i="3"/>
  <c r="AD191" i="3" s="1"/>
  <c r="U192" i="3"/>
  <c r="AD192" i="3" s="1"/>
  <c r="U193" i="3"/>
  <c r="AD193" i="3" s="1"/>
  <c r="U194" i="3"/>
  <c r="AD194" i="3" s="1"/>
  <c r="U195" i="3"/>
  <c r="AD195" i="3" s="1"/>
  <c r="U196" i="3"/>
  <c r="AD196" i="3" s="1"/>
  <c r="U197" i="3"/>
  <c r="AD197" i="3" s="1"/>
  <c r="U198" i="3"/>
  <c r="AD198" i="3" s="1"/>
  <c r="U199" i="3"/>
  <c r="AD199" i="3" s="1"/>
  <c r="U200" i="3"/>
  <c r="AD200" i="3" s="1"/>
  <c r="U201" i="3"/>
  <c r="AD201" i="3" s="1"/>
  <c r="U202" i="3"/>
  <c r="AD202" i="3" s="1"/>
  <c r="U203" i="3"/>
  <c r="AD203" i="3" s="1"/>
  <c r="U206" i="3"/>
  <c r="AD206" i="3" s="1"/>
  <c r="U207" i="3"/>
  <c r="AD207" i="3" s="1"/>
  <c r="U208" i="3"/>
  <c r="AD208" i="3" s="1"/>
  <c r="U209" i="3"/>
  <c r="AD209" i="3" s="1"/>
  <c r="U210" i="3"/>
  <c r="AD210" i="3" s="1"/>
  <c r="U215" i="3"/>
  <c r="AD215" i="3" s="1"/>
  <c r="U216" i="3"/>
  <c r="AD216" i="3" s="1"/>
  <c r="U217" i="3"/>
  <c r="AD217" i="3" s="1"/>
  <c r="U218" i="3"/>
  <c r="AD218" i="3" s="1"/>
  <c r="U219" i="3"/>
  <c r="AD219" i="3" s="1"/>
  <c r="U220" i="3"/>
  <c r="AD220" i="3" s="1"/>
  <c r="U221" i="3"/>
  <c r="AD221" i="3" s="1"/>
  <c r="U222" i="3"/>
  <c r="AD222" i="3" s="1"/>
  <c r="U223" i="3"/>
  <c r="AD223" i="3" s="1"/>
  <c r="U224" i="3"/>
  <c r="AD224" i="3" s="1"/>
  <c r="U225" i="3"/>
  <c r="AD225" i="3" s="1"/>
  <c r="U226" i="3"/>
  <c r="AD226" i="3" s="1"/>
  <c r="U227" i="3"/>
  <c r="AD227" i="3" s="1"/>
  <c r="U228" i="3"/>
  <c r="AD228" i="3" s="1"/>
  <c r="U229" i="3"/>
  <c r="AD229" i="3" s="1"/>
  <c r="U230" i="3"/>
  <c r="AD230" i="3" s="1"/>
  <c r="U231" i="3"/>
  <c r="AD231" i="3" s="1"/>
  <c r="U232" i="3"/>
  <c r="AD232" i="3" s="1"/>
  <c r="U233" i="3"/>
  <c r="AD233" i="3" s="1"/>
  <c r="U234" i="3"/>
  <c r="AD234" i="3" s="1"/>
  <c r="U235" i="3"/>
  <c r="AD235" i="3" s="1"/>
  <c r="U236" i="3"/>
  <c r="AD236" i="3" s="1"/>
  <c r="U237" i="3"/>
  <c r="AD237" i="3" s="1"/>
  <c r="U238" i="3"/>
  <c r="AD238" i="3" s="1"/>
  <c r="U239" i="3"/>
  <c r="AD239" i="3" s="1"/>
  <c r="U240" i="3"/>
  <c r="AD240" i="3" s="1"/>
  <c r="U241" i="3"/>
  <c r="AD241" i="3" s="1"/>
  <c r="U242" i="3"/>
  <c r="AD242" i="3" s="1"/>
  <c r="U243" i="3"/>
  <c r="AD243" i="3" s="1"/>
  <c r="U244" i="3"/>
  <c r="AD244" i="3" s="1"/>
  <c r="U245" i="3"/>
  <c r="AD245" i="3" s="1"/>
  <c r="U246" i="3"/>
  <c r="AD246" i="3" s="1"/>
  <c r="U247" i="3"/>
  <c r="AD247" i="3" s="1"/>
  <c r="U248" i="3"/>
  <c r="AD248" i="3" s="1"/>
  <c r="U249" i="3"/>
  <c r="AD249" i="3" s="1"/>
  <c r="U250" i="3"/>
  <c r="AD250" i="3" s="1"/>
  <c r="U251" i="3"/>
  <c r="AD251" i="3" s="1"/>
  <c r="U252" i="3"/>
  <c r="AD252" i="3" s="1"/>
  <c r="U253" i="3"/>
  <c r="AD253" i="3" s="1"/>
  <c r="U254" i="3"/>
  <c r="AD254" i="3" s="1"/>
  <c r="U255" i="3"/>
  <c r="AD255" i="3" s="1"/>
  <c r="U256" i="3"/>
  <c r="AD256" i="3" s="1"/>
  <c r="U257" i="3"/>
  <c r="AD257" i="3" s="1"/>
  <c r="U258" i="3"/>
  <c r="AD258" i="3" s="1"/>
  <c r="U265" i="3"/>
  <c r="AD265" i="3" s="1"/>
  <c r="U266" i="3"/>
  <c r="AD266" i="3" s="1"/>
  <c r="U267" i="3"/>
  <c r="AD267" i="3" s="1"/>
  <c r="U268" i="3"/>
  <c r="AD268" i="3" s="1"/>
  <c r="U269" i="3"/>
  <c r="AD269" i="3" s="1"/>
  <c r="U270" i="3"/>
  <c r="AD270" i="3" s="1"/>
  <c r="U271" i="3"/>
  <c r="AD271" i="3" s="1"/>
  <c r="U272" i="3"/>
  <c r="AD272" i="3" s="1"/>
  <c r="U273" i="3"/>
  <c r="AD273" i="3" s="1"/>
  <c r="U274" i="3"/>
  <c r="AD274" i="3" s="1"/>
  <c r="U275" i="3"/>
  <c r="AD275" i="3" s="1"/>
  <c r="U276" i="3"/>
  <c r="AD276" i="3" s="1"/>
  <c r="U277" i="3"/>
  <c r="AD277" i="3" s="1"/>
  <c r="U278" i="3"/>
  <c r="AD278" i="3" s="1"/>
  <c r="U279" i="3"/>
  <c r="AD279" i="3" s="1"/>
  <c r="U280" i="3"/>
  <c r="AD280" i="3" s="1"/>
  <c r="U281" i="3"/>
  <c r="AD281" i="3" s="1"/>
  <c r="U282" i="3"/>
  <c r="AD282" i="3" s="1"/>
  <c r="U283" i="3"/>
  <c r="AD283" i="3" s="1"/>
  <c r="U284" i="3"/>
  <c r="AD284" i="3" s="1"/>
  <c r="U285" i="3"/>
  <c r="AD285" i="3" s="1"/>
  <c r="U286" i="3"/>
  <c r="AD286" i="3" s="1"/>
  <c r="U287" i="3"/>
  <c r="AD287" i="3" s="1"/>
  <c r="U288" i="3"/>
  <c r="AD288" i="3" s="1"/>
  <c r="U289" i="3"/>
  <c r="AD289" i="3" s="1"/>
  <c r="U290" i="3"/>
  <c r="AD290" i="3" s="1"/>
  <c r="U291" i="3"/>
  <c r="AD291" i="3" s="1"/>
  <c r="U292" i="3"/>
  <c r="AD292" i="3" s="1"/>
  <c r="U293" i="3"/>
  <c r="AD293" i="3" s="1"/>
  <c r="U294" i="3"/>
  <c r="AD294" i="3" s="1"/>
  <c r="U295" i="3"/>
  <c r="AD295" i="3" s="1"/>
  <c r="U296" i="3"/>
  <c r="AD296" i="3" s="1"/>
  <c r="U297" i="3"/>
  <c r="AD297" i="3" s="1"/>
  <c r="U298" i="3"/>
  <c r="AD298" i="3" s="1"/>
  <c r="U299" i="3"/>
  <c r="AD299" i="3" s="1"/>
  <c r="U300" i="3"/>
  <c r="AD300" i="3" s="1"/>
  <c r="U301" i="3"/>
  <c r="AD301" i="3" s="1"/>
  <c r="U302" i="3"/>
  <c r="AD302" i="3" s="1"/>
  <c r="U303" i="3"/>
  <c r="AD303" i="3" s="1"/>
  <c r="U304" i="3"/>
  <c r="AD304" i="3" s="1"/>
  <c r="U305" i="3"/>
  <c r="AD305" i="3" s="1"/>
  <c r="U306" i="3"/>
  <c r="AD306" i="3" s="1"/>
  <c r="U307" i="3"/>
  <c r="AD307" i="3" s="1"/>
  <c r="U308" i="3"/>
  <c r="AD308" i="3" s="1"/>
  <c r="U309" i="3"/>
  <c r="AD309" i="3" s="1"/>
  <c r="U310" i="3"/>
  <c r="AD310" i="3" s="1"/>
  <c r="U311" i="3"/>
  <c r="AD311" i="3" s="1"/>
  <c r="U312" i="3"/>
  <c r="AD312" i="3" s="1"/>
  <c r="U313" i="3"/>
  <c r="AD313" i="3" s="1"/>
  <c r="U314" i="3"/>
  <c r="AD314" i="3" s="1"/>
  <c r="U315" i="3"/>
  <c r="AD315" i="3" s="1"/>
  <c r="U316" i="3"/>
  <c r="AD316" i="3" s="1"/>
  <c r="U317" i="3"/>
  <c r="AD317" i="3" s="1"/>
  <c r="U318" i="3"/>
  <c r="AD318" i="3" s="1"/>
  <c r="U319" i="3"/>
  <c r="AD319" i="3" s="1"/>
  <c r="U320" i="3"/>
  <c r="AD320" i="3" s="1"/>
  <c r="U321" i="3"/>
  <c r="AD321" i="3" s="1"/>
  <c r="U322" i="3"/>
  <c r="AD322" i="3" s="1"/>
  <c r="U323" i="3"/>
  <c r="AD323" i="3" s="1"/>
  <c r="U324" i="3"/>
  <c r="AD324" i="3" s="1"/>
  <c r="U325" i="3"/>
  <c r="AD325" i="3" s="1"/>
  <c r="U326" i="3"/>
  <c r="AD326" i="3" s="1"/>
  <c r="U327" i="3"/>
  <c r="AD327" i="3" s="1"/>
  <c r="U328" i="3"/>
  <c r="AD328" i="3" s="1"/>
  <c r="U329" i="3"/>
  <c r="AD329" i="3" s="1"/>
  <c r="U330" i="3"/>
  <c r="AD330" i="3" s="1"/>
  <c r="U331" i="3"/>
  <c r="AD331" i="3" s="1"/>
  <c r="U332" i="3"/>
  <c r="AD332" i="3" s="1"/>
  <c r="U333" i="3"/>
  <c r="AD333" i="3" s="1"/>
  <c r="U334" i="3"/>
  <c r="AD334" i="3" s="1"/>
  <c r="U335" i="3"/>
  <c r="AD335" i="3" s="1"/>
  <c r="U336" i="3"/>
  <c r="AD336" i="3" s="1"/>
  <c r="U337" i="3"/>
  <c r="AD337" i="3" s="1"/>
  <c r="U338" i="3"/>
  <c r="AD338" i="3" s="1"/>
  <c r="U339" i="3"/>
  <c r="AD339" i="3" s="1"/>
  <c r="U340" i="3"/>
  <c r="AD340" i="3" s="1"/>
  <c r="U341" i="3"/>
  <c r="AD341" i="3" s="1"/>
  <c r="U342" i="3"/>
  <c r="AD342" i="3" s="1"/>
  <c r="U343" i="3"/>
  <c r="AD343" i="3" s="1"/>
  <c r="U344" i="3"/>
  <c r="AD344" i="3" s="1"/>
  <c r="U345" i="3"/>
  <c r="AD345" i="3" s="1"/>
  <c r="U346" i="3"/>
  <c r="AD346" i="3" s="1"/>
  <c r="U347" i="3"/>
  <c r="AD347" i="3" s="1"/>
  <c r="U348" i="3"/>
  <c r="AD348" i="3" s="1"/>
  <c r="U349" i="3"/>
  <c r="AD349" i="3" s="1"/>
  <c r="U350" i="3"/>
  <c r="AD350" i="3" s="1"/>
  <c r="U351" i="3"/>
  <c r="AD351" i="3" s="1"/>
  <c r="U352" i="3"/>
  <c r="AD352" i="3" s="1"/>
  <c r="U353" i="3"/>
  <c r="AD353" i="3" s="1"/>
  <c r="U406" i="3"/>
  <c r="AD406" i="3" s="1"/>
  <c r="U407" i="3"/>
  <c r="AD407" i="3" s="1"/>
  <c r="U408" i="3"/>
  <c r="AD408" i="3" s="1"/>
  <c r="U409" i="3"/>
  <c r="AD409" i="3" s="1"/>
  <c r="U410" i="3"/>
  <c r="AD410" i="3" s="1"/>
  <c r="U411" i="3"/>
  <c r="AD411" i="3" s="1"/>
  <c r="U412" i="3"/>
  <c r="AD412" i="3" s="1"/>
  <c r="U413" i="3"/>
  <c r="AD413" i="3" s="1"/>
  <c r="U414" i="3"/>
  <c r="AD414" i="3" s="1"/>
  <c r="U415" i="3"/>
  <c r="AD415" i="3" s="1"/>
  <c r="U416" i="3"/>
  <c r="AD416" i="3" s="1"/>
  <c r="U417" i="3"/>
  <c r="AD417" i="3" s="1"/>
  <c r="U418" i="3"/>
  <c r="AD418" i="3" s="1"/>
  <c r="U419" i="3"/>
  <c r="AD419" i="3" s="1"/>
  <c r="U420" i="3"/>
  <c r="AD420" i="3" s="1"/>
  <c r="U421" i="3"/>
  <c r="AD421" i="3" s="1"/>
  <c r="U422" i="3"/>
  <c r="AD422" i="3" s="1"/>
  <c r="U423" i="3"/>
  <c r="AD423" i="3" s="1"/>
  <c r="U424" i="3"/>
  <c r="AD424" i="3" s="1"/>
  <c r="U425" i="3"/>
  <c r="AD425" i="3" s="1"/>
  <c r="U426" i="3"/>
  <c r="AD426" i="3" s="1"/>
  <c r="U427" i="3"/>
  <c r="AD427" i="3" s="1"/>
  <c r="U428" i="3"/>
  <c r="AD428" i="3" s="1"/>
  <c r="U8" i="3"/>
  <c r="AD8" i="3" s="1"/>
  <c r="P9" i="3"/>
  <c r="P10" i="3"/>
  <c r="P11" i="3"/>
  <c r="P12" i="3"/>
  <c r="P13" i="3"/>
  <c r="P14" i="3"/>
  <c r="P15" i="3"/>
  <c r="P16" i="3"/>
  <c r="P17" i="3"/>
  <c r="P18" i="3"/>
  <c r="P20" i="3"/>
  <c r="T20" i="3" s="1"/>
  <c r="AE20" i="3" s="1"/>
  <c r="P21" i="3"/>
  <c r="T21" i="3" s="1"/>
  <c r="P22" i="3"/>
  <c r="T22" i="3" s="1"/>
  <c r="P23" i="3"/>
  <c r="T23" i="3" s="1"/>
  <c r="AE23" i="3" s="1"/>
  <c r="P24" i="3"/>
  <c r="T24" i="3" s="1"/>
  <c r="AE24" i="3" s="1"/>
  <c r="P25" i="3"/>
  <c r="T25" i="3" s="1"/>
  <c r="P26" i="3"/>
  <c r="T26" i="3" s="1"/>
  <c r="AE26" i="3" s="1"/>
  <c r="P27" i="3"/>
  <c r="T27" i="3" s="1"/>
  <c r="P28" i="3"/>
  <c r="T28" i="3" s="1"/>
  <c r="AE28" i="3" s="1"/>
  <c r="P29" i="3"/>
  <c r="T29" i="3" s="1"/>
  <c r="P30" i="3"/>
  <c r="T30" i="3" s="1"/>
  <c r="P31" i="3"/>
  <c r="T31" i="3" s="1"/>
  <c r="AG31" i="3" s="1"/>
  <c r="P32" i="3"/>
  <c r="T32" i="3" s="1"/>
  <c r="P33" i="3"/>
  <c r="T33" i="3" s="1"/>
  <c r="P34" i="3"/>
  <c r="T34" i="3" s="1"/>
  <c r="AG34" i="3" s="1"/>
  <c r="P35" i="3"/>
  <c r="T35" i="3" s="1"/>
  <c r="P36" i="3"/>
  <c r="T36" i="3" s="1"/>
  <c r="P37" i="3"/>
  <c r="T37" i="3" s="1"/>
  <c r="P38" i="3"/>
  <c r="T38" i="3" s="1"/>
  <c r="P39" i="3"/>
  <c r="T39" i="3" s="1"/>
  <c r="P40" i="3"/>
  <c r="T40" i="3" s="1"/>
  <c r="P41" i="3"/>
  <c r="T41" i="3" s="1"/>
  <c r="P42" i="3"/>
  <c r="T42" i="3" s="1"/>
  <c r="AE42" i="3" s="1"/>
  <c r="P43" i="3"/>
  <c r="T43" i="3" s="1"/>
  <c r="P44" i="3"/>
  <c r="T44" i="3" s="1"/>
  <c r="P45" i="3"/>
  <c r="T45" i="3" s="1"/>
  <c r="AG45" i="3" s="1"/>
  <c r="P46" i="3"/>
  <c r="T46" i="3" s="1"/>
  <c r="P47" i="3"/>
  <c r="T47" i="3" s="1"/>
  <c r="P48" i="3"/>
  <c r="T48" i="3" s="1"/>
  <c r="P49" i="3"/>
  <c r="T49" i="3" s="1"/>
  <c r="P50" i="3"/>
  <c r="T50" i="3" s="1"/>
  <c r="AE50" i="3" s="1"/>
  <c r="P51" i="3"/>
  <c r="T51" i="3" s="1"/>
  <c r="P52" i="3"/>
  <c r="T52" i="3" s="1"/>
  <c r="P53" i="3"/>
  <c r="T53" i="3" s="1"/>
  <c r="P54" i="3"/>
  <c r="T54" i="3" s="1"/>
  <c r="P55" i="3"/>
  <c r="T55" i="3" s="1"/>
  <c r="AG55" i="3" s="1"/>
  <c r="P56" i="3"/>
  <c r="T56" i="3" s="1"/>
  <c r="P57" i="3"/>
  <c r="T57" i="3" s="1"/>
  <c r="P58" i="3"/>
  <c r="T58" i="3" s="1"/>
  <c r="AE58" i="3" s="1"/>
  <c r="P59" i="3"/>
  <c r="T59" i="3" s="1"/>
  <c r="P60" i="3"/>
  <c r="T60" i="3" s="1"/>
  <c r="P61" i="3"/>
  <c r="T61" i="3" s="1"/>
  <c r="AE61" i="3" s="1"/>
  <c r="P62" i="3"/>
  <c r="T62" i="3" s="1"/>
  <c r="AE62" i="3" s="1"/>
  <c r="P63" i="3"/>
  <c r="T63" i="3" s="1"/>
  <c r="P64" i="3"/>
  <c r="T64" i="3" s="1"/>
  <c r="P65" i="3"/>
  <c r="T65" i="3" s="1"/>
  <c r="P66" i="3"/>
  <c r="T66" i="3" s="1"/>
  <c r="AG66" i="3" s="1"/>
  <c r="P67" i="3"/>
  <c r="T67" i="3" s="1"/>
  <c r="P68" i="3"/>
  <c r="T68" i="3" s="1"/>
  <c r="P69" i="3"/>
  <c r="T69" i="3" s="1"/>
  <c r="AG69" i="3" s="1"/>
  <c r="P72" i="3"/>
  <c r="T72" i="3" s="1"/>
  <c r="P73" i="3"/>
  <c r="T73" i="3" s="1"/>
  <c r="P74" i="3"/>
  <c r="T74" i="3" s="1"/>
  <c r="P75" i="3"/>
  <c r="T75" i="3" s="1"/>
  <c r="P76" i="3"/>
  <c r="T76" i="3" s="1"/>
  <c r="AE76" i="3" s="1"/>
  <c r="P77" i="3"/>
  <c r="T77" i="3" s="1"/>
  <c r="AE77" i="3" s="1"/>
  <c r="P78" i="3"/>
  <c r="T78" i="3" s="1"/>
  <c r="P79" i="3"/>
  <c r="T79" i="3" s="1"/>
  <c r="AG79" i="3" s="1"/>
  <c r="P80" i="3"/>
  <c r="AJ80" i="3" s="1"/>
  <c r="P81" i="3"/>
  <c r="T81" i="3" s="1"/>
  <c r="P84" i="3"/>
  <c r="T84" i="3" s="1"/>
  <c r="AE84" i="3" s="1"/>
  <c r="P87" i="3"/>
  <c r="T87" i="3" s="1"/>
  <c r="P88" i="3"/>
  <c r="T88" i="3" s="1"/>
  <c r="P89" i="3"/>
  <c r="T89" i="3" s="1"/>
  <c r="AE89" i="3" s="1"/>
  <c r="P90" i="3"/>
  <c r="T90" i="3" s="1"/>
  <c r="AE90" i="3" s="1"/>
  <c r="P91" i="3"/>
  <c r="T91" i="3" s="1"/>
  <c r="AG91" i="3" s="1"/>
  <c r="P92" i="3"/>
  <c r="T92" i="3" s="1"/>
  <c r="AE92" i="3" s="1"/>
  <c r="P93" i="3"/>
  <c r="T93" i="3" s="1"/>
  <c r="AG93" i="3" s="1"/>
  <c r="P94" i="3"/>
  <c r="T94" i="3" s="1"/>
  <c r="AG94" i="3" s="1"/>
  <c r="P95" i="3"/>
  <c r="P96" i="3"/>
  <c r="O96" i="3" s="1"/>
  <c r="P97" i="3"/>
  <c r="P98" i="3"/>
  <c r="T98" i="3" s="1"/>
  <c r="AG98" i="3" s="1"/>
  <c r="P99" i="3"/>
  <c r="T99" i="3" s="1"/>
  <c r="AE99" i="3" s="1"/>
  <c r="P100" i="3"/>
  <c r="T100" i="3" s="1"/>
  <c r="AE100" i="3" s="1"/>
  <c r="P101" i="3"/>
  <c r="T101" i="3" s="1"/>
  <c r="AG101" i="3" s="1"/>
  <c r="P102" i="3"/>
  <c r="T102" i="3" s="1"/>
  <c r="AG102" i="3" s="1"/>
  <c r="P103" i="3"/>
  <c r="T103" i="3" s="1"/>
  <c r="AG103" i="3" s="1"/>
  <c r="P104" i="3"/>
  <c r="T104" i="3" s="1"/>
  <c r="P105" i="3"/>
  <c r="T105" i="3" s="1"/>
  <c r="AG105" i="3" s="1"/>
  <c r="P106" i="3"/>
  <c r="T106" i="3" s="1"/>
  <c r="AG106" i="3" s="1"/>
  <c r="P107" i="3"/>
  <c r="P108" i="3"/>
  <c r="T108" i="3" s="1"/>
  <c r="AE108" i="3" s="1"/>
  <c r="P109" i="3"/>
  <c r="T109" i="3" s="1"/>
  <c r="AG109" i="3" s="1"/>
  <c r="P110" i="3"/>
  <c r="T110" i="3" s="1"/>
  <c r="AG110" i="3" s="1"/>
  <c r="P111" i="3"/>
  <c r="P112" i="3"/>
  <c r="P113" i="3"/>
  <c r="P114" i="3"/>
  <c r="P115" i="3"/>
  <c r="P116" i="3"/>
  <c r="P117" i="3"/>
  <c r="P118" i="3"/>
  <c r="P119" i="3"/>
  <c r="T119" i="3" s="1"/>
  <c r="P120" i="3"/>
  <c r="P121" i="3"/>
  <c r="P122" i="3"/>
  <c r="T122" i="3" s="1"/>
  <c r="AE122" i="3" s="1"/>
  <c r="P123" i="3"/>
  <c r="T123" i="3" s="1"/>
  <c r="AG123" i="3" s="1"/>
  <c r="P124" i="3"/>
  <c r="T124" i="3" s="1"/>
  <c r="AE124" i="3" s="1"/>
  <c r="P125" i="3"/>
  <c r="T125" i="3" s="1"/>
  <c r="AG125" i="3" s="1"/>
  <c r="P126" i="3"/>
  <c r="T126" i="3" s="1"/>
  <c r="AG126" i="3" s="1"/>
  <c r="P127" i="3"/>
  <c r="T127" i="3" s="1"/>
  <c r="P128" i="3"/>
  <c r="T128" i="3" s="1"/>
  <c r="AG128" i="3" s="1"/>
  <c r="P129" i="3"/>
  <c r="T129" i="3" s="1"/>
  <c r="AG129" i="3" s="1"/>
  <c r="P130" i="3"/>
  <c r="T130" i="3" s="1"/>
  <c r="AG130" i="3" s="1"/>
  <c r="P131" i="3"/>
  <c r="T131" i="3" s="1"/>
  <c r="AG131" i="3" s="1"/>
  <c r="P132" i="3"/>
  <c r="T132" i="3" s="1"/>
  <c r="AE132" i="3" s="1"/>
  <c r="P133" i="3"/>
  <c r="T133" i="3" s="1"/>
  <c r="AG133" i="3" s="1"/>
  <c r="P134" i="3"/>
  <c r="T134" i="3" s="1"/>
  <c r="AG134" i="3" s="1"/>
  <c r="P135" i="3"/>
  <c r="T135" i="3" s="1"/>
  <c r="P136" i="3"/>
  <c r="T136" i="3" s="1"/>
  <c r="AG136" i="3" s="1"/>
  <c r="P137" i="3"/>
  <c r="T137" i="3" s="1"/>
  <c r="AG137" i="3" s="1"/>
  <c r="P138" i="3"/>
  <c r="T138" i="3" s="1"/>
  <c r="AG138" i="3" s="1"/>
  <c r="P139" i="3"/>
  <c r="T139" i="3" s="1"/>
  <c r="AG139" i="3" s="1"/>
  <c r="P140" i="3"/>
  <c r="T140" i="3" s="1"/>
  <c r="AE140" i="3" s="1"/>
  <c r="P141" i="3"/>
  <c r="T141" i="3" s="1"/>
  <c r="AE141" i="3" s="1"/>
  <c r="P142" i="3"/>
  <c r="T142" i="3" s="1"/>
  <c r="AG142" i="3" s="1"/>
  <c r="P146" i="3"/>
  <c r="T146" i="3" s="1"/>
  <c r="AG146" i="3" s="1"/>
  <c r="P147" i="3"/>
  <c r="P148" i="3"/>
  <c r="P149" i="3"/>
  <c r="P152" i="3"/>
  <c r="T152" i="3" s="1"/>
  <c r="AG152" i="3" s="1"/>
  <c r="P153" i="3"/>
  <c r="T153" i="3" s="1"/>
  <c r="AG153" i="3" s="1"/>
  <c r="P154" i="3"/>
  <c r="T154" i="3" s="1"/>
  <c r="AG154" i="3" s="1"/>
  <c r="P155" i="3"/>
  <c r="P156" i="3"/>
  <c r="P157" i="3"/>
  <c r="P158" i="3"/>
  <c r="P159" i="3"/>
  <c r="T159" i="3" s="1"/>
  <c r="P160" i="3"/>
  <c r="T160" i="3" s="1"/>
  <c r="AG160" i="3" s="1"/>
  <c r="P161" i="3"/>
  <c r="T161" i="3" s="1"/>
  <c r="AG161" i="3" s="1"/>
  <c r="P162" i="3"/>
  <c r="T162" i="3" s="1"/>
  <c r="AG162" i="3" s="1"/>
  <c r="P163" i="3"/>
  <c r="P164" i="3"/>
  <c r="T164" i="3" s="1"/>
  <c r="AE164" i="3" s="1"/>
  <c r="P165" i="3"/>
  <c r="T165" i="3" s="1"/>
  <c r="AG165" i="3" s="1"/>
  <c r="P166" i="3"/>
  <c r="T166" i="3" s="1"/>
  <c r="AG166" i="3" s="1"/>
  <c r="P167" i="3"/>
  <c r="T167" i="3" s="1"/>
  <c r="P168" i="3"/>
  <c r="T168" i="3" s="1"/>
  <c r="AG168" i="3" s="1"/>
  <c r="P169" i="3"/>
  <c r="T169" i="3" s="1"/>
  <c r="AG169" i="3" s="1"/>
  <c r="P170" i="3"/>
  <c r="T170" i="3" s="1"/>
  <c r="AE170" i="3" s="1"/>
  <c r="P171" i="3"/>
  <c r="T171" i="3" s="1"/>
  <c r="AG171" i="3" s="1"/>
  <c r="P172" i="3"/>
  <c r="T172" i="3" s="1"/>
  <c r="AE172" i="3" s="1"/>
  <c r="P173" i="3"/>
  <c r="T173" i="3" s="1"/>
  <c r="AE173" i="3" s="1"/>
  <c r="P174" i="3"/>
  <c r="T174" i="3" s="1"/>
  <c r="AG174" i="3" s="1"/>
  <c r="P175" i="3"/>
  <c r="T175" i="3" s="1"/>
  <c r="P176" i="3"/>
  <c r="P177" i="3"/>
  <c r="T177" i="3" s="1"/>
  <c r="AG177" i="3" s="1"/>
  <c r="P178" i="3"/>
  <c r="T178" i="3" s="1"/>
  <c r="AG178" i="3" s="1"/>
  <c r="P179" i="3"/>
  <c r="T179" i="3" s="1"/>
  <c r="AG179" i="3" s="1"/>
  <c r="P180" i="3"/>
  <c r="T180" i="3" s="1"/>
  <c r="AE180" i="3" s="1"/>
  <c r="P181" i="3"/>
  <c r="T181" i="3" s="1"/>
  <c r="AG181" i="3" s="1"/>
  <c r="P182" i="3"/>
  <c r="T182" i="3" s="1"/>
  <c r="AG182" i="3" s="1"/>
  <c r="P183" i="3"/>
  <c r="T183" i="3" s="1"/>
  <c r="P184" i="3"/>
  <c r="T184" i="3" s="1"/>
  <c r="AG184" i="3" s="1"/>
  <c r="P185" i="3"/>
  <c r="T185" i="3" s="1"/>
  <c r="AG185" i="3" s="1"/>
  <c r="P186" i="3"/>
  <c r="T186" i="3" s="1"/>
  <c r="AG186" i="3" s="1"/>
  <c r="P187" i="3"/>
  <c r="T187" i="3" s="1"/>
  <c r="AG187" i="3" s="1"/>
  <c r="P188" i="3"/>
  <c r="T188" i="3" s="1"/>
  <c r="AE188" i="3" s="1"/>
  <c r="P189" i="3"/>
  <c r="T189" i="3" s="1"/>
  <c r="AG189" i="3" s="1"/>
  <c r="P190" i="3"/>
  <c r="T190" i="3" s="1"/>
  <c r="AG190" i="3" s="1"/>
  <c r="P191" i="3"/>
  <c r="T191" i="3" s="1"/>
  <c r="P192" i="3"/>
  <c r="T192" i="3" s="1"/>
  <c r="AG192" i="3" s="1"/>
  <c r="P193" i="3"/>
  <c r="T193" i="3" s="1"/>
  <c r="AG193" i="3" s="1"/>
  <c r="P194" i="3"/>
  <c r="T194" i="3" s="1"/>
  <c r="AG194" i="3" s="1"/>
  <c r="P195" i="3"/>
  <c r="T195" i="3" s="1"/>
  <c r="AG195" i="3" s="1"/>
  <c r="P196" i="3"/>
  <c r="T196" i="3" s="1"/>
  <c r="P197" i="3"/>
  <c r="T197" i="3" s="1"/>
  <c r="AG197" i="3" s="1"/>
  <c r="P198" i="3"/>
  <c r="P199" i="3"/>
  <c r="T199" i="3" s="1"/>
  <c r="P200" i="3"/>
  <c r="T200" i="3" s="1"/>
  <c r="AG200" i="3" s="1"/>
  <c r="P201" i="3"/>
  <c r="T201" i="3" s="1"/>
  <c r="AG201" i="3" s="1"/>
  <c r="P202" i="3"/>
  <c r="T202" i="3" s="1"/>
  <c r="AG202" i="3" s="1"/>
  <c r="P203" i="3"/>
  <c r="T203" i="3" s="1"/>
  <c r="AG203" i="3" s="1"/>
  <c r="V205" i="3"/>
  <c r="P206" i="3"/>
  <c r="P207" i="3"/>
  <c r="T207" i="3" s="1"/>
  <c r="AE207" i="3" s="1"/>
  <c r="P208" i="3"/>
  <c r="T208" i="3" s="1"/>
  <c r="AG208" i="3" s="1"/>
  <c r="P209" i="3"/>
  <c r="T209" i="3" s="1"/>
  <c r="AG209" i="3" s="1"/>
  <c r="P210" i="3"/>
  <c r="T210" i="3" s="1"/>
  <c r="AG210" i="3" s="1"/>
  <c r="O211" i="3"/>
  <c r="V213" i="3"/>
  <c r="P215" i="3"/>
  <c r="T215" i="3" s="1"/>
  <c r="P216" i="3"/>
  <c r="T216" i="3" s="1"/>
  <c r="AG216" i="3" s="1"/>
  <c r="P217" i="3"/>
  <c r="T217" i="3" s="1"/>
  <c r="AG217" i="3" s="1"/>
  <c r="P218" i="3"/>
  <c r="T218" i="3" s="1"/>
  <c r="AG218" i="3" s="1"/>
  <c r="P219" i="3"/>
  <c r="T219" i="3" s="1"/>
  <c r="AG219" i="3" s="1"/>
  <c r="P220" i="3"/>
  <c r="T220" i="3" s="1"/>
  <c r="AE220" i="3" s="1"/>
  <c r="P221" i="3"/>
  <c r="T221" i="3" s="1"/>
  <c r="AG221" i="3" s="1"/>
  <c r="P222" i="3"/>
  <c r="T222" i="3" s="1"/>
  <c r="AG222" i="3" s="1"/>
  <c r="P223" i="3"/>
  <c r="T223" i="3" s="1"/>
  <c r="P224" i="3"/>
  <c r="T224" i="3" s="1"/>
  <c r="AG224" i="3" s="1"/>
  <c r="P225" i="3"/>
  <c r="T225" i="3" s="1"/>
  <c r="AG225" i="3" s="1"/>
  <c r="P226" i="3"/>
  <c r="P227" i="3"/>
  <c r="T227" i="3" s="1"/>
  <c r="AG227" i="3" s="1"/>
  <c r="P228" i="3"/>
  <c r="T228" i="3" s="1"/>
  <c r="AE228" i="3" s="1"/>
  <c r="P229" i="3"/>
  <c r="T229" i="3" s="1"/>
  <c r="AG229" i="3" s="1"/>
  <c r="P230" i="3"/>
  <c r="T230" i="3" s="1"/>
  <c r="AG230" i="3" s="1"/>
  <c r="P231" i="3"/>
  <c r="O231" i="3" s="1"/>
  <c r="P232" i="3"/>
  <c r="T232" i="3" s="1"/>
  <c r="AG232" i="3" s="1"/>
  <c r="P233" i="3"/>
  <c r="T233" i="3" s="1"/>
  <c r="AG233" i="3" s="1"/>
  <c r="P234" i="3"/>
  <c r="T234" i="3" s="1"/>
  <c r="AG234" i="3" s="1"/>
  <c r="P235" i="3"/>
  <c r="T235" i="3" s="1"/>
  <c r="AG235" i="3" s="1"/>
  <c r="P236" i="3"/>
  <c r="T236" i="3" s="1"/>
  <c r="AE236" i="3" s="1"/>
  <c r="P237" i="3"/>
  <c r="T237" i="3" s="1"/>
  <c r="AG237" i="3" s="1"/>
  <c r="P238" i="3"/>
  <c r="T238" i="3" s="1"/>
  <c r="AG238" i="3" s="1"/>
  <c r="P239" i="3"/>
  <c r="T239" i="3" s="1"/>
  <c r="P240" i="3"/>
  <c r="T240" i="3" s="1"/>
  <c r="AG240" i="3" s="1"/>
  <c r="P241" i="3"/>
  <c r="T241" i="3" s="1"/>
  <c r="AG241" i="3" s="1"/>
  <c r="P242" i="3"/>
  <c r="T242" i="3" s="1"/>
  <c r="AG242" i="3" s="1"/>
  <c r="P243" i="3"/>
  <c r="T243" i="3" s="1"/>
  <c r="AG243" i="3" s="1"/>
  <c r="P244" i="3"/>
  <c r="T244" i="3" s="1"/>
  <c r="P245" i="3"/>
  <c r="T245" i="3" s="1"/>
  <c r="AE245" i="3" s="1"/>
  <c r="P246" i="3"/>
  <c r="T246" i="3" s="1"/>
  <c r="AG246" i="3" s="1"/>
  <c r="P247" i="3"/>
  <c r="T247" i="3" s="1"/>
  <c r="P248" i="3"/>
  <c r="T248" i="3" s="1"/>
  <c r="AG248" i="3" s="1"/>
  <c r="P249" i="3"/>
  <c r="T249" i="3" s="1"/>
  <c r="AG249" i="3" s="1"/>
  <c r="P250" i="3"/>
  <c r="T250" i="3" s="1"/>
  <c r="AG250" i="3" s="1"/>
  <c r="P253" i="3"/>
  <c r="P254" i="3"/>
  <c r="P255" i="3"/>
  <c r="T255" i="3" s="1"/>
  <c r="P256" i="3"/>
  <c r="T256" i="3" s="1"/>
  <c r="AG256" i="3" s="1"/>
  <c r="P257" i="3"/>
  <c r="T257" i="3" s="1"/>
  <c r="AG257" i="3" s="1"/>
  <c r="P258" i="3"/>
  <c r="T258" i="3" s="1"/>
  <c r="AG258" i="3" s="1"/>
  <c r="O261" i="3"/>
  <c r="P265" i="3"/>
  <c r="P266" i="3"/>
  <c r="T266" i="3" s="1"/>
  <c r="AG266" i="3" s="1"/>
  <c r="P267" i="3"/>
  <c r="T267" i="3" s="1"/>
  <c r="AG267" i="3" s="1"/>
  <c r="P268" i="3"/>
  <c r="T268" i="3" s="1"/>
  <c r="P269" i="3"/>
  <c r="T269" i="3" s="1"/>
  <c r="AG269" i="3" s="1"/>
  <c r="P270" i="3"/>
  <c r="P271" i="3"/>
  <c r="O271" i="3" s="1"/>
  <c r="P272" i="3"/>
  <c r="T272" i="3" s="1"/>
  <c r="AG272" i="3" s="1"/>
  <c r="P273" i="3"/>
  <c r="T273" i="3" s="1"/>
  <c r="AG273" i="3" s="1"/>
  <c r="P274" i="3"/>
  <c r="T274" i="3" s="1"/>
  <c r="AG274" i="3" s="1"/>
  <c r="P275" i="3"/>
  <c r="T275" i="3" s="1"/>
  <c r="AG275" i="3" s="1"/>
  <c r="P276" i="3"/>
  <c r="T276" i="3" s="1"/>
  <c r="AE276" i="3" s="1"/>
  <c r="P277" i="3"/>
  <c r="T277" i="3" s="1"/>
  <c r="AG277" i="3" s="1"/>
  <c r="P278" i="3"/>
  <c r="T278" i="3" s="1"/>
  <c r="AG278" i="3" s="1"/>
  <c r="P279" i="3"/>
  <c r="T279" i="3" s="1"/>
  <c r="P280" i="3"/>
  <c r="T280" i="3" s="1"/>
  <c r="AG280" i="3" s="1"/>
  <c r="P281" i="3"/>
  <c r="T281" i="3" s="1"/>
  <c r="AG281" i="3" s="1"/>
  <c r="P282" i="3"/>
  <c r="T282" i="3" s="1"/>
  <c r="AG282" i="3" s="1"/>
  <c r="P283" i="3"/>
  <c r="T283" i="3" s="1"/>
  <c r="AG283" i="3" s="1"/>
  <c r="P284" i="3"/>
  <c r="T284" i="3" s="1"/>
  <c r="AE284" i="3" s="1"/>
  <c r="P285" i="3"/>
  <c r="T285" i="3" s="1"/>
  <c r="AG285" i="3" s="1"/>
  <c r="P286" i="3"/>
  <c r="T286" i="3" s="1"/>
  <c r="AG286" i="3" s="1"/>
  <c r="P287" i="3"/>
  <c r="T287" i="3" s="1"/>
  <c r="P288" i="3"/>
  <c r="T288" i="3" s="1"/>
  <c r="AG288" i="3" s="1"/>
  <c r="P289" i="3"/>
  <c r="T289" i="3" s="1"/>
  <c r="AE289" i="3" s="1"/>
  <c r="P290" i="3"/>
  <c r="T290" i="3" s="1"/>
  <c r="AG290" i="3" s="1"/>
  <c r="P291" i="3"/>
  <c r="T291" i="3" s="1"/>
  <c r="AG291" i="3" s="1"/>
  <c r="P292" i="3"/>
  <c r="T292" i="3" s="1"/>
  <c r="AE292" i="3" s="1"/>
  <c r="P293" i="3"/>
  <c r="T293" i="3" s="1"/>
  <c r="AG293" i="3" s="1"/>
  <c r="P294" i="3"/>
  <c r="P295" i="3"/>
  <c r="T295" i="3" s="1"/>
  <c r="AG295" i="3" s="1"/>
  <c r="P296" i="3"/>
  <c r="T296" i="3" s="1"/>
  <c r="P297" i="3"/>
  <c r="P298" i="3"/>
  <c r="T298" i="3" s="1"/>
  <c r="AG298" i="3" s="1"/>
  <c r="P299" i="3"/>
  <c r="T299" i="3" s="1"/>
  <c r="AG299" i="3" s="1"/>
  <c r="P300" i="3"/>
  <c r="T300" i="3" s="1"/>
  <c r="AE300" i="3" s="1"/>
  <c r="P301" i="3"/>
  <c r="T301" i="3" s="1"/>
  <c r="AG301" i="3" s="1"/>
  <c r="P302" i="3"/>
  <c r="T302" i="3" s="1"/>
  <c r="AG302" i="3" s="1"/>
  <c r="P303" i="3"/>
  <c r="T303" i="3" s="1"/>
  <c r="AG303" i="3" s="1"/>
  <c r="P304" i="3"/>
  <c r="T304" i="3" s="1"/>
  <c r="P305" i="3"/>
  <c r="T305" i="3" s="1"/>
  <c r="AG305" i="3" s="1"/>
  <c r="P306" i="3"/>
  <c r="T306" i="3" s="1"/>
  <c r="AG306" i="3" s="1"/>
  <c r="P307" i="3"/>
  <c r="T307" i="3" s="1"/>
  <c r="AG307" i="3" s="1"/>
  <c r="P308" i="3"/>
  <c r="T308" i="3" s="1"/>
  <c r="AE308" i="3" s="1"/>
  <c r="P309" i="3"/>
  <c r="T309" i="3" s="1"/>
  <c r="AG309" i="3" s="1"/>
  <c r="P310" i="3"/>
  <c r="T310" i="3" s="1"/>
  <c r="AG310" i="3" s="1"/>
  <c r="P311" i="3"/>
  <c r="T311" i="3" s="1"/>
  <c r="AG311" i="3" s="1"/>
  <c r="P312" i="3"/>
  <c r="T312" i="3" s="1"/>
  <c r="P313" i="3"/>
  <c r="T313" i="3" s="1"/>
  <c r="AG313" i="3" s="1"/>
  <c r="P314" i="3"/>
  <c r="T314" i="3" s="1"/>
  <c r="AG314" i="3" s="1"/>
  <c r="P315" i="3"/>
  <c r="T315" i="3" s="1"/>
  <c r="AG315" i="3" s="1"/>
  <c r="P316" i="3"/>
  <c r="T316" i="3" s="1"/>
  <c r="AE316" i="3" s="1"/>
  <c r="P317" i="3"/>
  <c r="T317" i="3" s="1"/>
  <c r="AG317" i="3" s="1"/>
  <c r="P318" i="3"/>
  <c r="T318" i="3" s="1"/>
  <c r="AG318" i="3" s="1"/>
  <c r="P319" i="3"/>
  <c r="T319" i="3" s="1"/>
  <c r="AG319" i="3" s="1"/>
  <c r="P320" i="3"/>
  <c r="T320" i="3" s="1"/>
  <c r="P321" i="3"/>
  <c r="T321" i="3" s="1"/>
  <c r="AG321" i="3" s="1"/>
  <c r="P322" i="3"/>
  <c r="T322" i="3" s="1"/>
  <c r="AG322" i="3" s="1"/>
  <c r="P323" i="3"/>
  <c r="T323" i="3" s="1"/>
  <c r="AG323" i="3" s="1"/>
  <c r="P324" i="3"/>
  <c r="T324" i="3" s="1"/>
  <c r="AE324" i="3" s="1"/>
  <c r="P325" i="3"/>
  <c r="T325" i="3" s="1"/>
  <c r="AG325" i="3" s="1"/>
  <c r="P326" i="3"/>
  <c r="T326" i="3" s="1"/>
  <c r="AG326" i="3" s="1"/>
  <c r="P327" i="3"/>
  <c r="T327" i="3" s="1"/>
  <c r="AG327" i="3" s="1"/>
  <c r="P328" i="3"/>
  <c r="T328" i="3" s="1"/>
  <c r="P329" i="3"/>
  <c r="T329" i="3" s="1"/>
  <c r="AG329" i="3" s="1"/>
  <c r="P330" i="3"/>
  <c r="T330" i="3" s="1"/>
  <c r="AG330" i="3" s="1"/>
  <c r="P331" i="3"/>
  <c r="T331" i="3" s="1"/>
  <c r="AG331" i="3" s="1"/>
  <c r="P332" i="3"/>
  <c r="T332" i="3" s="1"/>
  <c r="AE332" i="3" s="1"/>
  <c r="P333" i="3"/>
  <c r="T333" i="3" s="1"/>
  <c r="AG333" i="3" s="1"/>
  <c r="P334" i="3"/>
  <c r="T334" i="3" s="1"/>
  <c r="AG334" i="3" s="1"/>
  <c r="P335" i="3"/>
  <c r="T335" i="3" s="1"/>
  <c r="AG335" i="3" s="1"/>
  <c r="P336" i="3"/>
  <c r="T336" i="3" s="1"/>
  <c r="P337" i="3"/>
  <c r="T337" i="3" s="1"/>
  <c r="AG337" i="3" s="1"/>
  <c r="P338" i="3"/>
  <c r="T338" i="3" s="1"/>
  <c r="AG338" i="3" s="1"/>
  <c r="P339" i="3"/>
  <c r="T339" i="3" s="1"/>
  <c r="AG339" i="3" s="1"/>
  <c r="P340" i="3"/>
  <c r="T340" i="3" s="1"/>
  <c r="P341" i="3"/>
  <c r="T341" i="3" s="1"/>
  <c r="AG341" i="3" s="1"/>
  <c r="P342" i="3"/>
  <c r="T342" i="3" s="1"/>
  <c r="AG342" i="3" s="1"/>
  <c r="P343" i="3"/>
  <c r="T343" i="3" s="1"/>
  <c r="AG343" i="3" s="1"/>
  <c r="P344" i="3"/>
  <c r="T344" i="3" s="1"/>
  <c r="P345" i="3"/>
  <c r="T345" i="3" s="1"/>
  <c r="AG345" i="3" s="1"/>
  <c r="P346" i="3"/>
  <c r="T346" i="3" s="1"/>
  <c r="AG346" i="3" s="1"/>
  <c r="P347" i="3"/>
  <c r="T347" i="3" s="1"/>
  <c r="AG347" i="3" s="1"/>
  <c r="P348" i="3"/>
  <c r="T348" i="3" s="1"/>
  <c r="P349" i="3"/>
  <c r="T349" i="3" s="1"/>
  <c r="AG349" i="3" s="1"/>
  <c r="P350" i="3"/>
  <c r="T350" i="3" s="1"/>
  <c r="AG350" i="3" s="1"/>
  <c r="P351" i="3"/>
  <c r="T351" i="3" s="1"/>
  <c r="AG351" i="3" s="1"/>
  <c r="P352" i="3"/>
  <c r="T352" i="3" s="1"/>
  <c r="P353" i="3"/>
  <c r="T353" i="3" s="1"/>
  <c r="AG353" i="3" s="1"/>
  <c r="P354" i="3"/>
  <c r="T354" i="3" s="1"/>
  <c r="AG354" i="3" s="1"/>
  <c r="P355" i="3"/>
  <c r="T355" i="3" s="1"/>
  <c r="AG355" i="3" s="1"/>
  <c r="P356" i="3"/>
  <c r="T356" i="3" s="1"/>
  <c r="P357" i="3"/>
  <c r="T357" i="3" s="1"/>
  <c r="AG357" i="3" s="1"/>
  <c r="P358" i="3"/>
  <c r="T358" i="3" s="1"/>
  <c r="AG358" i="3" s="1"/>
  <c r="P359" i="3"/>
  <c r="T359" i="3" s="1"/>
  <c r="AG359" i="3" s="1"/>
  <c r="P360" i="3"/>
  <c r="T360" i="3" s="1"/>
  <c r="P361" i="3"/>
  <c r="T361" i="3" s="1"/>
  <c r="AG361" i="3" s="1"/>
  <c r="P362" i="3"/>
  <c r="T362" i="3" s="1"/>
  <c r="AE362" i="3" s="1"/>
  <c r="P363" i="3"/>
  <c r="T363" i="3" s="1"/>
  <c r="AG363" i="3" s="1"/>
  <c r="P364" i="3"/>
  <c r="T364" i="3" s="1"/>
  <c r="P365" i="3"/>
  <c r="T365" i="3" s="1"/>
  <c r="AG365" i="3" s="1"/>
  <c r="P366" i="3"/>
  <c r="T366" i="3" s="1"/>
  <c r="AG366" i="3" s="1"/>
  <c r="P367" i="3"/>
  <c r="T367" i="3" s="1"/>
  <c r="AG367" i="3" s="1"/>
  <c r="P368" i="3"/>
  <c r="T368" i="3" s="1"/>
  <c r="P369" i="3"/>
  <c r="T369" i="3" s="1"/>
  <c r="AG369" i="3" s="1"/>
  <c r="P370" i="3"/>
  <c r="T370" i="3" s="1"/>
  <c r="AE370" i="3" s="1"/>
  <c r="P371" i="3"/>
  <c r="T371" i="3" s="1"/>
  <c r="AG371" i="3" s="1"/>
  <c r="P372" i="3"/>
  <c r="T372" i="3" s="1"/>
  <c r="P373" i="3"/>
  <c r="T373" i="3" s="1"/>
  <c r="AG373" i="3" s="1"/>
  <c r="P374" i="3"/>
  <c r="T374" i="3" s="1"/>
  <c r="AG374" i="3" s="1"/>
  <c r="P375" i="3"/>
  <c r="T375" i="3" s="1"/>
  <c r="AG375" i="3" s="1"/>
  <c r="P376" i="3"/>
  <c r="T376" i="3" s="1"/>
  <c r="P377" i="3"/>
  <c r="T377" i="3" s="1"/>
  <c r="AG377" i="3" s="1"/>
  <c r="P378" i="3"/>
  <c r="T378" i="3" s="1"/>
  <c r="AE378" i="3" s="1"/>
  <c r="P379" i="3"/>
  <c r="T379" i="3" s="1"/>
  <c r="AG379" i="3" s="1"/>
  <c r="P380" i="3"/>
  <c r="T380" i="3" s="1"/>
  <c r="P381" i="3"/>
  <c r="T381" i="3" s="1"/>
  <c r="AG381" i="3" s="1"/>
  <c r="P382" i="3"/>
  <c r="T382" i="3" s="1"/>
  <c r="AG382" i="3" s="1"/>
  <c r="P383" i="3"/>
  <c r="T383" i="3" s="1"/>
  <c r="AG383" i="3" s="1"/>
  <c r="P384" i="3"/>
  <c r="T384" i="3" s="1"/>
  <c r="P385" i="3"/>
  <c r="T385" i="3" s="1"/>
  <c r="AG385" i="3" s="1"/>
  <c r="P386" i="3"/>
  <c r="T386" i="3" s="1"/>
  <c r="AG386" i="3" s="1"/>
  <c r="P387" i="3"/>
  <c r="T387" i="3" s="1"/>
  <c r="AG387" i="3" s="1"/>
  <c r="P388" i="3"/>
  <c r="T388" i="3" s="1"/>
  <c r="P389" i="3"/>
  <c r="T389" i="3" s="1"/>
  <c r="AG389" i="3" s="1"/>
  <c r="P390" i="3"/>
  <c r="T390" i="3" s="1"/>
  <c r="AG390" i="3" s="1"/>
  <c r="P391" i="3"/>
  <c r="T391" i="3" s="1"/>
  <c r="AG391" i="3" s="1"/>
  <c r="P392" i="3"/>
  <c r="T392" i="3" s="1"/>
  <c r="P393" i="3"/>
  <c r="T393" i="3" s="1"/>
  <c r="AG393" i="3" s="1"/>
  <c r="P394" i="3"/>
  <c r="T394" i="3" s="1"/>
  <c r="AG394" i="3" s="1"/>
  <c r="P395" i="3"/>
  <c r="T395" i="3" s="1"/>
  <c r="AG395" i="3" s="1"/>
  <c r="P396" i="3"/>
  <c r="T396" i="3" s="1"/>
  <c r="P397" i="3"/>
  <c r="T397" i="3" s="1"/>
  <c r="AG397" i="3" s="1"/>
  <c r="P398" i="3"/>
  <c r="T398" i="3" s="1"/>
  <c r="AG398" i="3" s="1"/>
  <c r="P399" i="3"/>
  <c r="T399" i="3" s="1"/>
  <c r="AG399" i="3" s="1"/>
  <c r="P400" i="3"/>
  <c r="T400" i="3" s="1"/>
  <c r="P401" i="3"/>
  <c r="T401" i="3" s="1"/>
  <c r="AG401" i="3" s="1"/>
  <c r="P402" i="3"/>
  <c r="T402" i="3" s="1"/>
  <c r="AG402" i="3" s="1"/>
  <c r="P403" i="3"/>
  <c r="T403" i="3" s="1"/>
  <c r="AG403" i="3" s="1"/>
  <c r="P404" i="3"/>
  <c r="T404" i="3" s="1"/>
  <c r="P405" i="3"/>
  <c r="T405" i="3" s="1"/>
  <c r="AG405" i="3" s="1"/>
  <c r="P406" i="3"/>
  <c r="T406" i="3" s="1"/>
  <c r="AG406" i="3" s="1"/>
  <c r="P407" i="3"/>
  <c r="T407" i="3" s="1"/>
  <c r="AG407" i="3" s="1"/>
  <c r="P408" i="3"/>
  <c r="T408" i="3" s="1"/>
  <c r="P409" i="3"/>
  <c r="T409" i="3" s="1"/>
  <c r="AG409" i="3" s="1"/>
  <c r="P410" i="3"/>
  <c r="T410" i="3" s="1"/>
  <c r="AG410" i="3" s="1"/>
  <c r="P411" i="3"/>
  <c r="T411" i="3" s="1"/>
  <c r="AG411" i="3" s="1"/>
  <c r="P412" i="3"/>
  <c r="T412" i="3" s="1"/>
  <c r="P413" i="3"/>
  <c r="T413" i="3" s="1"/>
  <c r="AG413" i="3" s="1"/>
  <c r="P414" i="3"/>
  <c r="T414" i="3" s="1"/>
  <c r="AG414" i="3" s="1"/>
  <c r="P415" i="3"/>
  <c r="T415" i="3" s="1"/>
  <c r="AG415" i="3" s="1"/>
  <c r="P416" i="3"/>
  <c r="T416" i="3" s="1"/>
  <c r="P417" i="3"/>
  <c r="T417" i="3" s="1"/>
  <c r="AG417" i="3" s="1"/>
  <c r="P418" i="3"/>
  <c r="T418" i="3" s="1"/>
  <c r="AG418" i="3" s="1"/>
  <c r="P419" i="3"/>
  <c r="T419" i="3" s="1"/>
  <c r="AG419" i="3" s="1"/>
  <c r="P420" i="3"/>
  <c r="T420" i="3" s="1"/>
  <c r="P421" i="3"/>
  <c r="T421" i="3" s="1"/>
  <c r="AG421" i="3" s="1"/>
  <c r="P422" i="3"/>
  <c r="T422" i="3" s="1"/>
  <c r="AG422" i="3" s="1"/>
  <c r="P423" i="3"/>
  <c r="T423" i="3" s="1"/>
  <c r="AG423" i="3" s="1"/>
  <c r="P424" i="3"/>
  <c r="T424" i="3" s="1"/>
  <c r="P425" i="3"/>
  <c r="T425" i="3" s="1"/>
  <c r="AG425" i="3" s="1"/>
  <c r="P426" i="3"/>
  <c r="T426" i="3" s="1"/>
  <c r="AE426" i="3" s="1"/>
  <c r="P427" i="3"/>
  <c r="T427" i="3" s="1"/>
  <c r="AG427" i="3" s="1"/>
  <c r="P428" i="3"/>
  <c r="T428" i="3" s="1"/>
  <c r="P8" i="3"/>
  <c r="S429" i="3"/>
  <c r="R429" i="3"/>
  <c r="Q429" i="3"/>
  <c r="V509" i="1"/>
  <c r="U509" i="1"/>
  <c r="T509" i="1"/>
  <c r="S509" i="1"/>
  <c r="R509" i="1"/>
  <c r="Q509" i="1"/>
  <c r="P509" i="1"/>
  <c r="O509" i="1"/>
  <c r="R67" i="5" l="1"/>
  <c r="S67" i="5" s="1"/>
  <c r="R58" i="5"/>
  <c r="S58" i="5" s="1"/>
  <c r="R21" i="5"/>
  <c r="S21" i="5" s="1"/>
  <c r="R48" i="5"/>
  <c r="S48" i="5" s="1"/>
  <c r="R31" i="5"/>
  <c r="S31" i="5" s="1"/>
  <c r="R53" i="5"/>
  <c r="S53" i="5" s="1"/>
  <c r="R14" i="5"/>
  <c r="S14" i="5" s="1"/>
  <c r="R32" i="5"/>
  <c r="S32" i="5" s="1"/>
  <c r="R69" i="5"/>
  <c r="S69" i="5" s="1"/>
  <c r="R15" i="5"/>
  <c r="S15" i="5" s="1"/>
  <c r="R16" i="5"/>
  <c r="S16" i="5" s="1"/>
  <c r="R40" i="5"/>
  <c r="S40" i="5" s="1"/>
  <c r="R41" i="5"/>
  <c r="S41" i="5" s="1"/>
  <c r="R27" i="5"/>
  <c r="S27" i="5" s="1"/>
  <c r="R35" i="5"/>
  <c r="S35" i="5" s="1"/>
  <c r="R43" i="5"/>
  <c r="S43" i="5" s="1"/>
  <c r="R51" i="5"/>
  <c r="S51" i="5" s="1"/>
  <c r="R75" i="5"/>
  <c r="S75" i="5" s="1"/>
  <c r="R7" i="5"/>
  <c r="S7" i="5" s="1"/>
  <c r="R36" i="5"/>
  <c r="S36" i="5" s="1"/>
  <c r="R44" i="5"/>
  <c r="S44" i="5" s="1"/>
  <c r="R52" i="5"/>
  <c r="S52" i="5" s="1"/>
  <c r="R60" i="5"/>
  <c r="S60" i="5" s="1"/>
  <c r="R68" i="5"/>
  <c r="S68" i="5" s="1"/>
  <c r="R8" i="5"/>
  <c r="S8" i="5" s="1"/>
  <c r="R29" i="5"/>
  <c r="S29" i="5" s="1"/>
  <c r="R37" i="5"/>
  <c r="S37" i="5" s="1"/>
  <c r="R45" i="5"/>
  <c r="S45" i="5" s="1"/>
  <c r="R22" i="5"/>
  <c r="S22" i="5" s="1"/>
  <c r="R30" i="5"/>
  <c r="S30" i="5" s="1"/>
  <c r="R38" i="5"/>
  <c r="S38" i="5" s="1"/>
  <c r="R54" i="5"/>
  <c r="S54" i="5" s="1"/>
  <c r="R23" i="5"/>
  <c r="S23" i="5" s="1"/>
  <c r="R39" i="5"/>
  <c r="S39" i="5" s="1"/>
  <c r="R55" i="5"/>
  <c r="S55" i="5" s="1"/>
  <c r="R71" i="5"/>
  <c r="S71" i="5" s="1"/>
  <c r="R24" i="5"/>
  <c r="S24" i="5" s="1"/>
  <c r="R56" i="5"/>
  <c r="S56" i="5" s="1"/>
  <c r="R72" i="5"/>
  <c r="S72" i="5" s="1"/>
  <c r="R17" i="5"/>
  <c r="S17" i="5" s="1"/>
  <c r="R25" i="5"/>
  <c r="S25" i="5" s="1"/>
  <c r="R49" i="5"/>
  <c r="S49" i="5" s="1"/>
  <c r="R57" i="5"/>
  <c r="S57" i="5" s="1"/>
  <c r="R18" i="5"/>
  <c r="S18" i="5" s="1"/>
  <c r="R26" i="5"/>
  <c r="S26" i="5" s="1"/>
  <c r="R34" i="5"/>
  <c r="S34" i="5" s="1"/>
  <c r="R42" i="5"/>
  <c r="S42" i="5" s="1"/>
  <c r="R50" i="5"/>
  <c r="S50" i="5" s="1"/>
  <c r="R66" i="5"/>
  <c r="S66" i="5" s="1"/>
  <c r="AE85" i="3"/>
  <c r="AE211" i="3"/>
  <c r="T8" i="3"/>
  <c r="AG8" i="3" s="1"/>
  <c r="AE263" i="3"/>
  <c r="AE251" i="3"/>
  <c r="V86" i="3"/>
  <c r="AG260" i="3"/>
  <c r="AE70" i="3"/>
  <c r="AG212" i="3"/>
  <c r="AE261" i="3"/>
  <c r="AE259" i="3"/>
  <c r="AG199" i="3"/>
  <c r="AE199" i="3"/>
  <c r="AG191" i="3"/>
  <c r="AE191" i="3"/>
  <c r="AG183" i="3"/>
  <c r="AE183" i="3"/>
  <c r="AG175" i="3"/>
  <c r="AE175" i="3"/>
  <c r="AG167" i="3"/>
  <c r="AE167" i="3"/>
  <c r="AG159" i="3"/>
  <c r="AE159" i="3"/>
  <c r="AG416" i="3"/>
  <c r="AE416" i="3"/>
  <c r="AG368" i="3"/>
  <c r="AE368" i="3"/>
  <c r="AG336" i="3"/>
  <c r="AE336" i="3"/>
  <c r="AG312" i="3"/>
  <c r="AE312" i="3"/>
  <c r="AG296" i="3"/>
  <c r="AE296" i="3"/>
  <c r="AG408" i="3"/>
  <c r="AE408" i="3"/>
  <c r="AG352" i="3"/>
  <c r="AE352" i="3"/>
  <c r="AG328" i="3"/>
  <c r="AE328" i="3"/>
  <c r="AG320" i="3"/>
  <c r="AE320" i="3"/>
  <c r="AG304" i="3"/>
  <c r="AE304" i="3"/>
  <c r="AG287" i="3"/>
  <c r="AE287" i="3"/>
  <c r="AG279" i="3"/>
  <c r="AE279" i="3"/>
  <c r="AG104" i="3"/>
  <c r="AE104" i="3"/>
  <c r="AE88" i="3"/>
  <c r="AG88" i="3"/>
  <c r="AG384" i="3"/>
  <c r="AE384" i="3"/>
  <c r="AG223" i="3"/>
  <c r="AE223" i="3"/>
  <c r="AG135" i="3"/>
  <c r="AE135" i="3"/>
  <c r="AG127" i="3"/>
  <c r="AE127" i="3"/>
  <c r="AG119" i="3"/>
  <c r="AE119" i="3"/>
  <c r="AG151" i="3"/>
  <c r="AE151" i="3"/>
  <c r="AG424" i="3"/>
  <c r="AE424" i="3"/>
  <c r="AG376" i="3"/>
  <c r="AE376" i="3"/>
  <c r="AG239" i="3"/>
  <c r="AE239" i="3"/>
  <c r="AG64" i="3"/>
  <c r="AE64" i="3"/>
  <c r="AG56" i="3"/>
  <c r="AE56" i="3"/>
  <c r="AG48" i="3"/>
  <c r="AE48" i="3"/>
  <c r="V40" i="3"/>
  <c r="AE40" i="3"/>
  <c r="AG32" i="3"/>
  <c r="AE32" i="3"/>
  <c r="AG400" i="3"/>
  <c r="AE400" i="3"/>
  <c r="AG344" i="3"/>
  <c r="AE344" i="3"/>
  <c r="AG247" i="3"/>
  <c r="AE247" i="3"/>
  <c r="AG255" i="3"/>
  <c r="AE255" i="3"/>
  <c r="AG392" i="3"/>
  <c r="AE392" i="3"/>
  <c r="AG360" i="3"/>
  <c r="AE360" i="3"/>
  <c r="AG215" i="3"/>
  <c r="AE215" i="3"/>
  <c r="AG80" i="3"/>
  <c r="V80" i="3"/>
  <c r="AE80" i="3"/>
  <c r="AG72" i="3"/>
  <c r="AE72" i="3"/>
  <c r="AG19" i="3"/>
  <c r="AE19" i="3"/>
  <c r="AG83" i="3"/>
  <c r="AE83" i="3"/>
  <c r="V83" i="3"/>
  <c r="AE422" i="3"/>
  <c r="AE413" i="3"/>
  <c r="AE403" i="3"/>
  <c r="AE394" i="3"/>
  <c r="AE385" i="3"/>
  <c r="AE367" i="3"/>
  <c r="AE358" i="3"/>
  <c r="AE349" i="3"/>
  <c r="AE339" i="3"/>
  <c r="AE329" i="3"/>
  <c r="AE319" i="3"/>
  <c r="AE307" i="3"/>
  <c r="AE298" i="3"/>
  <c r="AE288" i="3"/>
  <c r="AE278" i="3"/>
  <c r="AE267" i="3"/>
  <c r="AE257" i="3"/>
  <c r="AE248" i="3"/>
  <c r="AE237" i="3"/>
  <c r="AE227" i="3"/>
  <c r="AE218" i="3"/>
  <c r="AE209" i="3"/>
  <c r="AE189" i="3"/>
  <c r="AE179" i="3"/>
  <c r="AE169" i="3"/>
  <c r="AE160" i="3"/>
  <c r="AE142" i="3"/>
  <c r="AE131" i="3"/>
  <c r="AE103" i="3"/>
  <c r="AE93" i="3"/>
  <c r="AE69" i="3"/>
  <c r="AG378" i="3"/>
  <c r="AG141" i="3"/>
  <c r="O120" i="3"/>
  <c r="T120" i="3"/>
  <c r="V120" i="3" s="1"/>
  <c r="T294" i="3"/>
  <c r="V294" i="3" s="1"/>
  <c r="O270" i="3"/>
  <c r="T270" i="3"/>
  <c r="V270" i="3" s="1"/>
  <c r="AE196" i="3"/>
  <c r="AG196" i="3"/>
  <c r="O156" i="3"/>
  <c r="T156" i="3"/>
  <c r="V156" i="3" s="1"/>
  <c r="O95" i="3"/>
  <c r="T95" i="3"/>
  <c r="AE87" i="3"/>
  <c r="AG87" i="3"/>
  <c r="AG75" i="3"/>
  <c r="AE75" i="3"/>
  <c r="AG65" i="3"/>
  <c r="AE65" i="3"/>
  <c r="AG57" i="3"/>
  <c r="AE57" i="3"/>
  <c r="AG49" i="3"/>
  <c r="AE49" i="3"/>
  <c r="AG41" i="3"/>
  <c r="AE41" i="3"/>
  <c r="AG33" i="3"/>
  <c r="AE33" i="3"/>
  <c r="AE25" i="3"/>
  <c r="AG25" i="3"/>
  <c r="AG82" i="3"/>
  <c r="AE82" i="3"/>
  <c r="AE421" i="3"/>
  <c r="AE411" i="3"/>
  <c r="AE402" i="3"/>
  <c r="AE393" i="3"/>
  <c r="AE375" i="3"/>
  <c r="AE366" i="3"/>
  <c r="AE357" i="3"/>
  <c r="AE347" i="3"/>
  <c r="AE338" i="3"/>
  <c r="AE317" i="3"/>
  <c r="AE306" i="3"/>
  <c r="AE277" i="3"/>
  <c r="AE256" i="3"/>
  <c r="AE235" i="3"/>
  <c r="AE217" i="3"/>
  <c r="AE208" i="3"/>
  <c r="AE187" i="3"/>
  <c r="AE178" i="3"/>
  <c r="AE168" i="3"/>
  <c r="AE150" i="3"/>
  <c r="AE130" i="3"/>
  <c r="AE102" i="3"/>
  <c r="AE91" i="3"/>
  <c r="AE55" i="3"/>
  <c r="AG370" i="3"/>
  <c r="AG252" i="3"/>
  <c r="AG108" i="3"/>
  <c r="O163" i="3"/>
  <c r="T163" i="3"/>
  <c r="O155" i="3"/>
  <c r="T155" i="3"/>
  <c r="AG74" i="3"/>
  <c r="AE74" i="3"/>
  <c r="AE204" i="3"/>
  <c r="AG204" i="3"/>
  <c r="AE419" i="3"/>
  <c r="AE410" i="3"/>
  <c r="AE401" i="3"/>
  <c r="AE383" i="3"/>
  <c r="AE374" i="3"/>
  <c r="AE365" i="3"/>
  <c r="AE355" i="3"/>
  <c r="AE346" i="3"/>
  <c r="AE337" i="3"/>
  <c r="AE327" i="3"/>
  <c r="AE315" i="3"/>
  <c r="AE305" i="3"/>
  <c r="AE286" i="3"/>
  <c r="AE274" i="3"/>
  <c r="AE264" i="3"/>
  <c r="AE246" i="3"/>
  <c r="AE234" i="3"/>
  <c r="AE225" i="3"/>
  <c r="AE216" i="3"/>
  <c r="AE197" i="3"/>
  <c r="AE186" i="3"/>
  <c r="AE177" i="3"/>
  <c r="AE139" i="3"/>
  <c r="AE129" i="3"/>
  <c r="AE110" i="3"/>
  <c r="AE101" i="3"/>
  <c r="AE45" i="3"/>
  <c r="T271" i="3"/>
  <c r="T231" i="3"/>
  <c r="V231" i="3" s="1"/>
  <c r="AG426" i="3"/>
  <c r="AG362" i="3"/>
  <c r="AG228" i="3"/>
  <c r="O147" i="3"/>
  <c r="T147" i="3"/>
  <c r="AE428" i="3"/>
  <c r="AG428" i="3"/>
  <c r="AE420" i="3"/>
  <c r="AG420" i="3"/>
  <c r="AE412" i="3"/>
  <c r="AG412" i="3"/>
  <c r="AE404" i="3"/>
  <c r="AG404" i="3"/>
  <c r="AE396" i="3"/>
  <c r="AG396" i="3"/>
  <c r="AE388" i="3"/>
  <c r="AG388" i="3"/>
  <c r="AE380" i="3"/>
  <c r="AG380" i="3"/>
  <c r="AE372" i="3"/>
  <c r="AG372" i="3"/>
  <c r="AE364" i="3"/>
  <c r="AG364" i="3"/>
  <c r="AE356" i="3"/>
  <c r="AG356" i="3"/>
  <c r="AE348" i="3"/>
  <c r="AG348" i="3"/>
  <c r="AE340" i="3"/>
  <c r="AG340" i="3"/>
  <c r="AE268" i="3"/>
  <c r="AG268" i="3"/>
  <c r="AG81" i="3"/>
  <c r="AE81" i="3"/>
  <c r="AG73" i="3"/>
  <c r="AE73" i="3"/>
  <c r="AG63" i="3"/>
  <c r="AE63" i="3"/>
  <c r="AG47" i="3"/>
  <c r="AE47" i="3"/>
  <c r="AG39" i="3"/>
  <c r="V39" i="3"/>
  <c r="AE39" i="3"/>
  <c r="AG71" i="3"/>
  <c r="AE71" i="3"/>
  <c r="AE427" i="3"/>
  <c r="AE418" i="3"/>
  <c r="AE409" i="3"/>
  <c r="AE391" i="3"/>
  <c r="AE382" i="3"/>
  <c r="AE373" i="3"/>
  <c r="AE363" i="3"/>
  <c r="AE354" i="3"/>
  <c r="AE345" i="3"/>
  <c r="AE325" i="3"/>
  <c r="AE314" i="3"/>
  <c r="AE295" i="3"/>
  <c r="AE285" i="3"/>
  <c r="AE273" i="3"/>
  <c r="AE243" i="3"/>
  <c r="AE233" i="3"/>
  <c r="AE224" i="3"/>
  <c r="AE205" i="3"/>
  <c r="AE195" i="3"/>
  <c r="AE185" i="3"/>
  <c r="AE166" i="3"/>
  <c r="AE137" i="3"/>
  <c r="AE128" i="3"/>
  <c r="AE109" i="3"/>
  <c r="AE98" i="3"/>
  <c r="AE34" i="3"/>
  <c r="AE244" i="3"/>
  <c r="AG244" i="3"/>
  <c r="AG54" i="3"/>
  <c r="AE54" i="3"/>
  <c r="AG46" i="3"/>
  <c r="AE46" i="3"/>
  <c r="V38" i="3"/>
  <c r="AE38" i="3"/>
  <c r="AG30" i="3"/>
  <c r="AE30" i="3"/>
  <c r="AG22" i="3"/>
  <c r="AE22" i="3"/>
  <c r="AE417" i="3"/>
  <c r="AE399" i="3"/>
  <c r="AE390" i="3"/>
  <c r="AE381" i="3"/>
  <c r="AE371" i="3"/>
  <c r="AE353" i="3"/>
  <c r="AE335" i="3"/>
  <c r="AE323" i="3"/>
  <c r="AE313" i="3"/>
  <c r="AE303" i="3"/>
  <c r="AE282" i="3"/>
  <c r="AE272" i="3"/>
  <c r="AE262" i="3"/>
  <c r="AE241" i="3"/>
  <c r="AE232" i="3"/>
  <c r="AE214" i="3"/>
  <c r="AE203" i="3"/>
  <c r="AE194" i="3"/>
  <c r="AE184" i="3"/>
  <c r="AE165" i="3"/>
  <c r="AE146" i="3"/>
  <c r="AE136" i="3"/>
  <c r="AG26" i="3"/>
  <c r="O253" i="3"/>
  <c r="T253" i="3"/>
  <c r="V253" i="3" s="1"/>
  <c r="O176" i="3"/>
  <c r="T176" i="3"/>
  <c r="T107" i="3"/>
  <c r="V107" i="3" s="1"/>
  <c r="AG53" i="3"/>
  <c r="AE53" i="3"/>
  <c r="AG37" i="3"/>
  <c r="AE37" i="3"/>
  <c r="AG29" i="3"/>
  <c r="AE29" i="3"/>
  <c r="AG21" i="3"/>
  <c r="AE21" i="3"/>
  <c r="AE425" i="3"/>
  <c r="AE407" i="3"/>
  <c r="AE398" i="3"/>
  <c r="AE389" i="3"/>
  <c r="AE379" i="3"/>
  <c r="AE361" i="3"/>
  <c r="AE343" i="3"/>
  <c r="AE333" i="3"/>
  <c r="AE322" i="3"/>
  <c r="AE302" i="3"/>
  <c r="AE293" i="3"/>
  <c r="AE281" i="3"/>
  <c r="AE240" i="3"/>
  <c r="AE222" i="3"/>
  <c r="AE202" i="3"/>
  <c r="AE193" i="3"/>
  <c r="AE174" i="3"/>
  <c r="AE154" i="3"/>
  <c r="AE145" i="3"/>
  <c r="AE126" i="3"/>
  <c r="AE106" i="3"/>
  <c r="AG173" i="3"/>
  <c r="O206" i="3"/>
  <c r="T206" i="3"/>
  <c r="V206" i="3" s="1"/>
  <c r="T157" i="3"/>
  <c r="V157" i="3" s="1"/>
  <c r="T297" i="3"/>
  <c r="V297" i="3" s="1"/>
  <c r="T265" i="3"/>
  <c r="V265" i="3" s="1"/>
  <c r="O226" i="3"/>
  <c r="T226" i="3"/>
  <c r="V226" i="3" s="1"/>
  <c r="T149" i="3"/>
  <c r="V149" i="3" s="1"/>
  <c r="AG90" i="3"/>
  <c r="V90" i="3"/>
  <c r="AG78" i="3"/>
  <c r="AE78" i="3"/>
  <c r="AE68" i="3"/>
  <c r="AG68" i="3"/>
  <c r="AE60" i="3"/>
  <c r="AG60" i="3"/>
  <c r="AE52" i="3"/>
  <c r="AG52" i="3"/>
  <c r="AE44" i="3"/>
  <c r="AG44" i="3"/>
  <c r="AE36" i="3"/>
  <c r="AG36" i="3"/>
  <c r="AE415" i="3"/>
  <c r="AE406" i="3"/>
  <c r="AE397" i="3"/>
  <c r="AE387" i="3"/>
  <c r="AE369" i="3"/>
  <c r="AE351" i="3"/>
  <c r="AE342" i="3"/>
  <c r="AE331" i="3"/>
  <c r="AE321" i="3"/>
  <c r="AE311" i="3"/>
  <c r="AE301" i="3"/>
  <c r="AE291" i="3"/>
  <c r="AE280" i="3"/>
  <c r="AE250" i="3"/>
  <c r="AE230" i="3"/>
  <c r="AE221" i="3"/>
  <c r="AE201" i="3"/>
  <c r="AE192" i="3"/>
  <c r="AE182" i="3"/>
  <c r="AE162" i="3"/>
  <c r="AE153" i="3"/>
  <c r="AE144" i="3"/>
  <c r="AE134" i="3"/>
  <c r="AE125" i="3"/>
  <c r="AE105" i="3"/>
  <c r="AE79" i="3"/>
  <c r="T96" i="3"/>
  <c r="V96" i="3" s="1"/>
  <c r="O254" i="3"/>
  <c r="T254" i="3"/>
  <c r="T198" i="3"/>
  <c r="T158" i="3"/>
  <c r="V158" i="3" s="1"/>
  <c r="O148" i="3"/>
  <c r="T148" i="3"/>
  <c r="O121" i="3"/>
  <c r="T121" i="3"/>
  <c r="V121" i="3" s="1"/>
  <c r="T97" i="3"/>
  <c r="AG89" i="3"/>
  <c r="V89" i="3"/>
  <c r="AG67" i="3"/>
  <c r="AE67" i="3"/>
  <c r="AG59" i="3"/>
  <c r="AE59" i="3"/>
  <c r="AG51" i="3"/>
  <c r="AE51" i="3"/>
  <c r="AG43" i="3"/>
  <c r="AE43" i="3"/>
  <c r="AG35" i="3"/>
  <c r="AE35" i="3"/>
  <c r="AE27" i="3"/>
  <c r="AG27" i="3"/>
  <c r="AE423" i="3"/>
  <c r="AE414" i="3"/>
  <c r="AE405" i="3"/>
  <c r="AE395" i="3"/>
  <c r="AE386" i="3"/>
  <c r="AE377" i="3"/>
  <c r="AE359" i="3"/>
  <c r="AE350" i="3"/>
  <c r="AE341" i="3"/>
  <c r="AE330" i="3"/>
  <c r="AE309" i="3"/>
  <c r="AE299" i="3"/>
  <c r="AE290" i="3"/>
  <c r="AE269" i="3"/>
  <c r="AE258" i="3"/>
  <c r="AE249" i="3"/>
  <c r="AE238" i="3"/>
  <c r="AE229" i="3"/>
  <c r="AE219" i="3"/>
  <c r="AE210" i="3"/>
  <c r="AE200" i="3"/>
  <c r="AE181" i="3"/>
  <c r="AE171" i="3"/>
  <c r="AE161" i="3"/>
  <c r="AE152" i="3"/>
  <c r="AE143" i="3"/>
  <c r="AE133" i="3"/>
  <c r="AE123" i="3"/>
  <c r="AE94" i="3"/>
  <c r="V82" i="3"/>
  <c r="AG86" i="3"/>
  <c r="V85" i="3"/>
  <c r="AE310" i="3"/>
  <c r="AE318" i="3"/>
  <c r="AE326" i="3"/>
  <c r="AE334" i="3"/>
  <c r="AG332" i="3"/>
  <c r="AG324" i="3"/>
  <c r="AG316" i="3"/>
  <c r="AG308" i="3"/>
  <c r="AG300" i="3"/>
  <c r="AG289" i="3"/>
  <c r="AG292" i="3"/>
  <c r="AE275" i="3"/>
  <c r="AG284" i="3"/>
  <c r="AG276" i="3"/>
  <c r="AE283" i="3"/>
  <c r="AE266" i="3"/>
  <c r="AG245" i="3"/>
  <c r="AE242" i="3"/>
  <c r="AG236" i="3"/>
  <c r="AG220" i="3"/>
  <c r="AG207" i="3"/>
  <c r="AE190" i="3"/>
  <c r="AG188" i="3"/>
  <c r="AG180" i="3"/>
  <c r="AG172" i="3"/>
  <c r="AG164" i="3"/>
  <c r="AG170" i="3"/>
  <c r="AE138" i="3"/>
  <c r="AG140" i="3"/>
  <c r="AG132" i="3"/>
  <c r="AG124" i="3"/>
  <c r="AG122" i="3"/>
  <c r="AG100" i="3"/>
  <c r="AG99" i="3"/>
  <c r="AG92" i="3"/>
  <c r="AG84" i="3"/>
  <c r="AG77" i="3"/>
  <c r="AG76" i="3"/>
  <c r="AE66" i="3"/>
  <c r="AG58" i="3"/>
  <c r="AG50" i="3"/>
  <c r="AG42" i="3"/>
  <c r="AG40" i="3"/>
  <c r="AG62" i="3"/>
  <c r="AG61" i="3"/>
  <c r="AG38" i="3"/>
  <c r="AG28" i="3"/>
  <c r="AE31" i="3"/>
  <c r="AG24" i="3"/>
  <c r="AG23" i="3"/>
  <c r="AG20" i="3"/>
  <c r="V36" i="3"/>
  <c r="V108" i="3"/>
  <c r="V204" i="3"/>
  <c r="V196" i="3"/>
  <c r="V252" i="3"/>
  <c r="V214" i="3"/>
  <c r="O71" i="3"/>
  <c r="V142" i="3"/>
  <c r="V110" i="3"/>
  <c r="V267" i="3"/>
  <c r="V268" i="3"/>
  <c r="V150" i="3"/>
  <c r="V264" i="3"/>
  <c r="O262" i="3"/>
  <c r="V260" i="3"/>
  <c r="V212" i="3"/>
  <c r="V269" i="3"/>
  <c r="V141" i="3"/>
  <c r="V109" i="3"/>
  <c r="V257" i="3"/>
  <c r="V217" i="3"/>
  <c r="V251" i="3"/>
  <c r="V258" i="3"/>
  <c r="V259" i="3"/>
  <c r="V244" i="3"/>
  <c r="V27" i="3"/>
  <c r="V202" i="3"/>
  <c r="V178" i="3"/>
  <c r="V162" i="3"/>
  <c r="V154" i="3"/>
  <c r="V146" i="3"/>
  <c r="V26" i="3"/>
  <c r="V161" i="3"/>
  <c r="V153" i="3"/>
  <c r="V145" i="3"/>
  <c r="V25" i="3"/>
  <c r="O288" i="3"/>
  <c r="V263" i="3"/>
  <c r="V255" i="3"/>
  <c r="V239" i="3"/>
  <c r="V215" i="3"/>
  <c r="V159" i="3"/>
  <c r="V151" i="3"/>
  <c r="V143" i="3"/>
  <c r="V119" i="3"/>
  <c r="O178" i="3"/>
  <c r="V288" i="3"/>
  <c r="V272" i="3"/>
  <c r="V256" i="3"/>
  <c r="V240" i="3"/>
  <c r="V232" i="3"/>
  <c r="V216" i="3"/>
  <c r="V160" i="3"/>
  <c r="V152" i="3"/>
  <c r="V144" i="3"/>
  <c r="O212" i="3"/>
  <c r="V147" i="3"/>
  <c r="O232" i="3"/>
  <c r="V155" i="3"/>
  <c r="O255" i="3"/>
  <c r="O263" i="3"/>
  <c r="O272" i="3"/>
  <c r="O82" i="3"/>
  <c r="V70" i="3"/>
  <c r="O97" i="3"/>
  <c r="V95" i="3"/>
  <c r="O141" i="3"/>
  <c r="O149" i="3"/>
  <c r="O157" i="3"/>
  <c r="V261" i="3"/>
  <c r="O83" i="3"/>
  <c r="O107" i="3"/>
  <c r="O142" i="3"/>
  <c r="O150" i="3"/>
  <c r="O158" i="3"/>
  <c r="O196" i="3"/>
  <c r="O213" i="3"/>
  <c r="O239" i="3"/>
  <c r="O256" i="3"/>
  <c r="O264" i="3"/>
  <c r="V71" i="3"/>
  <c r="V176" i="3"/>
  <c r="V211" i="3"/>
  <c r="V262" i="3"/>
  <c r="V271" i="3"/>
  <c r="O25" i="3"/>
  <c r="O108" i="3"/>
  <c r="O143" i="3"/>
  <c r="O151" i="3"/>
  <c r="O159" i="3"/>
  <c r="O198" i="3"/>
  <c r="O214" i="3"/>
  <c r="O240" i="3"/>
  <c r="O257" i="3"/>
  <c r="O265" i="3"/>
  <c r="O294" i="3"/>
  <c r="O26" i="3"/>
  <c r="O86" i="3"/>
  <c r="O109" i="3"/>
  <c r="O144" i="3"/>
  <c r="O152" i="3"/>
  <c r="O160" i="3"/>
  <c r="O202" i="3"/>
  <c r="O215" i="3"/>
  <c r="O244" i="3"/>
  <c r="O258" i="3"/>
  <c r="O267" i="3"/>
  <c r="O297" i="3"/>
  <c r="O27" i="3"/>
  <c r="O89" i="3"/>
  <c r="O110" i="3"/>
  <c r="O145" i="3"/>
  <c r="O153" i="3"/>
  <c r="O161" i="3"/>
  <c r="O204" i="3"/>
  <c r="O216" i="3"/>
  <c r="O251" i="3"/>
  <c r="O259" i="3"/>
  <c r="O268" i="3"/>
  <c r="O36" i="3"/>
  <c r="O90" i="3"/>
  <c r="O119" i="3"/>
  <c r="O146" i="3"/>
  <c r="O154" i="3"/>
  <c r="O162" i="3"/>
  <c r="O205" i="3"/>
  <c r="O217" i="3"/>
  <c r="O252" i="3"/>
  <c r="O260" i="3"/>
  <c r="O269" i="3"/>
  <c r="O19" i="3"/>
  <c r="V19" i="3"/>
  <c r="U429" i="3"/>
  <c r="Q93" i="5" s="1"/>
  <c r="Q95" i="5" s="1"/>
  <c r="P429" i="3"/>
  <c r="O85" i="3"/>
  <c r="AE8" i="3" l="1"/>
  <c r="AG163" i="3"/>
  <c r="AE163" i="3"/>
  <c r="AG297" i="3"/>
  <c r="AE297" i="3"/>
  <c r="AG253" i="3"/>
  <c r="AE253" i="3"/>
  <c r="AE156" i="3"/>
  <c r="AG156" i="3"/>
  <c r="AG120" i="3"/>
  <c r="AE120" i="3"/>
  <c r="AE148" i="3"/>
  <c r="AG148" i="3"/>
  <c r="AG96" i="3"/>
  <c r="AE96" i="3"/>
  <c r="P104" i="4"/>
  <c r="P106" i="4" s="1"/>
  <c r="T431" i="3"/>
  <c r="V148" i="3"/>
  <c r="AG149" i="3"/>
  <c r="AE149" i="3"/>
  <c r="AG157" i="3"/>
  <c r="AE157" i="3"/>
  <c r="AG158" i="3"/>
  <c r="AE158" i="3"/>
  <c r="AG231" i="3"/>
  <c r="AE231" i="3"/>
  <c r="AG254" i="3"/>
  <c r="AE254" i="3"/>
  <c r="AG226" i="3"/>
  <c r="AE226" i="3"/>
  <c r="AG206" i="3"/>
  <c r="AE206" i="3"/>
  <c r="AG107" i="3"/>
  <c r="AE107" i="3"/>
  <c r="AG271" i="3"/>
  <c r="AE271" i="3"/>
  <c r="AG270" i="3"/>
  <c r="AE270" i="3"/>
  <c r="V254" i="3"/>
  <c r="AG97" i="3"/>
  <c r="AE97" i="3"/>
  <c r="AG198" i="3"/>
  <c r="AE198" i="3"/>
  <c r="AG155" i="3"/>
  <c r="AE155" i="3"/>
  <c r="AG121" i="3"/>
  <c r="AE121" i="3"/>
  <c r="V163" i="3"/>
  <c r="V97" i="3"/>
  <c r="V198" i="3"/>
  <c r="AG265" i="3"/>
  <c r="AE265" i="3"/>
  <c r="AG176" i="3"/>
  <c r="AE176" i="3"/>
  <c r="AG147" i="3"/>
  <c r="AE147" i="3"/>
  <c r="AG95" i="3"/>
  <c r="AE95" i="3"/>
  <c r="AG294" i="3"/>
  <c r="AE294" i="3"/>
  <c r="T429" i="3"/>
  <c r="O429" i="3"/>
  <c r="V429" i="3" l="1"/>
  <c r="V433" i="3" s="1"/>
  <c r="T436" i="3"/>
  <c r="V436" i="3"/>
</calcChain>
</file>

<file path=xl/sharedStrings.xml><?xml version="1.0" encoding="utf-8"?>
<sst xmlns="http://schemas.openxmlformats.org/spreadsheetml/2006/main" count="28948" uniqueCount="2079">
  <si>
    <t>Duraville Realty and Development Corporation</t>
  </si>
  <si>
    <t>PURCHASE MONITORING</t>
  </si>
  <si>
    <t>Date From January 01, 2024 to January 31, 2024</t>
  </si>
  <si>
    <t>VOUCHER NO.</t>
  </si>
  <si>
    <t>VOUCHER DATE</t>
  </si>
  <si>
    <t>INVOICE</t>
  </si>
  <si>
    <t>DATE</t>
  </si>
  <si>
    <t>NO.</t>
  </si>
  <si>
    <t>RECEIPT</t>
  </si>
  <si>
    <t>TYPE OF INVOICE/RECEIPT</t>
  </si>
  <si>
    <t>PAYOR</t>
  </si>
  <si>
    <t>BOOK</t>
  </si>
  <si>
    <t>PROJECT CHARGE</t>
  </si>
  <si>
    <t>SUPPLIER/PAYEE</t>
  </si>
  <si>
    <t>ADDRESS</t>
  </si>
  <si>
    <t>VAT REG/ NON-VAT</t>
  </si>
  <si>
    <t>TIN NO.</t>
  </si>
  <si>
    <t>TOTAL SALES</t>
  </si>
  <si>
    <t>12% VAT</t>
  </si>
  <si>
    <t>NET OF VAT</t>
  </si>
  <si>
    <t>VAT-EXEMPT SALES</t>
  </si>
  <si>
    <t>DISCOUNT</t>
  </si>
  <si>
    <t>AMOUNT DUE</t>
  </si>
  <si>
    <t>W/TAX</t>
  </si>
  <si>
    <t>TOTAL AMOUNT DUE</t>
  </si>
  <si>
    <t>EXPENSE ACCOUNT</t>
  </si>
  <si>
    <t>DESCRIPTION</t>
  </si>
  <si>
    <t>OR-KOA</t>
  </si>
  <si>
    <t>SOURCE</t>
  </si>
  <si>
    <t>RFP. NO.</t>
  </si>
  <si>
    <t>JV-202401-00042</t>
  </si>
  <si>
    <t/>
  </si>
  <si>
    <t>GENERAL COMMON EXPENSE</t>
  </si>
  <si>
    <t>SOCIAL SECURITY SYSTEM</t>
  </si>
  <si>
    <t>QUEZON CITY</t>
  </si>
  <si>
    <t>VAT REG</t>
  </si>
  <si>
    <t>000-000-000-00000</t>
  </si>
  <si>
    <t>BANK CHARGES - HR</t>
  </si>
  <si>
    <t>TO RECORD PAYABLE DUE FOR BANK CHARGES FOR THE MONTH OF DECEMBER 2023 CHARGE TO GENERAL COMMON EXPNSES</t>
  </si>
  <si>
    <t>AP-202401-37096</t>
  </si>
  <si>
    <t>Wellington Place 10-12</t>
  </si>
  <si>
    <t>DRAGONPAY</t>
  </si>
  <si>
    <t>-</t>
  </si>
  <si>
    <t>NON VAT REG</t>
  </si>
  <si>
    <t>BANK CHARGES - Admin Department</t>
  </si>
  <si>
    <t>TO RECORD PAYABLE DUE TO PAYMENT FOR SERVICE CHARGE
       _x000D_
DATE CREDITED TO BANK ACCOUNT: 01/19/2024
       _x000D_
AMOUNT CREDITED 13,235.50
       _x000D_
BUYER NAME/PROJ/PH/BLK/LOT: _x000D_
PASILAN, JONATHAN WP 10-21A-2_x000D_
CHARGE TO WELLINGTON PLACE 10-12"</t>
  </si>
  <si>
    <t>AP-202401-36718</t>
  </si>
  <si>
    <t>LOT ACQUISITION - SANTOL</t>
  </si>
  <si>
    <t>JAY AR BARRUN VIDOR</t>
  </si>
  <si>
    <t>SERVICE FEE- Engineering and Others-Cavite</t>
  </si>
  <si>
    <t>TO RECORD PAYABLE DUE TO LOT PERSONNEL (SITE MONITORING, SECURE PERIMETER FENCE) PERIOD COVERED: DEC 30, 2023- JAN. 5, 2024 DATE RECEIVED: JAN 9, 2024 CHARGE TO SANTOL</t>
  </si>
  <si>
    <t>AP-202401-36719</t>
  </si>
  <si>
    <t>LOT AQUISITION NAIC 2</t>
  </si>
  <si>
    <t xml:space="preserve">TO RECORD PAYABLE DUE TO LOT PERSONNEL (SECURE PERIMETER FENCE) PERIOD COVERED: DEC 30, 2023- JAN. 5, 2024 DATE RECEIVED: JAN 9, 2024 CHARGE TO NAIC 2_x000D_
</t>
  </si>
  <si>
    <t>AP-202401-36720</t>
  </si>
  <si>
    <t>Wellington Place 6-9</t>
  </si>
  <si>
    <t>RAMIE R. QUIMQUE (OFFICE)</t>
  </si>
  <si>
    <t>REPAIRS &amp; MAINTENANCE - Engineering and Others-Cavite</t>
  </si>
  <si>
    <t xml:space="preserve">TO RECORD PAYABLE DUE TO CLEANING AND MAINTENANCE AT WP OFFICE AND EP MODEL HOUSE PERIOD COVERED: DEC 25, 2023- JAN. 9, 2024 DATE RECEIVED: JAN 9, 2024 CHARGE TO WELLINGTON PLACE 6-9_x000D_
</t>
  </si>
  <si>
    <t>AP-202401-36721</t>
  </si>
  <si>
    <t>WELLINGTON PLACE PHASE 6-12 - GUARDS</t>
  </si>
  <si>
    <t>GENERAL TRIAS CAVITE</t>
  </si>
  <si>
    <t>SECURITY SERVICES - Engineering and Others-Cavite</t>
  </si>
  <si>
    <t xml:space="preserve">TO RECORD PAYABLE DUE TO CIVILIAN GUARDS PERIOD COVERED: JANUARY 1-15, 2024 (10 GUARDS); DATE RECEIVED: JAN 9, 2023 - CHARGE TO WELLINGTON PLACE 6-9_x000D_
</t>
  </si>
  <si>
    <t>AP-202401-36722</t>
  </si>
  <si>
    <t>FLORENTINO ESPINOSA</t>
  </si>
  <si>
    <t>558 JENNYS AVE. MAYBUNGA PASIG CITY</t>
  </si>
  <si>
    <t>INVENTORY - CIP HL CONSTRUCTION</t>
  </si>
  <si>
    <t xml:space="preserve">TO RECORD PAYABLE DUE TO FABRICATION OF STEEL GATE FOR WP CEMENT WAREHOUSE, PAINTING RED OXIDE PRIMER TO SCAFFOLDINGS PERIOD COVERED: DEC 30, 2023- JAN. 5, 2024 DATE RECEIVED: JAN 9, 2024 CHARGE TO WELLINGTON PLACE 10-12_x000D_
</t>
  </si>
  <si>
    <t>AP-202401-36723</t>
  </si>
  <si>
    <t xml:space="preserve">TO RECORD PAYABLE DUE TO SECURITY MAINTENANCE AT PH. 10-12 UNDER MAINTENANCE PERIOD COVERED: JAN 1-15, 2024; DATE RECEIVED: JAN 9, 2024 - CHARGE TO WELLINGTON PLACE 10-12_x000D_
</t>
  </si>
  <si>
    <t>AP-202401-36724</t>
  </si>
  <si>
    <t>Mary Cris Complex Executive Homes</t>
  </si>
  <si>
    <t xml:space="preserve">TO RECORD PAYABLE DUE TO GATE TICKET PAYMENT COLLECTOR PERIOD COVERED: DECEMBER 30, 2023- JAN 5, 2024 DATE RECEIVED: JAN 9, 2024 CHARGE TO MARY CRIS COMPLEX EXECUTIVE HOMES_x000D_
</t>
  </si>
  <si>
    <t>AP-202401-36725</t>
  </si>
  <si>
    <t>MARY CRIS EXECUTIVE HOMES PHASE 5 - GUARDS</t>
  </si>
  <si>
    <t>MALAGASANG 2G, IMUS CAVITE</t>
  </si>
  <si>
    <t xml:space="preserve">TO RECORD PAYABLE DUE TO CIVILIAN GUARDS PERIOD COVERED: JAN 1-15, 2024 (1 GUARD); DATE RECEIVED: JAN 9, 2024 - CHARGE TO MARY CRIS COMPLEX EXECUTIVE HOMES_x000D_
</t>
  </si>
  <si>
    <t>AP-202401-36728</t>
  </si>
  <si>
    <t>CIRIO &amp; CO LAWYER (RENE ANTONIO CIRIO)</t>
  </si>
  <si>
    <t>EMAX BLDG. KM 25 CIRCUMFERENTIAL ROAD ANTIPOLO CITY</t>
  </si>
  <si>
    <t>138-544-462-00000</t>
  </si>
  <si>
    <t>SERVICE FEE - Legal</t>
  </si>
  <si>
    <t>TO RECORD PAYABLE DUE TO PAYMENT FOR RETAINER'S FEE FOR THE MONTH OF JANUARY 2024 CHARGE TO GENERAL COMMON EXPENSE</t>
  </si>
  <si>
    <t>AP-202401-36729</t>
  </si>
  <si>
    <t>IGNACIO XAVIER G. BARRANCO</t>
  </si>
  <si>
    <t>Unit 408B Web Jet Bldg. 644 Quezon Ave., cor BMA Ave., Quezon City</t>
  </si>
  <si>
    <t>110-174-014-000</t>
  </si>
  <si>
    <t>INPUT TAX SERVICES</t>
  </si>
  <si>
    <t>TO RECORD PAYABLE DUE TO PAYMENT FOR PROFESSIONAL FEE FOR THE MONTH OF JANUARY 2024 CHARGE TO GENERAL COMMON EXPENSE</t>
  </si>
  <si>
    <t>PROFESSIONAL FEES - LEGAL FEES - Legal</t>
  </si>
  <si>
    <t>AP-202401-36730</t>
  </si>
  <si>
    <t>MICHAEL JANSEN T. ABELLA</t>
  </si>
  <si>
    <t>TO RECORD PAYABLE DUE TO PAYMENT FOR SERVICE FEE FOR THE MONTH OF JANUARY 2024 CHARGE TO GENERAL COMMON EXPENSE</t>
  </si>
  <si>
    <t>AP-202401-36731</t>
  </si>
  <si>
    <t>ENGR. ROMULO SARA</t>
  </si>
  <si>
    <t>SERVICE FEE - Planning and Design</t>
  </si>
  <si>
    <t>AP-202401-36732</t>
  </si>
  <si>
    <t>ARCH. FRANCIS DE LEON</t>
  </si>
  <si>
    <t>AP-202401-36733</t>
  </si>
  <si>
    <t>CRISOSTOMO M. AKOL</t>
  </si>
  <si>
    <t>TO RECORD PAYABLE DUE TO PAYMENT FOR RETAINERS FEE FOR THE MONTH OF JANUARY 2024 CHARGE TO GENERAL COMMON EXPENSE</t>
  </si>
  <si>
    <t>AP-202401-36734</t>
  </si>
  <si>
    <t>MENDOZA &amp; POBLETE-MENDOZA LAW OFFICES (JOSE A. MENDOZA)</t>
  </si>
  <si>
    <t>No. 63 Zamora St. Naic, Cavite</t>
  </si>
  <si>
    <t>AP-202401-36735</t>
  </si>
  <si>
    <t>ARANAS CRUZ ARANETA PARKER &amp; FAUSTINO LAW OFFICES</t>
  </si>
  <si>
    <t>UNIT 203 LE METROPOLE BLDG., 155 H. V. DELA COSTA ST., COR. TORDESILLAS STS SALCEDO VILLAGE, BRGY. BEL-AIR CITY OF MAKATI</t>
  </si>
  <si>
    <t>223-822-511-00000</t>
  </si>
  <si>
    <t>AP-202401-36736</t>
  </si>
  <si>
    <t>OLET MANALANG TRAINING CONSULTANTS CO</t>
  </si>
  <si>
    <t>L29 JOY NOSTALG CENTER, ADB AVENUE ORTIGAS CENTER BRGY. SAN ANTONIO, PASIG CITY</t>
  </si>
  <si>
    <t>008-516-899-000</t>
  </si>
  <si>
    <t>TO RECORD PAYABLE DUE TO PAYMENT FOR TRAINING (A PLAN TO DEVELOP AND STRENGTHEN THE DURAVILLE SALES MANAGEMENT TEAM) FOR THE MONTH OF JANUARY 16- FEBRUARY 15, 2024 CHARGE TO GENERAL COMMON EXPENSE</t>
  </si>
  <si>
    <t>TRAINING &amp; DEVELOPMENT - HR</t>
  </si>
  <si>
    <t>AP-202401-36738</t>
  </si>
  <si>
    <t>BILLING INVOICE 0000916</t>
  </si>
  <si>
    <t>OMNIRAY VENTURES INC.</t>
  </si>
  <si>
    <t>7/F Angelus Plaza Bldg., 104 V.A Rufino St. Legaspi Village, San Lorenzo, 4th District, Makati City</t>
  </si>
  <si>
    <t>009-291-937-000</t>
  </si>
  <si>
    <t>TO RECORD PAYABLE DUE TO PAYMENT FOR SOFTWARE DEVELOPMENT OF ERP SYSTEM FOR THE MONTH OF JANUARY 2024 BI# 0000916 CHARGE TO GENERAL COMMON EXPENSE</t>
  </si>
  <si>
    <t>REPAIRS &amp; MAINTENANCE - Accounting Department</t>
  </si>
  <si>
    <t>AP-202401-36740</t>
  </si>
  <si>
    <t>MANILA WATER COMPANY INC. - MARIKINA</t>
  </si>
  <si>
    <t>NO. 826 J.P RIZAL ST., BRGY. CONCEPCION 1, MARIKINA CITY</t>
  </si>
  <si>
    <t>005-038-428-00008</t>
  </si>
  <si>
    <t>WATER CONSUMPTION - Engineering and Others-Antipolo</t>
  </si>
  <si>
    <t>TO RECORD PAYABLE DUE TO PAYMENT FOR WATER CONSUMPTION-ACCOUNT # 18786976-PERIOD COVERED: 12/3/23-1/2/24-DUE DATE: 01/9/24-USER: STAFF HOUSE BLK 3 LOT 10 (ENGR. ANTIPOLO)-CONSUMPTION: 5 CUBIC-CHARGE TO GENERAL COMMON EXPENSE_x000D_</t>
  </si>
  <si>
    <t>AP-202401-36741</t>
  </si>
  <si>
    <t>EASY TRIP SERVICES CORPORATION</t>
  </si>
  <si>
    <t>TRANSPORTATION &amp; TRAVEL - Admin Department</t>
  </si>
  <si>
    <t>"TO RECORD PAYABLE DUE TO PAYMENT FOR EASYTRIP RFID OSB 168
CHARGE TO GENERAL COMMON EXPENSE"</t>
  </si>
  <si>
    <t>JV-202401-00001</t>
  </si>
  <si>
    <t>LOT ACQUISITION NAIC BOOK 2</t>
  </si>
  <si>
    <t>JIGGER CUNANAN</t>
  </si>
  <si>
    <t>OTHER FEES - Marketing Department</t>
  </si>
  <si>
    <t>TO RECORD REIMBURSEMENT- SAFETY DEPOSIT BOX PAYMENT- ANDRES SOLIS PROPERTY _x000D_
CHARGE TO NAIC 1</t>
  </si>
  <si>
    <t>JV-202401-00002</t>
  </si>
  <si>
    <t>GENERAL COMMON EXPENSE -  BOOK2</t>
  </si>
  <si>
    <t>JEFFERSON BONGAT</t>
  </si>
  <si>
    <t>MEAL ALLOWANCE - Office of the President</t>
  </si>
  <si>
    <t>"TO RECORD REIMBURSEMENT- MEAL EXPENSE 
CHARGE TO GENERAL COMMON EXPENSE"</t>
  </si>
  <si>
    <t>AP-202401-36752</t>
  </si>
  <si>
    <t>BUREAU OF INTERNAL REVENUE - KAWIT</t>
  </si>
  <si>
    <t>OTHER RECEIVABLES  - HL</t>
  </si>
  <si>
    <t>TO RECORD PAYABLE DUE TO PAYMENT FOR CAR RELEASED FAO; RAMENTO, LYNDEN D. WP 06-15-31_x000D_
FACILITATION- 100.00_x000D_
CHARGE TO WELLINGTON PLACE 6-9</t>
  </si>
  <si>
    <t>AP-202401-36753</t>
  </si>
  <si>
    <t>Wellington Place 6-9 BOOK2</t>
  </si>
  <si>
    <t>TAXES AND LICENSES - BIR - Sales and Loan Documentation</t>
  </si>
  <si>
    <t>"TO RECORD PAYABLE DUE TO PAYMENT FOR CAR RELEASED FAO; JEFFERSON S. BONGAT. WP 06-15-31_x000D_
FACILITATION- 100.00_x000D_
CHARGE TO WELLINGTON PLACE 6-9"</t>
  </si>
  <si>
    <t>AP-202401-36754</t>
  </si>
  <si>
    <t>LAND REGISTRATION AUTHORITY (REGISTRY OF DEEDS OF CAVITE)</t>
  </si>
  <si>
    <t>CAVITE</t>
  </si>
  <si>
    <t>"TO RECORD PAYABLE DUE TO PAYMENT FOR CERTIFIED TRUE COPY OF TRANSFERRED TITLE FAO; MORALES, MARICEL C. WP 09-19-32_x000D_
FACILITATION- 170.00_x000D_
OFFICIAL- 235.16_x000D_
CHARGE TO WELLINGTON PLACE 6-9</t>
  </si>
  <si>
    <t>AP-202401-36755</t>
  </si>
  <si>
    <t>Wellington Place 10-12 BOOK2</t>
  </si>
  <si>
    <t>TO RECORD PAYABLE DUE TO PAYMENT FOR CAR RELEASED FAO; ORLANDO S. BONGAT WP 12-109-14_x000D_
FACILITATION- 100.00_x000D_
CHARGE TO WELLINGTON PLACE 10-12</t>
  </si>
  <si>
    <t>AP-202401-36756</t>
  </si>
  <si>
    <t>OR# 1082</t>
  </si>
  <si>
    <t>KING HH FOODS INC.</t>
  </si>
  <si>
    <t>23 GROUND HILLSIDE PLAZA BLDG., SUMULONG HIGHWAY, MAYAMOT ANTIPOLO CITY</t>
  </si>
  <si>
    <t>010-255-158-000</t>
  </si>
  <si>
    <t>TO RECORD REIMBURSEMENT- MEAL EXPENSE (DEPARTMENT WEEKLY MEETING FOR PENDING AND ACCOMPLISHMENT) OR# 1082_x000D_
CHARGE TO GENERAL COMMON EXPENSE</t>
  </si>
  <si>
    <t>MEETINGS &amp; CONFERENCES - Permits and Licenses Department</t>
  </si>
  <si>
    <t>AP-202401-36762</t>
  </si>
  <si>
    <t>CHRISTIAN DENNIS ARCEGA</t>
  </si>
  <si>
    <t>SERVICE FEE - Admin Department</t>
  </si>
  <si>
    <t xml:space="preserve">TO RECORD PAYABLE DUE TO DRIVER'S PAYROLL UNDER MAINTENANCE PERIOD COVERED: JANUARY 4-10,24 DATE RECEIVED: JANUARY 11, 2024 - 
GROSS PAY     NO. OF DAYS   NET PAY _x000D_
573.00            6DAYS    3,438.00_x000D_
_x000D_
_x000D_
-
CHARGE TO GENERAL COMMON EXPENSE
 _x000D_
</t>
  </si>
  <si>
    <t>AP-202401-36772</t>
  </si>
  <si>
    <t>PHILIPPINE NATIONAL BANK</t>
  </si>
  <si>
    <t>PNB FINANCIAL CENTER PRES. DIOSDADO MACAPAGAL BLVD., PASAY CITY</t>
  </si>
  <si>
    <t>000-188-209-000</t>
  </si>
  <si>
    <t>DOCUMENTARY STAMP - Finance</t>
  </si>
  <si>
    <t xml:space="preserve">TO RECORD PAYABLE DUE TO PAYMENT FOR COVERING 290M CLEAN LOAN                _x000D_
DOC STAMP                                        178,767.13 _x000D_
INTEREST @6.5% 01/10/24- 2/20/24                 1,570,833.33 _x000D_
LESS: 2% WITHHOLDING TAX 01/10/24- 2/20/24        (31,416.67)_x000D_
                                                 1,718,183.79 _x000D_
_x000D_
CHARGE TO GENERAL COMMON EXPENSE_x000D_
</t>
  </si>
  <si>
    <t>INTEREST EXPENSES - Finance</t>
  </si>
  <si>
    <t>AP-202401-36773</t>
  </si>
  <si>
    <t>SECURITY BANK CORPORATION</t>
  </si>
  <si>
    <t>6776 AYALA AVENUE, LEGASPI VILLAGE, MAKATI CITY</t>
  </si>
  <si>
    <t>000-498-020-00000</t>
  </si>
  <si>
    <t xml:space="preserve">TO RECORD PAYABLE DUE TO PAYMENT FOR COVERING 200M CLEAN LOAN                _x000D_
INTEREST @6.75%                 01/10/24- 2/20/24      1,125,000.00_x000D_
LESS: 2% WITHHOLDING TAX         01/10/24- 2/20/24     (22,500.00)_x000D_
                                                       1,102,500.00_x000D_
CHARGE TO GENERAL COMMON EXPENSE_x000D_
</t>
  </si>
  <si>
    <t>JV-202401-00003</t>
  </si>
  <si>
    <t>EMMA JULIET P. BORJA</t>
  </si>
  <si>
    <t>TO RECORD PAYABLE DUE TO PAYMENT FOR SALARY OF MS. EMMA JULIET BORJA FOR DEC 25- JAN 9, 2024 (JAN 1ST CUT OFF) _x000D_
8 DAYS  * 851.88= 6,815.04_x000D_
CHARGE TO GENERAL COMMON EXPENSE</t>
  </si>
  <si>
    <t>JV-202401-00004</t>
  </si>
  <si>
    <t>RAFAELA MAGAN</t>
  </si>
  <si>
    <t>PANTRY SUPPLIES - Sales and Loan Documentation</t>
  </si>
  <si>
    <t>TO RECORD REIMBURSEMENT- 6 GALLONS OF WATER  _x000D_
CHARGE TO GENERAL COMMON EXPENSE</t>
  </si>
  <si>
    <t>JV-202401-00005</t>
  </si>
  <si>
    <t>ROSELYN JOY A. SODILA</t>
  </si>
  <si>
    <t>SERVICE FEE - Accounting Department</t>
  </si>
  <si>
    <t>TO RECORD PAYABLE DUE TO PAYMENT FOR TRAINING ALLOWANCE FOR MS. ROSELYN JOY SODILA FROM DEC 21- JAN 9, 2024_x000D_
353/8= 44.12 * 68HRS= 3,529.60_x000D_
CHARGE TO GENERAL COMMON EXPENSE</t>
  </si>
  <si>
    <t>JV-202401-00006</t>
  </si>
  <si>
    <t>JEFFREY BONGAT</t>
  </si>
  <si>
    <t>MEAL ALLOWANCE - Accounting Department</t>
  </si>
  <si>
    <t>TO RECORD REIMBURSEMENT- MEAL EXPENSE _x000D_
CHARGE TO GENERAL COMMON EXPENSE</t>
  </si>
  <si>
    <t>AP-202401-36778</t>
  </si>
  <si>
    <t>TO RECORD PAYABLE DUE TO PAYMENT FOR TIN VERIFICATION FAO; INSIGNE, JHERIZZ G. WP 09-28-07_x000D_
FACILITATION- 100.00_x000D_
CHARGE TO WELLINGTON PLACE 6-9</t>
  </si>
  <si>
    <t>AP-202401-36779</t>
  </si>
  <si>
    <t>ASSESSORS OFFICE - GEN TRIAS</t>
  </si>
  <si>
    <t>GENERAL TRIAS, CAVITE</t>
  </si>
  <si>
    <t>TO RECORD PAYABLE DUE TO PAYMENT FOR CERTIFICATE OF NO IMPROVEMENT FAO; Sps. VILLAFLOR JR., MACARIO L &amp; VILLAFLOR MARIA T. (LOT ONLY)_x000D_
BLDG- 90.00_x000D_
FACILITATION- 35.00_x000D_
CHARGE TO WELLINGTON PLACE 6-9</t>
  </si>
  <si>
    <t>AP-202401-36780</t>
  </si>
  <si>
    <t>TO RECORD PAYABLE DUE TO PAYMENT FOR TRANSFER OF TAX DEC 7 ACCOUNTS_x000D_
					OFFICIAL	FACILITATION_x000D_
SANTIAGO, EVANGELINE R. 		70.00		400.00_x000D_
MANUAL, MICHAEL T.			70.00		400.00_x000D_
VILLAFRANCA, MARIA LUISA		70.00		400.00_x000D_
FAMILLARAN, JOSEPH E.			70.00		400.00_x000D_
EVANGELISTA, DEOGELIO P.		70.00		400.00_x000D_
DE ASIS, JOEL				70.00		400.00_x000D_
NANO, CRESENCIO B.			70.00		400.00_x000D_
CHARGE TO WELLINGTON PLACE 6-9</t>
  </si>
  <si>
    <t>AP-202401-36781</t>
  </si>
  <si>
    <t>CITY OF GENERAL TRIAS CAVITE</t>
  </si>
  <si>
    <t>-  - - -  --</t>
  </si>
  <si>
    <t>TO RECORD PAYABLE DUE TO PAYMENT FOR TAX CLEARANCE 7 ACCOUNTS_x000D_
					OFFICIAL	FACILITATION_x000D_
SANTIAGO, EVANGELINE R. 		50.00		85.00_x000D_
MANUAL, MICHAEL T.			50.00		85.00_x000D_
VILLAFRANCA, MARIA LUISA		50.00		85.00_x000D_
FAMILLARAN, JOSEPH E.			50.00		85.00_x000D_
EVANGELISTA, DEOGELIO P.		50.00		85.00_x000D_
DE ASIS, JOEL				50.00		85.00_x000D_
NANO, CRESENCIO B.			50.00		85.00_x000D_
CHARGE TO WELLINGTON PLACE 6-9</t>
  </si>
  <si>
    <t>AP-202401-36782</t>
  </si>
  <si>
    <t>TO RECORD PAYABLE DUE TO PAYMENT FOR TAX CLEARANCE 5 ACCOUNTS_x000D_
                                        OFFICIAL             FACILITATION_x000D_
DAVA, DARLYN R.                         85.00                50.00_x000D_
CAMACHO, MELVIN C.                      85.00                50.00_x000D_
SANGRONES, JOSE LEMUEL                  85.00                50.00_x000D_
ORTIZ, JIEME Y.                         85.00                50.00_x000D_
MARTINEZ, ALVIN L.                      85.00                50.00_x000D_
CHARGE TO WELLINGTON PLACE 10-12</t>
  </si>
  <si>
    <t>AP-202401-36783</t>
  </si>
  <si>
    <t>TO RECORD PAYABLE DUE TO PAYMENT FOR TRANSFER OF TAX DEC 4 ACCOUNTS_x000D_
					OFFICIAL	FACILITATION_x000D_
DAVA, DARLYN R.				70.00		400.00_x000D_
CAMACHO, MELVIN C.			70.00		400.00_x000D_
SANGRONES, JOSE LEMUEL			70.00		400.00_x000D_
MARTINEZ, ALVIN L.			70.00		400.00_x000D_
CHARGE TO WELLINGTON PLACE 10-12</t>
  </si>
  <si>
    <t>AP-202401-36784</t>
  </si>
  <si>
    <t>ALLCARD INC.</t>
  </si>
  <si>
    <t>LOT 3 BLK 17 E. RODRIGUEZ JR.AVE., CORNER TITAN ST., ACROPOLIS SUBD., BAGUMBAYAN QUEZON CITY</t>
  </si>
  <si>
    <t>230-342-140-00000</t>
  </si>
  <si>
    <t>DELIVERY CHARGES - Marketing Department</t>
  </si>
  <si>
    <t>TO RECORD PAYABLE DUE TO PAYMENT FOR PRIMACY 1 PVC ID PRINTER 6 UNITS RIBBON_x000D_
CHARGE TO GENERAL COMMON EXPENSE</t>
  </si>
  <si>
    <t>INPUT TAX GOODS</t>
  </si>
  <si>
    <t>MATERIALS - Marketing Department</t>
  </si>
  <si>
    <t>AP-202401-36809</t>
  </si>
  <si>
    <t>PROVINCIAL TREASURER OF CAVITE</t>
  </si>
  <si>
    <t>PROVINCE OF CAVITE</t>
  </si>
  <si>
    <t>TAXES AND LICENSES - TREASURER - Permits and Licenses Department</t>
  </si>
  <si>
    <t>TO RECORD PAYABLE DUE TO PAYMENT FOR TAX CLEARANCE 2024 (1 COPY) LOT 2115-C SIMON YUVIENCO PROPERTY FOR TRANSFER TAX DEC_x000D_
OFFICIAL- 100.00_x000D_
CHARGE TO NAIC 2</t>
  </si>
  <si>
    <t>AP-202401-36810</t>
  </si>
  <si>
    <t>LOT ACQUISITION NAIC 2 BOOK2</t>
  </si>
  <si>
    <t>TREASURER - FEES - Permits and Licenses Department</t>
  </si>
  <si>
    <t>TO RECORD PAYABLE DUE TO PAYMENT FOR TAX CLEARANCE 2024 (1 COPY) LOT 2115-C SIMON YUVIENCO PROPERTY FOR TRANSFER TAX DEC_x000D_
FAC. FEE- 100.00_x000D_
CHARGE TO NAIC 2</t>
  </si>
  <si>
    <t>AP-202401-36811</t>
  </si>
  <si>
    <t>TO RECORD PAYABLE DUE TO PAYMENT FOR TAX CLEARANCE 2024 (3 COPIES) LOT 2115-G-2 SIMON YUVIENCO_x000D_
OFFICIAL- 300.00_x000D_
CHARGE TO NAIC 2</t>
  </si>
  <si>
    <t>AP-202401-36812</t>
  </si>
  <si>
    <t>TO RECORD PAYABLE DUE TO PAYMENT FOR TAX CLEARANCE 2024 (3 COPIES) LOT 2115-G-2 SIMON YUVIENCO_x000D_
FAC. FEE- 300.00_x000D_
CHARGE TO NAIC 2</t>
  </si>
  <si>
    <t>AP-202401-36813</t>
  </si>
  <si>
    <t>MUNICIPAL TREASURER OF NAIC</t>
  </si>
  <si>
    <t>TO RECORD PAYABLE DUE TO PAYMENT FOR CERTIFIED TRUE COPY OF TAX DEC (3 COPIES) LOT 2115-G-2 SIMON YUVIENCO PROPERTY _x000D_
OFFICIAL- 390.00_x000D_
CHARGE TO NAIC 2</t>
  </si>
  <si>
    <t>AP-202401-36814</t>
  </si>
  <si>
    <t>TO RECORD PAYABLE DUE TO PAYMENT FOR CERTIFIED TRUE COPY OF TAX DEC (3 COPIES) LOT 2115-G-2 SIMON YUVIENCO PROPERTY _x000D_
FAC. FEE- 300.00_x000D_
CHARGE TO NAIC 2</t>
  </si>
  <si>
    <t>AP-202401-36815</t>
  </si>
  <si>
    <t>LAND REGISTRATION AUTHORITY (REGISTRY OF DEEDS)</t>
  </si>
  <si>
    <t>LRA EXTENSION OFFICE, ROBINSONS DASMARINAS</t>
  </si>
  <si>
    <t>TAXES AND LICENSES - RD - Permits and Licenses Department</t>
  </si>
  <si>
    <t>TO RECORD PAYABLE DUE TO PAYMENT FOR CERTIFIED TRUE COPY OF TITLE (PRESENT AND CANCELLED) LOT 2115-G-C SIMON YUVIENCO PROPERTY_x000D_
OFFICIAL- 470.32_x000D_
CHARGE TO NAIC 2</t>
  </si>
  <si>
    <t>AP-202401-36816</t>
  </si>
  <si>
    <t>REGISTRY OF DEEDS- FEES - Permits and Licenses Department</t>
  </si>
  <si>
    <t>TO RECORD PAYABLE DUE TO PAYMENT FOR CERTIFIED TRUE COPY OF TITLE (PRESENT AND CANCELLED) LOT 2115-G-C SIMON YUVIENCO PROPERTY_x000D_
FAC. FEE- 340.00_x000D_
CHARGE TO NAIC 2</t>
  </si>
  <si>
    <t>AP-202401-36819</t>
  </si>
  <si>
    <t>TO RECORD PAYABLE DUE TO PAYMENT FOR COVERING 260M BACK TO BACK_x000D_
INTEREST @8% 			01/12/24- 2/20/24         2,605,416.67_x000D_
LESS: 2% WITHHOLDING TAX 				    (52,108.33)_x000D_
                                  			  2,553,308.34_x000D_
CHARGE TO GENERAL COMMON EXPENSE</t>
  </si>
  <si>
    <t>AP-202401-36820</t>
  </si>
  <si>
    <t>"TO RECORD PAYABLE DUE FOR CERTIFICATE OF PAYMENT IN BIR FAO; VER, KRISTINE WP 10-54-23_x000D_
CERTIFICATE OF PAYMENT- 100.00_x000D_
DOC STAMP- 30.00_x000D_
CHARGE TO WELLINGTON PLACE 10-12"</t>
  </si>
  <si>
    <t>AP-202401-36821</t>
  </si>
  <si>
    <t>DMDC FUEL STATION</t>
  </si>
  <si>
    <t>BRGY. PASONG CAMACHILE II GEN TRIAS CAVITE</t>
  </si>
  <si>
    <t>217-317-748-001</t>
  </si>
  <si>
    <t>TRANSPORTATION EXPENSE - FUEL, OIL AND LUBE - Engineering and Others-Cavite</t>
  </si>
  <si>
    <t xml:space="preserve">TO RECORD PAYABLE DUE TO PAYMENT FOR GASOLINE EXPENSE (PERIOD COVERED: DEC 29, 2023- JAN 4, 2024)  CHARGE TO GENERAL COMMON EXPENSE_x000D_
PLATE NO.S	LITERS	AMOUNT	 	USER/DEPT. 	 	    	KIND OF CAR/VEHICLE_x000D_
00J-721	 	4.234 	263.85 		EMIL GESFHER - EMD		HONDA MOTORCYCLE_x000D_
TOX 285	 	35.973 	2,416.48 	CRISTINA SAMBAJON- EMD		Toyota Avanza 1.3E A/T_x000D_
722-OOJ	 	2.380 	160.11 		JOSEPH CORONEJO-ENGR. CAVITE 	HONDA MOTORCYCLE _x000D_
DD-23283	2.994 	201.12 	        SERAPIO BERNADIT III- PERMITS	HONDA AFS110MDE_x000D_
</t>
  </si>
  <si>
    <t>TRANSPORTATION EXPENSE - FUEL, OIL AND LUBE - Estate Management</t>
  </si>
  <si>
    <t>JV-202401-00008</t>
  </si>
  <si>
    <t>GLEN FLORESTA</t>
  </si>
  <si>
    <t>MEETINGS &amp; CONFERENCES - HR</t>
  </si>
  <si>
    <t>"TO RECORD REIMBURSEMENT- SNACK MEET UP WITH MR MICHAEL LESTER GOMEZ_x000D_
CHARGE TO GENERAL COMMON EXPENSE"</t>
  </si>
  <si>
    <t>AP-202401-36823</t>
  </si>
  <si>
    <t>SERVICE INVOICE- 4269</t>
  </si>
  <si>
    <t>ALPHA PERFORMANCE SALES &amp; SERVICES, INC.</t>
  </si>
  <si>
    <t>47 GIL FERNANDO AVENUE SAN ROQUE MARIKINA CITY</t>
  </si>
  <si>
    <t>209-465-709-000</t>
  </si>
  <si>
    <t>TO RECORD PAYABLE DUE TO PAYMENT FOR REPAIR AND MAINTENANCE PLATE# OSB 168 _x000D_
SERVICE INVOICE- 4269_x000D_
CHARGE INVOICE- 009763_x000D_
CHARGE TO GENERAL COMMON EXPENSE</t>
  </si>
  <si>
    <t>REPAIRS &amp; MAINTENANCE - Admin Department</t>
  </si>
  <si>
    <t>AP-202401-36824</t>
  </si>
  <si>
    <t>TO RECORD PAYABLE DUE TO PAYMENT FOR BIR TAXES (EWT, DST 2000-OT, AND CERT FEE) FAO: BANDILLA, LUCITA M. WP 08-39-32_x000D_
EWT- 24,330.00_x000D_
DST 2000-OT- 12,165.00_x000D_
CERT. FEE- 100.00_x000D_
CHARGE TO WELLINGTON PLACE 6-9</t>
  </si>
  <si>
    <t>AP-202401-36825</t>
  </si>
  <si>
    <t>BUREAU OF INTERNAL REVENUE - MARIKINA</t>
  </si>
  <si>
    <t>MARIKINA CITY</t>
  </si>
  <si>
    <t>DOCUMENTARY STAMP - Accounting Department</t>
  </si>
  <si>
    <t>TO RECORD PAYABLE DUE TO PAYMENT FOR DOC STAMP (SWORN DEC OF BROKER 2024) 24x30= 720.00_x000D_
CHARGE TO GENERAL COMMON EXPENSE</t>
  </si>
  <si>
    <t>AP-202401-36826</t>
  </si>
  <si>
    <t>SI# 5162</t>
  </si>
  <si>
    <t>AAA BRILLIANT MACHINES (ABM) INC</t>
  </si>
  <si>
    <t>UNIT V-344B VMALL GREENHILLS SHOPPING CENTER GREENHILLS SAN JUAN CITY</t>
  </si>
  <si>
    <t>764-355-361-00000</t>
  </si>
  <si>
    <t>TO RECORD PAYABLE DUE TO PAYMENT FOR NEW COMPUTER SET USER: MS. SHERILYN ASUNCION (TREASURY DEPT) SI# 5162_x000D_
CHARGE TO GENERAL COMMON EXPENSE</t>
  </si>
  <si>
    <t>OFFICE &amp; EDP EQUIPMENT</t>
  </si>
  <si>
    <t>AP-202401-36827</t>
  </si>
  <si>
    <t>SI# 5163</t>
  </si>
  <si>
    <t>TO RECORD PAYABLE DUE TO PAYMENT FOR NEW COMPUTER SET USER: MR. BRYAN REMY DOMINGO (TREASURY DEPT) SI# 5163_x000D_
CHARGE TO GENERAL COMMON EXPENSE</t>
  </si>
  <si>
    <t>AP-202401-36839</t>
  </si>
  <si>
    <t>TO RECORD PAYABLE DUE TO PAYMENT FOR SEARCHING VAULT COPY FAO; BANDILLA, LUCITA M. WP 08-39-32_x000D_
FAC. FEE- 150.00_x000D_
CHARGE TO WELLINGTON PLACE 6-9</t>
  </si>
  <si>
    <t>AP-202401-36840</t>
  </si>
  <si>
    <t>TO RECORD PAYABLE DUE TO PAYMENT FOR FACILITATION FEE AND DOC STAMP FAO; BANDILLA, LUCITA M. WP 08-39-32_x000D_
FAC. FEE- 2,500.00_x000D_
DOC STAMP- 30.00_x000D_
CHARGE TO WELLINGTON PLACE 6-9</t>
  </si>
  <si>
    <t>AP-202401-36841</t>
  </si>
  <si>
    <t>TO RECORD PAYABLE DUE TO PAYMENT FOR OFFICIAL FEE FOR TRANSFER TAX &amp; FAC. FEE FAO; BANDILLA, LUCITA M. WP 08-39-32_x000D_
TRANSFER TAX- 4,055.00_x000D_
FAC. FEE- 100.00_x000D_
CHARGE TO WELLINGTON PLACE 6-9</t>
  </si>
  <si>
    <t>AP-202401-36842</t>
  </si>
  <si>
    <t>TO RECORD PAYABLE DUE TO PAYMENT FOR TAX CLEARANCE FAO; BANDILLA, LUCITA M. WP 08-39-32_x000D_
FAC. FEE- 50.00_x000D_
OFFICIAL FEE- 85.00_x000D_
CHARGE TO WELLINGTON PLACE 6-9</t>
  </si>
  <si>
    <t>AP-202401-36843</t>
  </si>
  <si>
    <t>OR# 2590</t>
  </si>
  <si>
    <t>FW HOLDINGS CORPORATION</t>
  </si>
  <si>
    <t>G/F CENTURY PARK HOTEL 599 PABLO OCAMPO ST., ZONE 78 BRGY. 729 MALATE CITY OF MANILA</t>
  </si>
  <si>
    <t>615-178-056-00001</t>
  </si>
  <si>
    <t>TO RECORD REIMBURSEMENT- MEAL EXPENSE WITH JUDGE MENDOZA OR# 2590_x000D_
CHARGE TO GENERAL COMMON EXPENSE</t>
  </si>
  <si>
    <t>REPRESENTATION &amp; ENTERTAINMENT - Engineering and Others-Paranaque</t>
  </si>
  <si>
    <t>AP-202401-36844</t>
  </si>
  <si>
    <t>TO RECORD REPLENISHMENT- CTRL # 2- GASOLINE EXPENSE PLATE NO : 884 NEF 3.176 LITERS SI# 055061_x000D_
CHARGE TO WELLINGTON PLACE 6-9</t>
  </si>
  <si>
    <t>AP-202401-36845</t>
  </si>
  <si>
    <t>CW HOME DEPOT - IMUS CAVITE</t>
  </si>
  <si>
    <t>AGUINALDO HI-WAY, IMUS CAVITE</t>
  </si>
  <si>
    <t>225-311-296-01000</t>
  </si>
  <si>
    <t>TO RECORD REPLENISHMENT- CTRL # 2- PURCHASED DOOR CLOSET _x000D_
CHARGE TO WELLINGTON PLACE 6-9</t>
  </si>
  <si>
    <t>MATERIALS - Engineering and Others-Cavite</t>
  </si>
  <si>
    <t>AP-202401-36846</t>
  </si>
  <si>
    <t>TRANSPORTATION EXPENSE - FUEL, OIL AND LUBE - Accounting Department</t>
  </si>
  <si>
    <t>"TO RECORD PAYABLE DUE TO PAYMENT FOR CREDIT CARD (GASOLINE EXPENSE) 
CHARGE TO GENERAL COMMON EXPENSE"</t>
  </si>
  <si>
    <t>JV-202401-00011</t>
  </si>
  <si>
    <t>DENNIS LIM (WING TAT LIM)</t>
  </si>
  <si>
    <t>TO RECORD REIMBURSEMENT- MEAL AND GOLF EXPENSE WITH JUDGE MENDOZA_x000D_
CHARGE TO GENERAL COMMON EXPENSE</t>
  </si>
  <si>
    <t>JV-202401-00012</t>
  </si>
  <si>
    <t>VIRGINIA GADIN</t>
  </si>
  <si>
    <t>PANTRY SUPPLIES - Engineering and Others-Cavite</t>
  </si>
  <si>
    <t>TO RECORD REPLENISHMENT- CTRL # 2- MEAL EXPENSE, PANTRY SUPPLIES, AND DELIVERY CHARGE_x000D_
	MEAL- 675.00_x000D_
	PANTRY(WATER)- 120.00_x000D_
	DELIVERY (PAYROLL DOCS) - 346.00_x000D_
CHARGE TO WELLINGTON PLACE 6-9</t>
  </si>
  <si>
    <t>DELIVERY CHARGES - Engineering and Others-Cavite</t>
  </si>
  <si>
    <t>MEAL ALLOWANCE - Engineering and Others-Cavite</t>
  </si>
  <si>
    <t>JV-202401-00013</t>
  </si>
  <si>
    <t>ACCOUNTS PAYABLE</t>
  </si>
  <si>
    <t>TO SET UP REPLENISHMENT- CTRL # 2- MEAL EXPENSE, PANTRY SUPPLIES, AND DELIVERY CHARGE_x000D_
CHARGE TO WELLINGTON PLACE 6-9</t>
  </si>
  <si>
    <t>AP-202401-36739</t>
  </si>
  <si>
    <t>TAXES AND LICENSES - BUSINESS PERMITS - Admin Department</t>
  </si>
  <si>
    <t>TO RECORD PAYABLE DUE TO PAYMENT FOR  2024 BUSINESS PERMIT RENEWAL-CHARGE TO GENERAL COMMON EXPENSE</t>
  </si>
  <si>
    <t>AP-202401-36847</t>
  </si>
  <si>
    <t>GLOBE TELECOM, INC.</t>
  </si>
  <si>
    <t>32ND STREET CORNER 7TH AVENUE BONIFACIO GLOBAL CITY TAGUIG CITY</t>
  </si>
  <si>
    <t>000-768-480-00000</t>
  </si>
  <si>
    <t>TO RECORD PAYABLE DUE TO-PAYMENT FOR MOBILE NO. 0917-7104965-ACCT NO: 1060733234-PERIOD COVERED: 12/06/23 to 01/05/24-DUE DATE: 01/26/24-USER: LALAINE OMANIA (MARKETING)-CHARGE TO GENERAL COMMON EXPENSE_x000D_</t>
  </si>
  <si>
    <t>COMMUNICATION-MOBILE - Marketing Department</t>
  </si>
  <si>
    <t>AP-202401-36848</t>
  </si>
  <si>
    <t>TO RECORD PAYABLE DUE TO-PAYMENT FOR MOBILE NO. 0977-8303270-ACCT NO: 1029701857-PERIOD COVERED: 12/01/23 - 12/31/23-DUE DATE: 1/26/24-USER: BRYAN JASON TAN (ENGR. CAVITE)-CHARGE TO WELLINGTOM PLACE 10-12_x000D_</t>
  </si>
  <si>
    <t>COMMUNICATION-MOBILE - Engineering and Others-Cavite</t>
  </si>
  <si>
    <t>AP-202401-36849</t>
  </si>
  <si>
    <t>TO RECORD PAYABLE DUE TO-PAYMENT FOR MOBILE NO. 0917-7104874-ACCT NO: 1060733226-PERIOD COVERED: 12/06/23 to 01/05/24-DUE DATE: 01/26/2024-USER: GRACIELA HILLS  (MARKETING)-CHARGE TO GENERAL COMMON EXPENSE_x000D_</t>
  </si>
  <si>
    <t>AP-202401-36850</t>
  </si>
  <si>
    <t>"TO RECORD PAYABLE DUE TO-PAYMENT FOR MOBILE NO. 0917-6204813-ACCT NO: 1079073345-PERIOD COVERED: 12/06/23 to 01/06/24-DUE DATE: 01/26/24-USER: AAY 9387-CHARGE TO WELLINGTON PLACE 10-12
"</t>
  </si>
  <si>
    <t>AP-202401-36851</t>
  </si>
  <si>
    <t>TAXES AND LICENSES - OTHER TAXES - Admin Department</t>
  </si>
  <si>
    <t>TO RECORD PAYABLE DUE TO PAYMENT FOR 2024 CEDULA-CHARGE TO GENERAL COMMON EXPENSE</t>
  </si>
  <si>
    <t>AP-202401-36852</t>
  </si>
  <si>
    <t>BUREAU OF FIRE PROTECTION - GEN. TRIAS</t>
  </si>
  <si>
    <t>GENERAL TRIAS</t>
  </si>
  <si>
    <t>TAXES &amp; LICENSE - BUREAU OF FIRE PROTECTION - Admin Department</t>
  </si>
  <si>
    <t>TO RECORD PAYABLE DUE TO PAYMENT FOR FIRE SAFETY INSPECTION FEE-CHARGE TO GENERAL COMMON EXPENSE</t>
  </si>
  <si>
    <t>AP-202401-36853</t>
  </si>
  <si>
    <t>"TO RECORD PAYABLE DUE TO PAYMENT FOR FACILITATION FEE AND OFFICIAL FEE FOR CTC OF ANNOTATED TITLE FAO: ARIAS, ROGER M.  WP08-33-12
FACILITATION FEE- 170.00
OFFICIAL FEES: 235.16
CHARGE TO WELLINGTON PLACE 6-9"</t>
  </si>
  <si>
    <t>AP-202401-36854</t>
  </si>
  <si>
    <t>TO RECORD PAYABLE DUE TO GATE TICKET PAYMENT COLLECTOR PERIOD COVERED: JANUARY 6-12, 2024 DATE RECEIVED: JAN 16, 2024 CHARGE TO MARY CRIS COMPLEX EXECUTIVE HOMES</t>
  </si>
  <si>
    <t>AP-202401-36855</t>
  </si>
  <si>
    <t xml:space="preserve">TO RECORD PAYABLE DUE TO INSTALLATION OF STEEL GATE@ WP CEMENT,CLEARING &amp; CLEANING AT WAREHOUSE,PAINTING AT RED OXIDE TO SCALFOLDINGS AT WAREHOUSE PERIOD COVERED: JANUARY 6-12, 2024 DATE RECEIVED: JAN 16, 2024 CHARGE TO WELLINGTON PLACE 10-12_x000D_
_x000D_
</t>
  </si>
  <si>
    <t>AP-202401-36856</t>
  </si>
  <si>
    <t xml:space="preserve">TO RECORD PAYABLE DUE TO LOT PERSONNEL (SITE MONITORING, SECURE PERIMETER FENCE) PERIOD COVERED: JANUARY 6-12, 2024 DATE RECEIVED: JAN 16, 2024 CHARGE TO SANTOL_x000D_
</t>
  </si>
  <si>
    <t>AP-202401-36857</t>
  </si>
  <si>
    <t>JV-202401-00014</t>
  </si>
  <si>
    <t>EMIL GUTIERREZ</t>
  </si>
  <si>
    <t>PARANAQUE</t>
  </si>
  <si>
    <t>000-000-000-000</t>
  </si>
  <si>
    <t>REPRESENTATION &amp; ENTERTAINMENT - Marketing Department</t>
  </si>
  <si>
    <t>TO RECORD PAYABLE DUE TO PAYMENT FOR MANILA SCIENCE HIGH SCHOOL 3RD GOLF TOURNANMENT EAGLE RIDGE PLAYER REGISTRATION FEE_x000D_
CHARGE TO GENERAL COMMON EXPENSE</t>
  </si>
  <si>
    <t>AP-202401-36858</t>
  </si>
  <si>
    <t>CONVERGE INFORMATION AND COMMUNICATIONS TECHNOLOGY SOLUTIONS, INC.</t>
  </si>
  <si>
    <t>RELIANCE CENTER ANNEX 1, #99 E. RODRIGUEZ JR. AVENUE, BO. UGONG, PASIG CITY</t>
  </si>
  <si>
    <t>006-895-049-00000</t>
  </si>
  <si>
    <t>TO RECORD PAYABLE DUE TO PAYMENT FOR ACCOUNT # 0020231110352 PERIOD COVERED JANUARY 1-31, 2023 DUE DATE JANUARY 20,2023 USER: MRT OFFICE CHARGE TO GENERAL COMMON EXPENSE</t>
  </si>
  <si>
    <t>COMMUNICATION-TELEPHONE AND INTERNET - Sales and Loan Documentation</t>
  </si>
  <si>
    <t>AP-202401-36859</t>
  </si>
  <si>
    <t xml:space="preserve">"TO RECORD REPLENISHMENT- CTRL # 3- PURCHASED MATERIALS FOR EWT # 3
CHARGE TO WELLINGTON PLACE 6-9"_x000D_
</t>
  </si>
  <si>
    <t>AP-202401-36860</t>
  </si>
  <si>
    <t>TRIFECTA BRAND LAB ADVERTISING OPC</t>
  </si>
  <si>
    <t>7TH FLR CASWYNN BLDG TIMOG AVE SACRED HEART 1103 QUEZON CITY NCR SECOND DISTRICT</t>
  </si>
  <si>
    <t>616-735-601-00000</t>
  </si>
  <si>
    <t>TO RECORD PAYABLE DUE TO PAYMENT FOR DURAVILLE DIGITALCAMPAIGN WEBISODES 11TH MONTHLY INSTALLMENT (JANUARY 2024) -CHARGE TO GENERAL COMMON EXPENSE</t>
  </si>
  <si>
    <t>ADS AND MARKETING - OTHERS - Marketing Department</t>
  </si>
  <si>
    <t>AP-202401-36861</t>
  </si>
  <si>
    <t>FRANCISCO AMIEL REECA MICHAH (FARM) MEDIA, INC (AMIEL BRYAN AGUILA)</t>
  </si>
  <si>
    <t>612 E BONI AVENUE PLAINVIEW 1550 CITY OF MANDALUYONG NCR, SECOND DISTRICT PHILIPPINES</t>
  </si>
  <si>
    <t>615-816-613-00000</t>
  </si>
  <si>
    <t>TO RECORD PAYABLE DUE TO PAYMENT FOR DIGITAL MARKETING SERVICES MONTH FEE (JANUARY 18 - FEBRUARY 17, 2024) INVOICE# FM DV 24-001- CHARGE TO GENERAL COMMON EXPENSE</t>
  </si>
  <si>
    <t>JV-202401-00015</t>
  </si>
  <si>
    <t>ELECTRICITY CONSUMPTION - Engineering and Others-Cavite</t>
  </si>
  <si>
    <t xml:space="preserve">TO RECORD REPLENISHMENT- CTRL # 37- ELECTRIC BILL PERIOD COVERED DEC 15 - JAN 15, 2023 CHARGE TO NAIC 2_x000D_
</t>
  </si>
  <si>
    <t>JV-202401-00016</t>
  </si>
  <si>
    <t xml:space="preserve">TO SET UP REPLENISHMENT- CTRL # 37- ELECTRIC BILL PERIOD COVERED DEC 15 - JAN 15, 2023 CHARGE TO NAIC 2_x000D_
</t>
  </si>
  <si>
    <t>JV-202401-00017</t>
  </si>
  <si>
    <t xml:space="preserve">"TO RECORD REPLENISHMENT- CTRL # 3- MEAL EXPENSE, PANTRY SUPPLIES
 MEALS - 675.00
CHARGE TO WELLINGTON PLACE 6-9"_x000D_
</t>
  </si>
  <si>
    <t>JV-202401-00018</t>
  </si>
  <si>
    <t xml:space="preserve">"TO SET UP REPLENISHMENT- CTRL # 3- MEAL EXPENSE, PANTRY SUPPLIES CHARGE TO WELLINGTON PLACE 6-9"_x000D_
</t>
  </si>
  <si>
    <t>AP-202401-36685</t>
  </si>
  <si>
    <t>"TO RECORD PAYABLE DUE FOR TRANSFER OF SALE FAO:1 ACCOUNT_x000D_
06-15-31 RAMENTO, LYNDEN_x000D_
CHARGE TO WELLINGTON PLACE 6-9"</t>
  </si>
  <si>
    <t>AP-202401-36863</t>
  </si>
  <si>
    <t>ANG'S TRAVEL SERVICE, INC.</t>
  </si>
  <si>
    <t>436 JABONEROS ST BRGY 291 ZONE 26 DIST 111 SAN NICOLAS MANILA</t>
  </si>
  <si>
    <t>000-930-906-000</t>
  </si>
  <si>
    <t>TRANSPORTATION &amp; TRAVEL - Marketing Department</t>
  </si>
  <si>
    <t>"TO RECORD PAYABLE DUE TO PAYMENT  FOR _x000D_
27 PAX PLANE TICKET &amp; 14 ROOMS  BANGKOK HOTEL- SIAM SQUARE NOVOTEL_x000D_
PLANE TICKET  24 PAX  $700 = $16,800 X  56.20 = 944,160_x000D_
PLANE TICKET  (MELODY, JEN)  2 PAX  $800 = $1600  X  56.20  = 89,920_x000D_
PLANE TICKET DOLOR X 1=$860 X 56.20 = 48,332_x000D_
PLANE TICKETS REFUND FEE X 2 PAX $205 X 2 = $410 X 56.20 = 23,042_x000D_
PLANE TICKET REFUND FEE BRYAN $420 X 1 = $420 X 56.20 = 23,604_x000D_
BKK HOTEL 14 ROOMS(6DBL, 8TWIN_x000D_
BDL ROOMS $125 X 3 NIGHTS X 6 ROOMS = $2250 X 56.20 = 126,450_x000D_
TWIN ROOMS $135 X NIGHTS X 6 ROOMS = $2430 X 56.20 = 136,566_x000D_
ADD AND SWITCH TWIN ROOMS $140 X 3 NIGHTS X 2 ROOMS = $840 X 56.20 = 47,208_x000D_
EXTRA BED DOOT $60 X 3 NIGHTS = $180 X 56.20 = 10,116_x000D_
TRANSFER IN AND OUT BKK PART =$570 2 WAY X 56.20 = 32,034_x000D_
OVERALL TOTAL: $26,360_x000D_
CONVERSION RATE: 56.20_x000D_
TOTAL AMOUNT: 1,481,432.00 -_x000D_
EMELINA TALAUE AND FRANGS OLIVER TALAUE - PRAISE REALTY_x000D_
NELSON AND VICKY CUIZON - TWIN REALTY_x000D_
RODELIO AND MAXIMA EVANGELINE PARAFINA - DREAMHOUSE_x000D_
RENATO AND JASMINE MAULION - JFM_x000D_
GIL AND ESTELITA AYOP - METROLAND_x000D_
ROCHELLE SUAREZ AND GINA DOMALAON-NOCHE - HSRC_x000D_
MELODY JARDINIANO AND JENNIFER DELA ROSA - HEF_x000D_
ALEX NICOLAS AND NELSON MENDOZA -WINVEST_x000D_
AMOR MANCILLA, SHERLYN AVEN, RICHEL BRAZAN AND KENNETH JONES DELGADO - SPD_x000D_
JEFFERSON BONGAT AND JIGGER CUNANAN - EXEC DGC_x000D_
VIRGINIA GADIN, CHRISTINA SAMBAJON, HESEL DIZON, CECIL PANIBE AND KARL DOLOR - STAFF DGC_x000D_
CHARGE TO GENERAL COMMON EXPENSE"</t>
  </si>
  <si>
    <t>AP-202401-36864</t>
  </si>
  <si>
    <t xml:space="preserve">TO RECORD PAYABLE DUE TO DRIVER'S PAYROLL UNDER MAINTENANCE PERIOD COVERED: JANUARY 11 - 17,2024 DATE RECEIVED: JANUARY 18,24_x000D_
_x000D_
GROSS PAY     NO. OF DAYS      SPECIAL HOLIDAY         NET PAY _x000D_
 _x000D_
573.00            6DAYS        744.90              4,182.90_x000D_
_x000D_
CHARGE TO GENERAL COMMON EXPENSE_x000D_
 _x000D_
</t>
  </si>
  <si>
    <t>AP-202401-36865</t>
  </si>
  <si>
    <t>CITY TREASURER OF GENERAL TRIAS</t>
  </si>
  <si>
    <t>"TO RECORD PAYABLE DUE TO PAYMENT FOR TAX CLEARANCE FAO; LAMORENA, MARY LORRAINE   WP 09-20-1
FAC. FEE- 50.00
OFFICIAL FEE- 85.00
CHARGE TO WELLINGTON PLACE 6-9"</t>
  </si>
  <si>
    <t>AP-202401-36866</t>
  </si>
  <si>
    <t>"O RECORD PAYABLE DUE TO PAYMENT FOR TAX CLEARANCE FAO; BONGON, RENALYN 
WP 128-104-2
FAC. FEE- 50.00
OFFICIAL FEE- 85.00
CHARGE TO WELLINGTON PLACE 10-12
FAO; VILLASON, HELEN G.
WP 11A-61-45
FAC. FEE- 50.00
OFFICIAL FEE- 85.00
CHARGE TO WELLINGTON PLACE 10-12
FAO; DOCTOR, JOHN ARVIN
WP 10-21A-37
FAC. FEE- 50.00
OFFICIAL FEE- 85.00
CHARGE TO WELLINGTON PLACE 10-12
FAO; RIVERA, BIANCE MARIEL L.
WP 11B-75-25
FAC. FEE- 50.00
OFFICIAL FEE- 85.00
CHARGE TO WELLINGTON PLACE 10-12
FAO; IBAÑEZ JR., RAMON A.
WP 12-B-101-61
FAC. FEE- 50.00
OFFICIAL FEE- 85.00
CHARGE TO WELLINGTON PLACE 10-12"</t>
  </si>
  <si>
    <t>AP-202401-36867</t>
  </si>
  <si>
    <t>TO RECORD PAYABLE DUE TO PAYMENT FOR TIN VERIFICATION FAO;  GUBAN, ANTONIO M. WP 11-68-38 FACILITATION- 100.00 CHARGE TO WELLINGTON PLACE 10-12</t>
  </si>
  <si>
    <t>AP-202401-36868</t>
  </si>
  <si>
    <t>TO RECORD PAYABLE DUE TO PAYMENT FOR TIN VERIFICATION FAO;  EVANGELISTA, KENNETH JOHN M. WP 06-08-19 FACILITATION- 100.00 CHARGE TO WELLINGTON PLACE 10-12</t>
  </si>
  <si>
    <t>AP-202401-36869</t>
  </si>
  <si>
    <t>"TO RECORD PAYABLE DUE TO PAYMENT FOR TAX CLEARANCE FAO; INSIGNE, JHERIZZ G.  WP 09-28-07
FAC. FEE- 50.00
OFFICIAL FEE- 85.00
CHARGE TO WELLINGTON PLACE 6-9"</t>
  </si>
  <si>
    <t>AP-202401-36870</t>
  </si>
  <si>
    <t>ALYSSA JORNACION MARRAY</t>
  </si>
  <si>
    <t>"TO RECORD PAYABLE FOR MANCOM MEAL BUDGET  DATE: 1/17/24
CHARGE TO GENERAL COMMON EXPENSE"</t>
  </si>
  <si>
    <t>AP-202401-36871</t>
  </si>
  <si>
    <t>" TO RECORD PAYABLE DUE TO-PAYMENT FOR MOBILE NO. 0917-7099638-ACCT NO: 1068368136-PERIOD COVERED: 12/13/23 - 01/12/24-DUE DATE: 02/02/24-USER: JENEGEN HANGOR (ENGR. CAVITE)-CHARGE TO GENERAL COMMON EXPENSE_x000D_
"</t>
  </si>
  <si>
    <t>AP-202401-36872</t>
  </si>
  <si>
    <t>TO RECORD PAYABLE DUE TO-PAYMENT FOR MOBILE NO. 0917-5671998-ACCT NO: 68051346-PERIOD COVERED: 12/13/23 - 1/12/24-DUE DATE: 02/02/24-USER: JENNY NAVALAN (SALES &amp; DOCS)-CHARGE TO WELLINGTON PLACE 6-9_x000D_</t>
  </si>
  <si>
    <t>AP-202401-36873</t>
  </si>
  <si>
    <t>TO RECORD PAYABLE DUE TO-PAYMENT FOR MOBILE NO. 0917-5044587/0917-5044677 /0917-5045424-ACCT NO: 1005458030-PERIOD COVERED: 12/13/23 to 01/12/24-DUE DATE: 02/02/24-USER: AGNES ABRIAM/HR CAVITE/ ENGR. CAVITE-CHARGE TO GENERAL COMMON EXPENSE_x000D_</t>
  </si>
  <si>
    <t>COMMUNICATION-MOBILE - HR</t>
  </si>
  <si>
    <t>COMMUNICATION-MOBILE - Admin Department</t>
  </si>
  <si>
    <t>AP-202401-36874</t>
  </si>
  <si>
    <t xml:space="preserve">TO RECORD PAYABLE DUE TO-PAYMENT FOR MOBILE NO. 0917-5671896-ACCT NO: 68080907-PERIOD COVERED: 12/13/23 to 01/12/24-DUE DATE: 02/02/24-USER: MICHAEL LESTER GOMEZ-CHARGE TO GENERAL COMMON EXPENSE_x000D_
</t>
  </si>
  <si>
    <t>COMMUNICATION-MOBILE - Finance</t>
  </si>
  <si>
    <t>AP-202401-36875</t>
  </si>
  <si>
    <t>"TO RECORD PAYABLE DUE TO-PAYMENT FOR MOBILE NO. 0917-7064819-ACCT NO: 1052610005-PERIOD COVERED: 12/13/23 to 01/12/24-DUE DATE: 02/02/24-USER: HR DEPARTMENT-CHARGE TO GENERAL COMMON EXPENSE_x000D_
"</t>
  </si>
  <si>
    <t>AP-202401-36878</t>
  </si>
  <si>
    <t>SMART COMMUNICATIONS, INC.</t>
  </si>
  <si>
    <t>26/F SMART TOWER, 6799 AYALA AVENUE BEL-AIR, MAKATI CITY NCR, FOURT DISTRICT PHILIPPINES</t>
  </si>
  <si>
    <t>001-901-673-000</t>
  </si>
  <si>
    <t>"TO RECORD PAYABLE DUE TO PAYMENT FOR-ACCOUNT NO: 0714561596-MOBILE NO: 9088836284-PERIOD COVERED: DECEMBER 1-31 2023-DUE DATE: JAN. 23, 2024-USER: MS. KHARL DOLOR (SALES &amp; DOCS)-CHARGE TO GENERAL COMMON EXPENSE_x000D_
"</t>
  </si>
  <si>
    <t>COMMUNICATION-MOBILE - Sales and Loan Documentation</t>
  </si>
  <si>
    <t>AP-202401-36879</t>
  </si>
  <si>
    <t>TO RECORD PAYABLE DUE TO PAYMENT FOR-ACCOUNT NO: 0793960867-MOBILE NO: 9088766054-PERIOD COVERED: DECEMBER 1-31 2023-DUE DATE: JAN. 23, 2024-USER: MS RAYLEN (TREASURY)-CHARGE TO GENERAL COMMON EXPENSE_x000D_</t>
  </si>
  <si>
    <t>COMMUNICATION-MOBILE - Treasury Department</t>
  </si>
  <si>
    <t>AP-202401-36880</t>
  </si>
  <si>
    <t>TO RECORD PAYABLE DUE TO PAYMENT FOR-ACCOUNT NO: 0747355673-MOBILE NO: 9988407436-PERIOD COVERED: DECEMBER 1-31 2023-DUE DATE: JAN. 23, 2024-USER: SIR JIGGER CUNANAN (MARKETING)-CHARGE TO GENERAL COMMON EXPENSE_x000D_</t>
  </si>
  <si>
    <t>AP-202401-36881</t>
  </si>
  <si>
    <t>TO RECORD PAYABLE DUE TO PAYMENT FOR-ACCOUNT NO: 0736480794-MOBILE NO: 9989622176-PERIOD COVERED: DECEMBER 1-31 2023-DUE DATE: JAN. 23, 2024-USER: MS. MURIEL (TREASURY DEPARTMENT)-CHARGE TO GENERAL COMMON EXPENSE_x000D_</t>
  </si>
  <si>
    <t>AP-202401-36882</t>
  </si>
  <si>
    <t>"TO RECORD PAYABLE DUE TO PAYMENT FOR-ACCOUNT NO: 0742547221-MOBILE NO: 9989656707-PERIOD COVERED: DECEMBER 1-31 2023-DUE DATE: JAN. 23, 2024-USER: NEW MARKETING (RENZ CALIXTO)-CHARGE TO GENERAL COMMON EXPENSE
"</t>
  </si>
  <si>
    <t>AP-202401-36883</t>
  </si>
  <si>
    <t>TO RECORD PAYABLE DUE TO PAYMENT FOR-ACCOUNT NO: 0785507800-MOBILE NO: 9992206635-PERIOD COVERED: DECEMBER 1-31 2023-DUE DATE: JAN. 23, 2024-USER: ANGELICO Z. DELOS REYES-LEGAL-CHARGE TO GENERAL COMMON EXPENSE_x000D_</t>
  </si>
  <si>
    <t>COMMUNICATION-MOBILE - Legal</t>
  </si>
  <si>
    <t>AP-202401-36884</t>
  </si>
  <si>
    <t>TO RECORD PAYABLE DUE TO PAYMENT FOR-ACCOUNT NO: 0742547213-MOBILE NO: 9989656706-PERIOD COVERED: DECEMBER 1-31 2023-DUE DATE: JAN. 23, 2024-USER: MS. MILYN MAKIRAMDAM (ADMIN)-CHARGE TO GENERAL COMMON EXPENSE_x000D_</t>
  </si>
  <si>
    <t>AP-202401-36885</t>
  </si>
  <si>
    <t>TO RECORD PAYABLE DUE TO PAYMENT FOR-ACCOUNT NO: 0786005779-MOBILE NO: 9992208857-PERIOD COVERED: DECEMBER 1-31 2023-DUE DATE: JAN. 23, 2024-USER: HR DEPARTMENT-CHARGE TO GENERAL COMMON EXPENSE_x000D_</t>
  </si>
  <si>
    <t>AP-202401-36886</t>
  </si>
  <si>
    <t>TO RECORD PAYABLE DUE TO PAYMENT FOR-ACCOUNT NO: 0742547205-MOBILE NO: 9989656705-PERIOD COVERED: DECEMBER 1-31 2023-DUE DATE: JAN. 23, 2024-USER: MS. TIN SAMBAJON (EMD)-CHARGE TO WELLINGTON PLACE 10-12_x000D_</t>
  </si>
  <si>
    <t>COMMUNICATION-MOBILE - Estate Management</t>
  </si>
  <si>
    <t>AP-202401-36887</t>
  </si>
  <si>
    <t>TO RECORD PAYABLE DUE TO PAYMENT FOR-ACCOUNT NO: 0777984551-MOBILE NO: 9088766058-PERIOD COVERED: DECEMBER 1-31 2023-DUE DATE: JAN. 23, 2024-USER: ENGINEERING DEPT. CAVITE-CHARGE TO WELLINGTON PLACE 10-12_x000D_</t>
  </si>
  <si>
    <t>AP-202401-36888</t>
  </si>
  <si>
    <t>TO RECORD PAYABLE DUE TO PAYMENT FOR-ACCOUNT NO: 0778549603-MOBILE NO: 9285241898-PERIOD COVERED: DECEMBER 1-31 2023-DUE DATE: JAN. 23, 2024-USER: ENGR. GEORGE MARTEJA (CAVITE)-CHARGE TO WELLINGTON PLACE 10-12_x000D_</t>
  </si>
  <si>
    <t>AP-202401-36889</t>
  </si>
  <si>
    <t>TO RECORD PAYABLE DUE TO PAYMENT FOR-ACCOUNT NO: 0714561588-MOBILE NO: 9088836283-PERIOD COVERED: DECEMBER 1-31 2023-DUE DATE: JAN. 23, 2024-USER: EMD-CHARGE TO WELLINGTON PLACE 10-12_x000D_</t>
  </si>
  <si>
    <t>AP-202401-36890</t>
  </si>
  <si>
    <t>TO RECORD PAYABLE DUE TO PAYMENT FOR-ACCOUNT NO: 0757743973-MOBILE NO: 9989682396-PERIOD COVERED: DECEMBER 1-31 2023-DUE DATE: JAN. 23, 2024-USER: HR CAVITE EZ-CHARGE TO WELLINGTON PLACE 10-12_x000D_</t>
  </si>
  <si>
    <t>AP-202401-36891</t>
  </si>
  <si>
    <t>Queenstown Heights2</t>
  </si>
  <si>
    <t>"TO RECORD PAYABLE DUE TO PAYMENT FOR-ACCOUNT NO: 0793960875-MOBILE NO: 99285243171-PERIOD COVERED: DECEMBER 1-31 2023-DUE DATE: JAN. 23, 2024-USER: FREDDIE CORONEJO-CHARGE TO QUEENSTOWN HEIGHTS 2_x000D_
"</t>
  </si>
  <si>
    <t>COMMUNICATION-MOBILE - Engineering and Others-Antipolo</t>
  </si>
  <si>
    <t>AP-202401-36904</t>
  </si>
  <si>
    <t>BAPPLWARE TECHNOLGIES INC.</t>
  </si>
  <si>
    <t>3F POLAR CENTER BLDG., EDSA COR. CORNELL ST., BRGY. WACK WACK MANDALUYONG CITY</t>
  </si>
  <si>
    <t>008-977-805-00000</t>
  </si>
  <si>
    <t>DEFERRED INPUT TAX</t>
  </si>
  <si>
    <t>TO RECORD PAYABLE DUE TO PAYMENT FOR SOFTWARE AS A SERVICE SUBSCRIPTION (SYSTEM SUBSCRIPTION FEES) I_x000D_
JANUARY 2024, 12,500_x000D_
BAPPLPAY USAGE OF PORTAL AND MOBILE APP (JANUARY 2024) -254 TOTAL HEADCOUNT, FIRST 100 HEADCOUNT FREE) 154*40= 6,160.00_x000D_
CHARGE TO GENERAL COMMON EXPENSE</t>
  </si>
  <si>
    <t>MEMBERSHIP DUES - HR</t>
  </si>
  <si>
    <t>AP-202401-36910</t>
  </si>
  <si>
    <t>TO RECORD PAYABLE DUE TO LOT PERSONNEL (SECURE PERIMETER FENCE) PERIOD COVERED: JAN 13-19, 2024, 2024 DATE RECEIVED: JAN 232, 2024 CHARGE TO NAIC 2</t>
  </si>
  <si>
    <t>AP-202401-36911</t>
  </si>
  <si>
    <t>TO RECORD PAYABLE DUE TO LOT PERSONNEL (SITE MONITORING, SECURE PERIMETER FENCE) PERIOD COVERED: JANUARY 13-19, 2024 DATE RECEIVED: JAN 23, 2024 CHARGE TO SANTOL</t>
  </si>
  <si>
    <t>AP-202401-36912</t>
  </si>
  <si>
    <t>TO RECORD PAYABLE DUE TO GATE TICKET PAYMENT COLLECTOR PERIOD COVERED: JANUARY 13-19, 2024 DATE RECEIVED: JAN 23, 2024 CHARGE TO MARY CRIS COMPLEX EXECUTIVE HOMES</t>
  </si>
  <si>
    <t>AP-202401-36913</t>
  </si>
  <si>
    <t>TO RECORD PAYABLE DUE TO REPAIR OF SCAFFOLDING @ WP CLEARING &amp; CLEANING AT WAREHOUSE,PAINTING AT RED OXIDE TO SCALFOLDINGS AT WAREHOUSE PERIOD COVERED: JANUARY 13-19, 2024 DATE RECEIVED: JAN 23, 2024 CHARGE TO WELLINGTON PLACE 10-12</t>
  </si>
  <si>
    <t>AP-202401-36914</t>
  </si>
  <si>
    <t>TO RECORD PAYABLE DUE TO CLEANING AND MAINTENANCE AT WP OFFICE AND EP MODEL HOUSE PERIOD COVERED: JAN.10-24, 2024 DATE RECEIVED: JAN 23, 2024 CHARGE TO WELLINGTON PLACE 6-9</t>
  </si>
  <si>
    <t>AP-202401-36915</t>
  </si>
  <si>
    <t>TO RECORD PAYABLE DUE TO SECURITY MAINTENANCE AT PH. 10-12 UNDER MAINTENANCE PERIOD COVERED: JAN 16-31, 2024; DATE RECEIVED: JAN 23, 2024 - CHARGE TO WELLINGTON PLACE 10-12</t>
  </si>
  <si>
    <t>AP-202401-36916</t>
  </si>
  <si>
    <t>TO RECORD PAYABLE DUE TO CIVILIAN GUARDS PERIOD COVERED: JANUARY 16-31, 2023 (10 GUARDS); DATE RECEIVED: JAN. 23, 2023 - CHARGE TO WELLINGTON PLACE 6-9</t>
  </si>
  <si>
    <t>AP-202401-36917</t>
  </si>
  <si>
    <t>TO RECORD PAYABLE DUE TO CIVILIAN GUARDS PERIOD COVERED: JAN 16-31, 2024 (1 GUARD); DATE RECEIVED: JAN 23, 2024 - CHARGE TO MARY CRIS COMPLEX EXECUTIVE HOMES</t>
  </si>
  <si>
    <t>AP-202401-36932</t>
  </si>
  <si>
    <t>TORIBIO D. PIELAGO JR</t>
  </si>
  <si>
    <t>521 BLOCK  27 WELFARE VILLAGE COMP., MANDALUYONG CITY</t>
  </si>
  <si>
    <t>AP-202401-36933</t>
  </si>
  <si>
    <t>SERVICE FEE</t>
  </si>
  <si>
    <t xml:space="preserve">TO RECORD PAYABLE DUE TO DRIVER'S PAYROLL UNDER MAINTENANCE PERIOD COVERED: JANUARY 11-17,2024 DATE RECEIVED: JANUARY 25, 2024 - 
GROSS PAY     NO. OF DAYS   NET PAY _x000D_
573.00            6DAYS      3,438.00_x000D_
_x000D_
CHARGE TO GENERAL COMMON EXPENSE_x000D_
</t>
  </si>
  <si>
    <t>AP-202401-36941</t>
  </si>
  <si>
    <t>MERALCO - MASINAG</t>
  </si>
  <si>
    <t>MASINAG AUX BUSINESS CTR. SUMULONG ANTIPOLO</t>
  </si>
  <si>
    <t>000-101-528-00000</t>
  </si>
  <si>
    <t>ELECTRICITY CONSUMPTION - Sales and Loan Documentation</t>
  </si>
  <si>
    <t>"TO RECORD PAYABLE DUE TO PAYMENT FOR ELECTRICITY CONSUMPTION FOR-SIN: 437927880101-CAN: 1647425465-PERIOD COVERED: 12/21/23-01/20/24-DUE DATE: 02/01/2024-USER: MRT OFFICE-KWH: 551-CHARGE TO GENERAL COMMON EXPENSE
"</t>
  </si>
  <si>
    <t>AP-202401-36942</t>
  </si>
  <si>
    <t>"TO RECORD PAYABLE DUE TO PAYMENT FOR ELECTRICITY CONSUMPTION FOR-SIN: 437927860102-CAN: 1720630517-PERIOD COVERED: 12/21/23-01/20/24-DUE DATE: 02/01/24-USER: ENGR. ANTIPOLO-KWH: 18-CHARGE TO GENERAL COMMON EXPENSE
"</t>
  </si>
  <si>
    <t>AP-202401-36991</t>
  </si>
  <si>
    <t>GOLDEN DONUTS, INC.</t>
  </si>
  <si>
    <t>MOLVINA COMMERCIAL COMPLEX MARCOS HIGHWAY MAYAMOT ANTIPOLO CITY</t>
  </si>
  <si>
    <t>000-122-565-00170</t>
  </si>
  <si>
    <t>TO  RECORD REIMBURSEMENT FOR  MEALS MEETING WITH PLANRADAR- CHARGE TO GENERAL COMMON EXPENSE</t>
  </si>
  <si>
    <t>JV-202401-00029</t>
  </si>
  <si>
    <t>LAWRENCE ANG</t>
  </si>
  <si>
    <t>-   -   -</t>
  </si>
  <si>
    <t>CASH ON HAND</t>
  </si>
  <si>
    <t>TO REFUND CASH FROM LAWRENCE ANG DUE TO ERRONEOSLY DEPOSTED TO DRDC ACCT</t>
  </si>
  <si>
    <t>AP-202401-36956</t>
  </si>
  <si>
    <t>RUSTAN COFFEE CORPORATION-QUEZON CUTY</t>
  </si>
  <si>
    <t>118 TIMOG AVENUE SACRED HEART DILIMAN, QUEZON CITY</t>
  </si>
  <si>
    <t>005-215-077-00305</t>
  </si>
  <si>
    <t>"TO RECORD REIMBURSEMENT (ALYSSA MARRAY) MEALS LAST JANUARY 15, 2024 
(PHILHEALT LEGWORK) AND FOR HR DEP'T MEETING LAST JANUARY  13, 2024 IN HR MAYAMOT, ANTIPOLO
"</t>
  </si>
  <si>
    <t>MEAL ALLOWANCE - HR</t>
  </si>
  <si>
    <t>AP-202401-36957</t>
  </si>
  <si>
    <t>Asgard Enterprises</t>
  </si>
  <si>
    <t>Caloocan City</t>
  </si>
  <si>
    <t>OFFICE SUPPLIES - Property Management Office</t>
  </si>
  <si>
    <t xml:space="preserve">TO RECORD PAYABLE DUE TO PAYMENT FOR OFFICE SUPPLIES RECEIPT# 04744 &amp; 04749 &amp; 04209 CHARGE TO GENERAL COMMON EXPENSE_x000D_
QTY	UNIT	DESCRIPTION	 		PRICE  	 AMOUNT  _x000D_
10	REAM	SHORT NEWPRINT   	 	120.00 	 1,200_x000D_
70	REAM	SHORT BOND PAPER	 	170.00 	 11,900.00 _x000D_
60	REAM	LONG BOND PAPER	 		200.00 	 12,000.00 _x000D_
5	REAM	A4 BOND PAPER    	 	175.00 	    875.00 _x000D_
100	PCS	EXP. BROWN ENVELOP		 12.00 	 1,200.00 _x000D_
200	PCS	LONG BROWN ENVELOP  		  1.85 	   370.00 _x000D_
100	PCS	EXP. FOLDER LONG RED	 	 26.00 	 2,600.00 _x000D_
100	PCS	EXP. FOLDER LONG BLUE   	 26.00 	 2,600.00_x000D_
100	PCS	EXP. FOLDER LONG GREEN  	 20.00 	 2,000.00 _x000D_
50	POD	PETTY CASH VOUCHER	 	  4.00 	   200.00 _x000D_
6	PCS	EPSON INK T664 YELLO 	 	310.00 	 1,860.00 _x000D_
1	BOX	ARPACK PUSH TAG 1'	 	576.00 	   576.00 _x000D_
1	BOX	CORRECTION TAPE         	480.00 	   480.00 _x000D_
2	BOX	DONG A REFILL BLOCK	 	162.00 	   324.00 _x000D_
2	BOX	COIN ENVELOPE 8 1/		250.00 	 250.00 _x000D_
1	BOX	CF 11X9 1/2 3 PLY	 	750.00 	 750.00 _x000D_
6	BOX	LONG CARBON BLUE JOY	 	430.00 	 2,580.00 _x000D_
2	BOX	MONGOL #2        	 	 90.00 	   180.00 _x000D_
20	RM	EXP. ENV. LONG VIOLET W/ HANDLE	 48.00 	   960.00 _x000D_
3	PCS	SCISSOR  	 		 30.00 	    90.00 _x000D_
3	PCS	RULER            	 	  4.00 	    12.00 _x000D_
3	PCS 	EPSON INK 003 BLACK	 	290.00 	   870.00 _x000D_
3	PCS 	EPSON INK 003 CYAN	 	310.00 	   930.00_x000D_
3	PCS 	EPSON INK 003 MAGENTA	 	310.00 	   930.00_x000D_
3	PCS 	EPSON INK 003 YELLOW	 	310.00 	   930.00_x000D_
1	PCS	LAMHO LONG 250 MIC 	      1,000.00 	 1,000.00 _x000D_
5	PCS	CONON 726 YELLOW	 	675.00 	 3,375.00 _x000D_
</t>
  </si>
  <si>
    <t>OFFICE SUPPLIES - Permits and Licenses Department</t>
  </si>
  <si>
    <t>OFFICE SUPPLIES - Admin Department</t>
  </si>
  <si>
    <t>OFFICE SUPPLIES - Estate Management</t>
  </si>
  <si>
    <t>OFFICE SUPPLIES - Finance</t>
  </si>
  <si>
    <t>OFFICE SUPPLIES - Legal</t>
  </si>
  <si>
    <t>OFFICE SUPPLIES - Engineering and Others-Cavite</t>
  </si>
  <si>
    <t>OFFICE SUPPLIES - Engineering and Others-Paranaque</t>
  </si>
  <si>
    <t>OFFICE SUPPLIES - Engineering and Others-Antipolo</t>
  </si>
  <si>
    <t>OFFICE SUPPLIES - Engineering and Others-Cainta</t>
  </si>
  <si>
    <t>OFFICE SUPPLIES - Planning and Design</t>
  </si>
  <si>
    <t>OFFICE SUPPLIES - HR</t>
  </si>
  <si>
    <t>OFFICE SUPPLIES - Sales and Loan Documentation</t>
  </si>
  <si>
    <t>OFFICE SUPPLIES - Office of the President</t>
  </si>
  <si>
    <t>OFFICE SUPPLIES - Accounting Department</t>
  </si>
  <si>
    <t>OFFICE SUPPLIES - Treasury Department</t>
  </si>
  <si>
    <t>OFFICE SUPPLIES - Marketing Department</t>
  </si>
  <si>
    <t>AP-202401-36958</t>
  </si>
  <si>
    <t>TO RECORD REIMBURSEMENT- WEEKLY / MEETING REPORT OF PERMITS DEPT OR# 1086- CHARGE TO GENERAL COMMON EXPENSE</t>
  </si>
  <si>
    <t>AP-202401-36959</t>
  </si>
  <si>
    <t>MANILA WATER COMPANY INC. - SUMULONG</t>
  </si>
  <si>
    <t>SUMULONG HIGHWAY CORNER OLALIA ROAD, BRGY. STA CRUZ, ANTIPOLO CITY</t>
  </si>
  <si>
    <t>005-038-428-00005</t>
  </si>
  <si>
    <t>"TO RECORD PAYABLE DUE TO PAYMENT FOR WATER CONSUMPTION-ACCOUNT # 19076269-CUBIC METER: 5, 454-PERIOD COVERED: N DECEMBER 22 - JANUARY 21, 2024-DUE DATE:  JANUARY 28, 2023-CHARGE TO QUEENSTOWN HEIGHTS2
"</t>
  </si>
  <si>
    <t>AP-202401-37033</t>
  </si>
  <si>
    <t>SCOTTLAND FOOD GROUP CORP.</t>
  </si>
  <si>
    <t>LEVEL 1F/14 AYALA MALL LIWASANG KALAYAAN ST. MARIKINA  HEIGHTS MARKINA CITY</t>
  </si>
  <si>
    <t>009-669-413-00087</t>
  </si>
  <si>
    <t xml:space="preserve">TO RECORD REIMBURSEMENT (ALYSSA MARRAY) MEALS LAST JANUARY 15, 2024 _x000D_
(PHILHEALT LEGWORK) AND FOR HR DEP'T MEETING LAST JANUARY  13, 2024 IN HR MAYAMOT, ANTIPOLO_x000D_
</t>
  </si>
  <si>
    <t>JV-202401-00026</t>
  </si>
  <si>
    <t>DELIVERY CHARGES - HR</t>
  </si>
  <si>
    <t>JV-202401-00027</t>
  </si>
  <si>
    <t>WILLIAM CAJOTO BARRERA</t>
  </si>
  <si>
    <t>25 DAMASO REYES ST PINAGKAMALIGAN TANAY RIZAL PROVINCE 1980</t>
  </si>
  <si>
    <t>TRANSPORTATION &amp; TRAVEL - Permits and Licenses Department</t>
  </si>
  <si>
    <t>TO  RECORD REIMBURSEMENT FOR PARKING @ MAKATI LTO- CHARGE TO GENERAL COMMON EXPENSE</t>
  </si>
  <si>
    <t>AP-202401-36972</t>
  </si>
  <si>
    <t xml:space="preserve">TO RECORD PAYABLE DUE TO PAYMENT FOR GASOLINE EXPENSE (PERIOD COVERED: JAN 5-11, 2024)  CHARGE TO GENERAL COMMON EXPENSE_x000D_
PLATE NO.S	LITERS	 AMOUNT	 	USER/DEPT. 	 	    	                KIND OF CAR/VEHICLE_x000D_
AAY 9387	29.434 	 1,743.67 	ELLISTON PLACE- ENGR. CAVITE                    Nissan Urvan VX _x000D_
RJY 938	 	540.00 	 31,989.60	WELLINGTON TANZA RESIDENCES- ENGR. CAVITE 	Isuzu Forward_x000D_
722-00J           5.638     368.44      JOSEPH CORONEJO-ENGR. CAVITE                    HONDA AFS110MDE_x000D_
DD-23283	  6.543     443.41 	SERAPIO BERNADIT III- PERMITS	                HONDA AFS110MDE_x000D_
LAG 9311        122.945   7,270.97      RIZALDY ATIM- ENGR. CAVITE                      TRUCK_x000D_
_x000D_
</t>
  </si>
  <si>
    <t>AP-202401-36977</t>
  </si>
  <si>
    <t>DURAWOOD CONSTRUCTION &amp; LUMBER SUPPLY INC</t>
  </si>
  <si>
    <t>177 DURAWOOD BLDG SUMULONG HIGHWAY MAYAMOT ANTIPOLO CITY</t>
  </si>
  <si>
    <t>000-096-499-00000</t>
  </si>
  <si>
    <t>TO RECORD CONSTRUCTION MATERIALS-  CHARGE TO QUESTON HEIGTS 2</t>
  </si>
  <si>
    <t>AP-202401-36990</t>
  </si>
  <si>
    <t>SERVICE# SB-HO-A0027917 AND INV# PSI-HO-A0037009</t>
  </si>
  <si>
    <t>DIAMOND MOTOR CORPORATION</t>
  </si>
  <si>
    <t>DIAMOND AUTO GROUP BLDG. MARCOS HIGHWAY NEAR MRR ST. SAN ISIDRO CAINTA RIZAL</t>
  </si>
  <si>
    <t>000-052-836-00000</t>
  </si>
  <si>
    <t>TO RECORD PAYABLE DUE FOR REPAIR AND MAINTENANCE OF MITSUBISHI MIRAGE PLATE# DAB 1374 USER: CHERRY DELA TORRE CHARGE TO GENERAL COMMON EXPENSE</t>
  </si>
  <si>
    <t>REPAIRS &amp; MAINTENANCE - Engineering and Others-Antipolo</t>
  </si>
  <si>
    <t>AP-202401-36992</t>
  </si>
  <si>
    <t>DAPO AT TISA FILIPINO CUISINE</t>
  </si>
  <si>
    <t>77 LILAC ST., SSS VILLAGE CONCEPCION DOS, MARIKINA CITY</t>
  </si>
  <si>
    <t>266-700-760-00003</t>
  </si>
  <si>
    <t>AP-202401-36993</t>
  </si>
  <si>
    <t>MARCELO, JUSTINE AUBREY NAVARRO</t>
  </si>
  <si>
    <t>PAID LEAVES - Legal</t>
  </si>
  <si>
    <t>"TO RECORD PAYABLE DUE TO PAYMENT FOR LAST PAY OF MR. MARCELO, JUSTIN AUBREY NAVARRO_x000D_
ACCRUED SALARIES (NOV 10-24,2023)= 6,440.89_x000D_
13TH MONTH = 17,877.00_x000D_
SICK LEAVE =  1,916.93_x000D_
-CHARGE TO GENERAL COMMON EXPENSE"</t>
  </si>
  <si>
    <t>SALARIES &amp; WAGES - Legal</t>
  </si>
  <si>
    <t>13TH MONTH PAY - Legal</t>
  </si>
  <si>
    <t>AP-202401-36994</t>
  </si>
  <si>
    <t>PAID LEAVES - HR</t>
  </si>
  <si>
    <t>"TO RECORD PAYABLE DUE TO PAYMENT FOR LAST PAY OF BORJA, EMMA JULIET PARUNDA_x000D_
SICK LEAVE = 4,367.71_x000D_
-CHARGE TO GENERAL COMMON EXPENSE"</t>
  </si>
  <si>
    <t>AP-202401-36995</t>
  </si>
  <si>
    <t>CLIXLOGIC INC</t>
  </si>
  <si>
    <t>880 DON PRIMITIVO ST DON ANTONIO HTS QUEZON CITY</t>
  </si>
  <si>
    <t>240-514-172-00000</t>
  </si>
  <si>
    <t>DELIVERY CHARGES - Admin Department</t>
  </si>
  <si>
    <t>"TO RECORD PAYABLE DUE TO PAYMENT FOR BATTERY REPLACEMENT AND UPS _x000D_
REPAIR USER: SPARE 2X, MAAM BETH, OFFICE OF THE CHAIRMAN_x000D_
-CHARGE TO GENERAL AND COMMOON EXPENSE_x000D_
BATTERY REPLACEMENT_x000D_
BX650LI-MS - 9B1619A04943 -IT_x000D_
BE500HR-PH - 7B1249L07459 - ACCOUNTING_x000D_
EATON 5L 650VA-BX650CI-MS - OFFICE OF THE PRES_x000D_
SEVICES-UPS REPAIR-BX650CI-MS_x000D_
BX650LI-MS-9B1717A34925 - IT_x000D_
BATTERY = 4455_x000D_
SERVICES REPAIR = 2228_x000D_
DELIVERY CHARGE = 200"</t>
  </si>
  <si>
    <t>REPAIRS &amp; MAINTENANCE - Office of the President</t>
  </si>
  <si>
    <t>AP-202401-36997</t>
  </si>
  <si>
    <t>TO RECORD PAYABLE DUE TO PAYMENT FOR SEAGATE 10TB IRONWOLF HDD FOR DISKSTATION-SERVER-ADDITIONAL STORAGE-CHARGE TO GENERACL AND COMMON EXPENSE</t>
  </si>
  <si>
    <t>AP-202401-37000</t>
  </si>
  <si>
    <t>TO RECORD REPLENISHMENT- CTRL # 4- MEAL EXPENSE, PANTRY SUPPLIES
 GFO- 100 -
 CHARGE TO WELLINGTON PLACE 6-9</t>
  </si>
  <si>
    <t>AP-202401-37001</t>
  </si>
  <si>
    <t>GOOD FOOD-GOOD MOOD, INC.</t>
  </si>
  <si>
    <t>MALAGAANG I-G IMUS CAVITE</t>
  </si>
  <si>
    <t>010-459-927-000</t>
  </si>
  <si>
    <t>TO RECORD REPLENISHMENT- CTRL # 4- MEAL EXPENSE - 185 - _x000D_
 CHARGE TO WELLINGTON PLACE 6-9</t>
  </si>
  <si>
    <t>JV-202401-00025</t>
  </si>
  <si>
    <t>TO  RECORD REIMBURSEMENT FOR PAYPAL POKEFI, PAYPAL SEA EAGLE TOUR- CHARGE TO GENERAL COMMON EXPENSE</t>
  </si>
  <si>
    <t>JV-202401-00030</t>
  </si>
  <si>
    <t>TO SET UP REPLENISHMENT- CTRL # 4_x000D_
- MEAL EXPENSE, PANTRY SUPPLIES_x000D_
MEAL- 1,115_x000D_
GAS - 100_x000D_
PANTRY(CLEANING MATERIALS) -510_x000D_
PANTRY(WATER)- 240.00_x000D_
DELIVERY (PAYROLL DOCS) - 492.00_x000D_
COMM - CELPHONE - 150_x000D_
CHARGE TO WELLINGTON PLACE 6-9</t>
  </si>
  <si>
    <t>JV-202401-00031</t>
  </si>
  <si>
    <t>AP-202401-37010</t>
  </si>
  <si>
    <t>TO RECORD PAYABLE DUE TO PAYMENT FOR GASOLINE EXPENSE (PERIOD COVERED: JAN 12-18, 2024)  CHARGE TO GENERAL COMMON EXPENSE_x000D_
PLATE NO.S	LITERS	 AMOUNT	 	USER/DEPT. 	 	    	                KIND OF CAR/VEHICLE_x000D_
AAY 9387	22.829 	 1,352.390 	ELLISTON PLACE- ENGR. CAVITE                    Nissan Urvan VX _x000D_
UTU 810 	405.000	 24,381.00  	WELLINGTON TANZA RESIDENCES- ENGR. CAVITE 	Isuzu Forward_x000D_
722-00J           7.928     516.020     JOSEPH CORONEJO-ENGR. CAVITE                    HONDA AFS110MDE_x000D_
DD-23283	  2.055     140.110 	SERAPIO BERNADIT III- PERMITS	                HONDA AFS110MDE_x000D_
LAG 9311        171.478   10,312.680    RIZALDY ATIM- ENGR. CAVITE                      TRUCK</t>
  </si>
  <si>
    <t>JV-202401-00036</t>
  </si>
  <si>
    <t>TO RECORD PAYABLE DUE TO PAYMENT FOR SALARY OF MS. EMMA JULIET BORJA FOR JAN 10- JAN 24, 2024 (JAN 1ST CUT OFF) 9 DAYS * 851.88= 7,666.92 CHARGE TO GENERAL COMMON EXPENSE</t>
  </si>
  <si>
    <t>JV-202401-00037</t>
  </si>
  <si>
    <t>TO RECORD PAYABLE DUE TO PAYMENT FOR _x000D_
TRAINING ALLOWANCE FOR MS. ROSELYN JOY SODILA FROM JAN 10-24, 2024_x000D_
353/8= 44.12 * 80HRS= 3,529.60_x000D_
CHARGE TO GENERAL COMMON EXPENSE</t>
  </si>
  <si>
    <t>JV-202401-00038</t>
  </si>
  <si>
    <t>TO  RECORD REIMBURSEMENT FOR GOLF WITH JUDGE MENDOZA_x000D_
- CHARGE TO GENERAL COMMON EXPENSE</t>
  </si>
  <si>
    <t>AP-202401-37011</t>
  </si>
  <si>
    <t>CITY TREASURER OF ANTIPOLO</t>
  </si>
  <si>
    <t>ANTIPOLO CITY</t>
  </si>
  <si>
    <t>TO RECORD PAYABLE DUE TO PAYMENT FOR BUSINESS PERMIT YEAR 2024 CHARGE TO QUEENSTOWN HEIGHTS 2</t>
  </si>
  <si>
    <t>AP-202401-37012</t>
  </si>
  <si>
    <t>2GO EXPRESS, INC.</t>
  </si>
  <si>
    <t>124 DOMESTIC ROAD, BARANGAY 191 1300, PASAY CITY</t>
  </si>
  <si>
    <t>000-855-492-000</t>
  </si>
  <si>
    <t>TO RECORD PAYABLE DUE FOR 1 BOOKLET QUIKPAC DOCS (SMALL) PROVINCIAL- CHARGE TO WELLING PLACE PLACE 6-9</t>
  </si>
  <si>
    <t>AP-202401-37013</t>
  </si>
  <si>
    <t>TO RECORD PAYABLE DUE FOR 2 BOOKLET QUIKPAC DOCS (SMALL) PROVINCIAL- CHARGE TO WELLING PLACE PLACE 6-9</t>
  </si>
  <si>
    <t>AP-202401-37021</t>
  </si>
  <si>
    <t>TO RECORD PAYABLE DUE TO LOT PERSONNEL (SECURE PERIMETER FENCE) PERIOD COVERED: JAN 20-26, 2024, 2024 DATE RECEIVED: JAN 31, 2024 CHARGE TO NAIC 2</t>
  </si>
  <si>
    <t>AP-202401-37022</t>
  </si>
  <si>
    <t>TO RECORD PAYABLE DUE TO GATE TICKET PAYMENT COLLECTOR PERIOD COVERED: JANUARY 20-26, 2024 DATE RECEIVED: JAN 31, 2024 CHARGE TO MARY CRIS COMPLEX EXECUTIVE HOMES</t>
  </si>
  <si>
    <t>AP-202401-37023</t>
  </si>
  <si>
    <t>TO RECORD PAYABLE DUE TO LOT PERSONNEL (SITE MONITORING, SECURE PERIMETER FENCE) PERIOD COVERED: JANUARY 20-26, 2024 DATE RECEIVED: JAN 31, 2024 CHARGE TO SANTOL</t>
  </si>
  <si>
    <t>AP-202401-37024</t>
  </si>
  <si>
    <t>TO RECORD PAYABLE DUE TO REPAIR OF SCAFFOLDING @ WP CLEARING &amp; CLEANING AT WAREHOUSE,PAINTING AT RED OXIDE TO SCALFOLDINGS AT WAREHOUSE PERIOD COVERED: JANUARY 20-26, 2024 DATE RECEIVED: JAN 31, 2024 CHARGE TO WELLINGTON PLACE 10-12</t>
  </si>
  <si>
    <t>AP-202401-37025</t>
  </si>
  <si>
    <t>O.R#0627 &amp;0628</t>
  </si>
  <si>
    <t>ANTIPOLO CASA ROTISSEUR CORPORATION</t>
  </si>
  <si>
    <t>LS1-26 XENTROMALL ANTIPOLO SUMULONG HI-WAY MAMBUGAN CITY OF ANTIPOLO</t>
  </si>
  <si>
    <t>010-725-334-00000</t>
  </si>
  <si>
    <t xml:space="preserve">TO LIQUIDATE FLOAT FF THE . DATE RECEIVED :1/30/2024- CHARGE TO GENERAL COMMON EXP._x000D_
_x000D_
SN # 0019_x000D_
AMOUNT :4,500.00_x000D_
PURPOSE : BUDGET FOR HR DEP MEET ON JAN-10,2024_x000D_
	  9AM -4PM AT HR OFFICE , MAYAMOT , ANTIPOLO _x000D_
</t>
  </si>
  <si>
    <t>AP-202401-37026</t>
  </si>
  <si>
    <t>O.R# 0007586</t>
  </si>
  <si>
    <t>STARBUCKS COFFEE - MAYAMOT</t>
  </si>
  <si>
    <t>BLOCK 1 LOT 14-15 AND LOT 203 C3-C4 VERMONT PARK EXECUTIVE VILLAGE MARCOS HIGHWAY BRGY. MAYAMOT, ANTIPOLO CITY</t>
  </si>
  <si>
    <t>005-215-077-00297</t>
  </si>
  <si>
    <t>TO LIQUIDATE FLOAT FF THE . DATE RECEIVED :1/30/2024- CHARGE TO GENERAL COMMON EXP._x000D_
_x000D_
SN # 0019_x000D_
AMOUNT :4,500.00_x000D_
PURPOSE : BUDGET FOR HR DEP MEET ON JAN-10,2024_x000D_
          9AM -4PM AT HR OFFICE , MAYAMOT , ANTIPOLO _x000D_
          14,400.22"""</t>
  </si>
  <si>
    <t>AP-202401-37029</t>
  </si>
  <si>
    <t>PAID LEAVES - Admin Department</t>
  </si>
  <si>
    <t>TO RECORD PAYABLE DUE TO PAYMENT FOR SIL @ 573/DAY X 5 = 2,865 CHRISTIAN DENNIS ARCEGA -CHARGE TO GENERAL &amp; COMMON EXPENSE</t>
  </si>
  <si>
    <t>AP-202401-37035</t>
  </si>
  <si>
    <t>TO RECORD PAYABLE DUE TO PAYMENT FOR BIR TAX (EWT, DST 2000-OT AND CERT. FEE) FAO;_x000D_
INSIGNE, JHERIZZ G.  WP 09-28-07_x000D_
EWT 15,570.00_x000D_
DST 2000-OT 7,785.00_x000D_
CERT FEE 100_x000D_
CHARGE TO WELLINGTON PLACE 6-9</t>
  </si>
  <si>
    <t>AP-202401-37036</t>
  </si>
  <si>
    <t>TRANSPORTATION &amp; TRAVEL - Sales and Loan Documentation</t>
  </si>
  <si>
    <t>TO LIQUIDATE FLOAT FF. DATE RECEIVED 1/30/2024- CHARGE TO GENERAL COMMON EXP._x000D_
_x000D_
SN : 0007_x000D_
PURPOSE : 	RFID LOAD AND AUOTOSWEEP _x000D_
	  	TOYOTA VIOS WPO 558_x000D_
DESTINATION 	GOV'T TRANSCATION _x000D_
_x000D_
AMOUNT 		5,000.00</t>
  </si>
  <si>
    <t>AP-202401-37037</t>
  </si>
  <si>
    <t>SALES INVOICE # 0010072&amp; 0010073</t>
  </si>
  <si>
    <t>SAVEMORE - CAINTA</t>
  </si>
  <si>
    <t>BONIFACIO MARKET ARDI CAINTA III COMMERCIAL COMPLEX BONIFACIO AVENUE SAN ANDRES CAINTA RIZAL</t>
  </si>
  <si>
    <t>207-961-175-00080</t>
  </si>
  <si>
    <t xml:space="preserve">TO LIQUIDATE FLOAT FF. DATE RECEIVED 1/30/2024- CHARGE TO GENERAL COMMON EXP,_x000D_
_x000D_
SN	0040_x000D_
PURPOSE MANCOM BEVERAGES &amp; SNACKS 	2,633.20_x000D_
	SOFT DRINKS 			1,170.00_x000D_
	MEALS ALLOWANCE			  851.00_x000D_
	OTHER ( TRANSPO )		  200.00_x000D_
TOTAL					4,854.00_x000D_
</t>
  </si>
  <si>
    <t>RECREATION - HR</t>
  </si>
  <si>
    <t>AP-202401-37041</t>
  </si>
  <si>
    <t xml:space="preserve">TO RECORD PAYABLE DUE TO DRIVER'S PAYROLL UNDER MAINTENANCE PERIOD COVERED: JANUARY 25-31,2024 DATE RECEIVED: 2/1/2024_x000D_
_x000D_
GROSS PAY     NO. OF DAYS   NET PAY _x000D_
3.438.00 6     2,289.36_x000D_
_x000D_
CHARGE TO GENERAL COMMON EXPENSE_x000D_
</t>
  </si>
  <si>
    <t>AP-202401-37042</t>
  </si>
  <si>
    <t>TAXES AND LICENCES - TREASURER/ASSESOR - Permits and Licenses Department</t>
  </si>
  <si>
    <t>TO RECORD PAYABLE DUE FOR PAYMENT OF CFEI &amp; WIRING PERMIT FEES (BLK 11 LOT 20C)_x000D_
OFFICAL FEE: 429_x000D_
FACILITATION FEE: 200</t>
  </si>
  <si>
    <t>AP-202401-37043</t>
  </si>
  <si>
    <t>AP-202401-37044</t>
  </si>
  <si>
    <t>TAXES &amp; LICENSE - BUREAU OF FIRE PROTECTION - Permits and Licenses Department</t>
  </si>
  <si>
    <t xml:space="preserve">TO RECORD PAYABLE DUE FOR PAYMENT FOR _x000D_
TRUE COPY OF TITLE(2 COPIES)_x000D_
1 FOR LEGAL AND 1 FOR FILLING_x000D_
(LOT 2115-G-2 SIMON YUVIENCO PROPERTY)_x000D_
OFFICIAL FEE: 546.70_x000D_
FAX. FEE: 340_x000D_
</t>
  </si>
  <si>
    <t>AP-202401-37045</t>
  </si>
  <si>
    <t xml:space="preserve">TO RECORD PAYABLE DUE FOR PAYMENT FOR 
TRUE COPY OF TITLE(2 COPIES)
1 FOR LEGAL AND 1 FOR FILLING
(LOT 2115-G-2 SIMON YUVIENCO PROPERTY)
OFFICIAL FEE: 546.70
FAX. FEE: 340
</t>
  </si>
  <si>
    <t>AP-202401-37055</t>
  </si>
  <si>
    <t>REGISTRY OF DEEDS OF PROVINCE OF CAVITE</t>
  </si>
  <si>
    <t>CAVITE CITY</t>
  </si>
  <si>
    <t>TO RECORD PAYABLE DUE FOR PAYMENT FOR ANNOTATION OF MORTGAGTE FAO:
CAPILLAN, MURRIEL
 _x000D_
LRA FEES: 3,762.66 _x000D_
IT FEES: 1,545.28_x000D_
FACILITATION FEE: 500.00
_x000D_
CHARGE TO WELLINGTON PLACE 6-9</t>
  </si>
  <si>
    <t>AP-202401-37056</t>
  </si>
  <si>
    <t>OR # 0105984&amp;0105986</t>
  </si>
  <si>
    <t>MCDONALD'S - CAINTA POBLACION BRANCH</t>
  </si>
  <si>
    <t>#2 A BONIFACIO AVENUE COR. TEACHERS VILLAGE, BRGY. STO. DOMINGO CAINTA RIZAL</t>
  </si>
  <si>
    <t>000-121-242-00330</t>
  </si>
  <si>
    <t>TO LIQUIDATE FLOAT FF. DATE RECEIVED 1/30/2024- CHARGE TO GENERAL COMMON EXP,_x000D_
_x000D_
SN 0040_x000D_
PURPOSE MANCOM BEVERAGES &amp; SNACKS  2,633.20_x000D_
 SOFT DRINKS                       1,170.00_x000D_
 MEALS ALLOWANCE                     851.00_x000D_
 OTHER ( TRANSPO )                   200.00_x000D_
TOTAL                              4,854.00</t>
  </si>
  <si>
    <t>AP-202401-37062</t>
  </si>
  <si>
    <t>MERALCO - BACOOR</t>
  </si>
  <si>
    <t>BACOOR BUSINESS CTR GE. EMILIO AGUINALDO BACOOR</t>
  </si>
  <si>
    <t>TO RECORD PAYABLE DUE TO PAYMENT FOR ELECTRICITY CONSUMPTION 
FOR-PAYMENT FOR THE SIN 457785040101 / CAN 1839776324-PERIOD 
COVERED: 12/30/2023-01/29/2024 DUE DATE: 02/10/2024- KWH: 0 
USER: BARRACKS-BLK 01 LOT 05
CHARGE TO-MARY CRIS COMPLEX EXECUTIVE HOMES</t>
  </si>
  <si>
    <t>AP-202401-37063</t>
  </si>
  <si>
    <t>TO RECORD PAYABLE DUE TO PAYMENT FOR ELECTRICITY CONSUMPTION 
FOR-PAYMENT FOR THE SIN 457820370101 / CAN 1840211684-PERIOD 
COVERED: 12/30/2023-01/29/2024 DUE DATE: 02/10/2024- KWH:0
 SER: BARRACKS-BLK 01 LOT 06 
CHARGE TO-MARY CRIS COMPLEX EXECUTIVE HOMES</t>
  </si>
  <si>
    <t>AP-202401-37064</t>
  </si>
  <si>
    <t>TO RECORD PAYABLE DUE TO PAYMENT FOR ELECTRICITY CONSUMPTION 
FOR-PAYMENT FOR THE SIN 457835840101 / CAN 1840406266-PERIOD 
COVERED: 12/30/2023-01/29/2024 DUE DATE: 02/10/2024- KWH:0 
USER: BARRACKS-BLK 01 LOT 08 
CHARGE TO-MARY CRIS COMPLEX EXECUTIVE HOMES</t>
  </si>
  <si>
    <t>AP-202401-37065</t>
  </si>
  <si>
    <t>TO RECORD PAYABLE DUE TO PAYMENT FOR ELECTRICITY CONSUMPTION 
FOR-PAYMENT FOR THE SIN 457836800101 / CAN 1840418063-PERIOD 
COVERED: 12/30/2023-01/29/2024 DUE DATE: 02/10/2024- KWH: 0 
USER: BARRACKS-BLK 01 LOT 09
 CHARGE TO-MARY CRIS COMPLEX EXECUTIVE HOMES</t>
  </si>
  <si>
    <t>AP-202401-37066</t>
  </si>
  <si>
    <t>"TO RECORD PAYABLE DUE TO PAYMENT FOR ELECTRICITY CONSUMPTION 
FOR-PAYMENT FOR THE SIN 458219310101 / CAN 1844971904-PERIOD 
COVERED: 12/30/2023-01/29/2024 DUE DATE: 02/10/2024-
KWH:0 
USER: BARRACKS-BLK 01 LOT 10
 CHARGE TO-MARY CRIS COMPLEX EXECUTIVE HOMES"</t>
  </si>
  <si>
    <t>AP-202401-37067</t>
  </si>
  <si>
    <t>TO RECORD PAYABLE DUE TO PAYMENT FOR ELECTRICITY CONSUMPTION 
FOR-PAYMENT FOR THE SIN 458221060101 / CAN 1844990408-PERIOD 
COVERED: 12/30/2023-01/29/2024 DUE DATE: 02/10/2024-
KWH:0 
USER: BARRACKS-BLK 01 LOT 11 
CHARGE TO-MARY CRIS COMPLEX EXECUTIVE HOMES</t>
  </si>
  <si>
    <t>AP-202401-37068</t>
  </si>
  <si>
    <t>ELECTRICITY CONSUMPTION-  VAT Exempt Engineering and Others-Cavite</t>
  </si>
  <si>
    <t>TO RECORD PAYABLE DUE TO PAYMENT FOR ELECTRICITY CONSUMPTION 
FOR-PAYMENT FOR THE SIN 458221480101 / CAN 1844994696-PERIOD 
COVERED: 12/30/2023-01/29/2024 DUE DATE: 02/10/2024-
KWH:43
-USER: BARRACKS-BLK 01 LOT 12-
CHARGE TO-MARY CRIS COMPLEX EXECUTIVE HOMES</t>
  </si>
  <si>
    <t>AP-202401-37069</t>
  </si>
  <si>
    <t>TO RECORD PAYABLE DUE TO PAYMENT FOR ELECTRICITY CONSUMPTION 
FOR-PAYMENT FOR THE SIN 458223050101 / CAN 1845010967-PERIOD 
COVERED: 12/30/2023-01/29/2024 DUE DATE: 02/10/2024-
KWH:75 USER: BARRACKS-BLK 01 LOT 13 
CHARGE TO-MARY CRIS COMPLEX EXECUTIVE HOMES</t>
  </si>
  <si>
    <t>AP-202401-37070</t>
  </si>
  <si>
    <t>TO RECORD PAYABLE DUE TO PAYMENT FOR ELECTRICITY CONSUMPTION _x000D_
FOR-PAYMENT FOR THE SIN 458224450101 / CAN 1845029871-PERIOD _x000D_
COVERED: 12/30/2023-01/29/2024 DUE DATE: 02/10/2024-_x000D_
KWH:44_x000D_
USER: BARRACKS-BLK 01 LOT 14_x000D_
CHARGE TO-MARY CRIS COMPLEX EXECUTIVE HOMES</t>
  </si>
  <si>
    <t>AP-202401-37071</t>
  </si>
  <si>
    <t>TO RECORD PAYABLE DUE TO PAYMENT FOR ELECTRICITY CONSUMPTION _x000D_
FOR-PAYMENT FOR THE SIN 458516430101 / CAN 1848417518-PERIOD _x000D_
COVERED: 12/30/2023-01/29/2024 DUE DATE: 02/10/2024-_x000D_
KWH:44_x000D_
USER: BARRACKS-BLK 01 LOT 14_x000D_
CHARGE TO-MARY CRIS COMPLEX EXECUTIVE HOMES</t>
  </si>
  <si>
    <t>AP-202401-37072</t>
  </si>
  <si>
    <t>MERALCO - ROSARIO</t>
  </si>
  <si>
    <t>ROSARIO BUSINESS CTR GEN. TRIAS ROSARIO</t>
  </si>
  <si>
    <t>TO RECORD PAYABLE DUE TO PAYMENT FOR ELECTRICITY CONSUMPTION 
FOR-PAYMENT FOR THE SIN 463040190102/ CAN 2050292599-PERIOD 
COVERED: 12/29/2023-01/28/2024 DUE DATE: 02/9/2024-KWH:0 
USER: DRDC-MODEL HOUSE MIA (NO EWT)-
CHARGE TO-WELLING PALCE 6-9</t>
  </si>
  <si>
    <t>AP-202401-37075</t>
  </si>
  <si>
    <t>TROPICAL HUT - CAINTA</t>
  </si>
  <si>
    <t>Q-PLAZA FELIX AVE. CAINTA RIZAL</t>
  </si>
  <si>
    <t>000-062-011-00055</t>
  </si>
  <si>
    <t>TO LIQUIDATE FLOAT FF. DATE RECEIVED 1/30/2024- CHARGE TO GENERAL COMMON EXP._x000D_
_x000D_
SN		 :0039					1,194.00_x000D_
PURPOSE		 :BBS- MEALS / BEVERAGE / SNACKS 	  557.50_x000D_
TOTAL		 :1,751.50</t>
  </si>
  <si>
    <t>AP-202401-37076</t>
  </si>
  <si>
    <t>SALES INVOICE # 0001132</t>
  </si>
  <si>
    <t>ROBINSONS EASYMART - MAYAMOT ANTIPOLO</t>
  </si>
  <si>
    <t>Ground Floor 23, Hillside Bdlg., Sumulong Highway Mayamot, Antipolo City</t>
  </si>
  <si>
    <t>000-405-340-00332</t>
  </si>
  <si>
    <t>TO LIQUIDATE FLOAT FF. DATE RECEIVED 1/30/2024- CHARGE TO GENERAL COMMON EXP._x000D_
_x000D_
SN		 :0039					1,194.00_x000D_
PURPOSE		 :BBS- MEALS / BEVERAGE / SNACKS 	  557.50_x000D_
TOTAL		 :1,751.50"</t>
  </si>
  <si>
    <t>AP-202401-37077</t>
  </si>
  <si>
    <t>OR#06878</t>
  </si>
  <si>
    <t>JOLLIBEE FOODS CORPORATION - MARIKINA</t>
  </si>
  <si>
    <t>LOT 1 GIL FERNANDO AVE., COR SUMULONG HIGHWAY, STO. NINO MARIKINA CITY</t>
  </si>
  <si>
    <t>010-019-402-000</t>
  </si>
  <si>
    <t>TO LIQUIDATE FLOAT FF. DATE RECEIVED 1/30/2024- CHARGE TO GENERAL COMMON EXP._x000D_
_x000D_
SN : 0020_x000D_
PURPOSE: BBS -MEAL (  DRINKS)		552.00_x000D_
	 BBMS _MEALS (BURGER )		937.00_x000D_
TOTAL				      1,489.00</t>
  </si>
  <si>
    <t>AP-202401-37078</t>
  </si>
  <si>
    <t>SALES INVOICE # 0001127</t>
  </si>
  <si>
    <t>AP-202401-37079</t>
  </si>
  <si>
    <t>OR# 015931</t>
  </si>
  <si>
    <t>J. CO DONUTS &amp; COFFEE</t>
  </si>
  <si>
    <t>2/F UNIT 216 THE DISTRICT MALL IMUS CITY CAVITE</t>
  </si>
  <si>
    <t>008-043-737-00008</t>
  </si>
  <si>
    <t>TO LIQUIDATE FLOAT FF. DATE RECEIVED 1/30/2024- CHARGE TO GENERAL COMMON EXP._x000D_
SN # 0004_x000D_
PURPOSE : OFFICAL FEE	         516.32	_x000D_
	  FACILITATION FEE     5,000.00_x000D_
	  REPRESENTAION/ MEAL  1,206.00_x000D_
TOTAL 			       6,722.32</t>
  </si>
  <si>
    <t>REPRESENTATION &amp; ENTERTAINMENT - Permits and Licenses Department</t>
  </si>
  <si>
    <t>AP-202401-37080</t>
  </si>
  <si>
    <t>OR #20176</t>
  </si>
  <si>
    <t>SENG HIENG FASTFOOD INCORPORATED</t>
  </si>
  <si>
    <t>INDANG-TRECE RD BRGY. SAN AGUSTIN CAVITE</t>
  </si>
  <si>
    <t>246-026-828-000</t>
  </si>
  <si>
    <t>AP-202401-37084</t>
  </si>
  <si>
    <t>OTHER RECEIVABLES - RPT (HL)</t>
  </si>
  <si>
    <t>TO RECORD PAYABLE DUE TO PAYMENT FOR RPT LAND 2024 FAO: 6 ACCOUNTS_x000D_
 WP 10-12 P10   B21-A L26 = BONSOL, AMELITO H._x000D_
 WP 10-12 P11-A B61   L32 = GRAIDA, JOHN A._x000D_
 WP 10-12 P11-A B64   L19 = TAYONG, LARRY_x000D_
 WP 10-12 P11-A B68   L15 = PONCE, JOSEFA ANNA_x000D_
 WP 10-12 P11-B B75   L23 = MEDALLA, RIZZA_x000D_
 WP 10-12 P11-A B79   L24 = REYES, JASON A_x000D_
 -CHARGE TO WP 10-12</t>
  </si>
  <si>
    <t>AP-202401-37094</t>
  </si>
  <si>
    <t>TO RECORD PAYABLE DUE TO PAYMENT FOR TAX CLEARANCE FAO;
CAPILLAN, MURIEL  _x000D_
WP 6-9 06-06-14_x000D_
OFFICIAL FEE: 85_x000D_
FACILITATION FEE: 50
_x000D_
CHARGE TO WELLINGTON PLACE 6-9</t>
  </si>
  <si>
    <t>AP-202401-37095</t>
  </si>
  <si>
    <t>TO RECORD PAYABLE DUE TO PAYMENT FOR TAX CLEARANCE FAO;_x000D_
INSIGNE,JHERIZZ G.  _x000D_
WP 6-9 09-28-07_x000D_
TRANSFER TAX-DOAS .5%: 2,595_x000D_
FACILITATION FEE: 100_x000D_
CHARGE TO WELLINGTON PLACE 6-9</t>
  </si>
  <si>
    <t>AP-202401-37097</t>
  </si>
  <si>
    <t>ATTY. CESAR D. TURIANO</t>
  </si>
  <si>
    <t>NOTARIAL FEES - Admin Department</t>
  </si>
  <si>
    <t>TO RECORD PAYABLE DUE FOR NOTARIAL FEE FOR THE MONTH OF JANUARY 2024 CHARGE TO GENERAL COMMON EXPENSE</t>
  </si>
  <si>
    <t>AP-202401-37098</t>
  </si>
  <si>
    <t>TO RECORD PAYABLE FOR NOTARIAL FEE FOR THE MONTH OF JANUARY 2024 CHARGE TO NAIC-2</t>
  </si>
  <si>
    <t>AP-202401-37099</t>
  </si>
  <si>
    <t>TO RECORD PAYABLE DUE FOR NOTARIAL FEE FOR THE MONTH OF JANUARY 2024 CHARGE TO QUEENSTOWN HEIGHTS-2</t>
  </si>
  <si>
    <t>AP-202401-37100</t>
  </si>
  <si>
    <t>TO RECORD PAYABLE DUE FOR NOTARIAL FEE FOR THE MONTH OF JANUARY 2024 CHARGE TO WELLINGTON PLACE</t>
  </si>
  <si>
    <t>AP-202401-37102</t>
  </si>
  <si>
    <t>TAXES AND LICENSES - RD - Engineering and Others-Cavite</t>
  </si>
  <si>
    <t>TO RECORD PAYABLE DUE TO REQUEST FOR ADDITIONAL_x000D_
PAYMENTS FOR SUBDIVIDE OF TITLE(LOT 1099 JUAN PULIDO PROPERTY: BRGY)_x000D_
TOTAL ADDITIONAL PAYMENT: 449.92 (FOR DRDC (50%): 224.66 AND_x000D_
FOR ANTEL(50%): 224.66 BASE OF THE MEMORANDUM OF AGRREMENT)_x000D_
TOTAL AMOUNT: 224.66-CHARGE TO LOT ACQUISITION - SANTOL</t>
  </si>
  <si>
    <t>AP-202401-37103</t>
  </si>
  <si>
    <t>TO RECORD PAYABLE DUE TO PAYMENT FOR CAR RELEASED FAO; TOLEDO, WILLIAM WP 12-109-14_x000D_
FACILITATION- 100.00_x000D_
CHARGE TO WELLINGTON PLACE 10-12</t>
  </si>
  <si>
    <t>AP-202401-37104</t>
  </si>
  <si>
    <t>TO RECORD PAYABLE DUE TO PAYMENT FOR TAX CLEARANCE FAO;_x000D_
TOLEDO, WILLIAM  _x000D_
WP 10-12 12-109-14_x000D_
OFFICIAL FEES: 85_x000D_
FACILITATION FEE: 50_x000D_
CHARGE TO WELLINGTON PLACE 10-12</t>
  </si>
  <si>
    <t>AP-202401-37105</t>
  </si>
  <si>
    <t>LITSON CORPORATION</t>
  </si>
  <si>
    <t>134 SUMULONG HIGHWAY, MAYAMOT CITY OF ANTIPOLO CITY</t>
  </si>
  <si>
    <t>001-034-494-00404</t>
  </si>
  <si>
    <t>TO RECORD REIMBURSEMENT _x000D_
MEAL EXPENSES(DEPARTMENT WEEKLY MEETING FOR PENDING _x000D_
AND ACCOMPLISHMENT)_x000D_
MEALS: 650_x000D_
-CHARGE TO GENERAL COMMON EXPENSE</t>
  </si>
  <si>
    <t>MEAL ALLOWANCE - Permits and Licenses Department</t>
  </si>
  <si>
    <t>AP-202401-37106</t>
  </si>
  <si>
    <t>PHILIPPINE HEALTH INSURANCE CORPORATION</t>
  </si>
  <si>
    <t>PASIG CITY</t>
  </si>
  <si>
    <t>PHILHEALTH CONTRIBUTIONS - Admin Department</t>
  </si>
  <si>
    <t>TO RECORD PAYABLE DUE TO PAYMENT FOR PHILHEALTH CONTRIBUTION OF JULIUS ARCEGA
JANUARY - MARCH 2024 (500x3)= 1,500.00
CHARGE TO GENERAL COMMON EXPENSE</t>
  </si>
  <si>
    <t>AP-202401-37107</t>
  </si>
  <si>
    <t>SSS, MEDICARE &amp; ECC CONTRIBUTIONS - Admin Department</t>
  </si>
  <si>
    <t>TO RECORD PAYABLE DUE TO PAYMENT FOR SSS CONTRIBUTION OF JULIUS ARCEGA_x000D_
JAN- MARCH 2024 (560x3)= 1,680_x000D_
CHARGE TO GENERAL COMMON EXPENSE_x000D_
_x000D_</t>
  </si>
  <si>
    <t>AP-202401-37108</t>
  </si>
  <si>
    <t>LEGAL EXPENSE - Legal</t>
  </si>
  <si>
    <t>TO RECORD PAYABLE DUE TO PAYMENT FOR ACCEPATANCE OF CASES AGAINTS _x000D_
MR. GUIAN CARLO M. BAZUELA, _x000D_
MR. SAFRA M. OMBAWA_x000D_
(EJECTMENT) CHARGE TO WELLINGTON PLACE 6-9</t>
  </si>
  <si>
    <t>AP-202401-37109</t>
  </si>
  <si>
    <t xml:space="preserve">TO RECORD PAYABLE DUE TO PAYMENT FOR WATER _x000D_
CONSUMPTION-ACCOUNT # 18786976-_x000D_
PERIOD COVERED: 01/03/24 - 02/01/24-DUE DATE: 05/9/24-USER: STAFF HOUSE BLK 3 LOT 10 _x000D_
(ENGR. ANTIPOLO)-CONSUMPTION: 5 CUBIC-CHARGE TO GENERAL COMMON EXPENSE_x000D_
</t>
  </si>
  <si>
    <t>AP-202401-37110</t>
  </si>
  <si>
    <t>TO RECORD PAYABLE DUE TO PAYMENT FOR TRANSFER OF TAX DEC_x000D_
				OFFICIAL                FACILITATION_x000D_
CAPILLAN, MURIEL                  70.00                     400.00_x000D_
WP 6-9 6-6-14_x000D_
-CHARGE TO WELLINGTON PLACE 6-9_x000D_
_x000D_</t>
  </si>
  <si>
    <t>AP-202401-37111</t>
  </si>
  <si>
    <t>J.O#7328</t>
  </si>
  <si>
    <t>BASICELEMENTS INC.</t>
  </si>
  <si>
    <t>Suite 910 Weat Tower Philippine Stock Exchange Center , Exchange Road, Ortigas Center Pasig City</t>
  </si>
  <si>
    <t>246-233-035-000</t>
  </si>
  <si>
    <t>"TO RECORD PAYABLE DUE TO PAYMENT FOR THAI 24 COLLATERALS 1PC TARP 48x24INC AND 1 SINTRA DIE-CUT 16PCS  (JO# 7328)
CHARGE TO GENERAL COMMON EXPENSE"</t>
  </si>
  <si>
    <t>AP-202401-37112</t>
  </si>
  <si>
    <t>SSH FOODS CORPORATION</t>
  </si>
  <si>
    <t>G/F CENTRAL GARDEN, AYALA MALL VERSOMA, DAANG HARI ROAD PASONG BUAYA I, IMUS CAVITE</t>
  </si>
  <si>
    <t>010-599-028-00001</t>
  </si>
  <si>
    <t>TO RECORD REPLENISHMENT- CTRL # 5- MEAL EXPENSE - 1,491_x000D_
 ENGR. MARK, TIN,JENNY,_x000D_
 ENGR. EINL, GAB, SHAINA,_x000D_
 ENGR JOSH, RIZZA, JOSEPH _x000D_
COVERED PERIOD JAN.20-26, 2024_x000D_
 CHARGE TO WELLINGTON PLACE 6-9</t>
  </si>
  <si>
    <t>AP-202401-37133</t>
  </si>
  <si>
    <t>"TO RECORD PAYABLE DUE TO PAYMENT FOR ELECTRICITY CONSUMPTION 
FOR-PAYMENT FOR THE SIN 457784120102 / CAN 2029306447-PERIOD 
COVERED: 12/30/2023-01/29/2024 DUE DATE: 02/10/2024-
KWH:0_x000D_
USER: BARRACKS-BLK 01 LOT 14
 _x000D_
CHARGE TO-MARY CRIS COMPLEX EXECUTIVE HOMES"</t>
  </si>
  <si>
    <t>AP-202401-37134</t>
  </si>
  <si>
    <t>DEBBIE KAREN T. KOA</t>
  </si>
  <si>
    <t>1473 G. MASANGKAY ST. BRGY 264 ZONE 024 STA. CRUZ MANILA</t>
  </si>
  <si>
    <t>161-578-876-000</t>
  </si>
  <si>
    <t>TO RECORD PAYABLE DUE TO PAYMENT FOR PROFESSIONAL FEE FOR THE MONTH OF JANUARY 2024 -CHARGE TO GENERAL COMMON EXPENSE</t>
  </si>
  <si>
    <t>PROFESSIONAL FEES - OTHER PROFESSIONAL FEES - Accounting Department</t>
  </si>
  <si>
    <t>JV-202401-00039</t>
  </si>
  <si>
    <t>TO RECORD PAYABLE DUE TO PAYMENT FOR WATER REFILL_x000D_
(6 GALLONS)</t>
  </si>
  <si>
    <t>JV-202401-00040</t>
  </si>
  <si>
    <t>TO  RECORD REIMBURSEMENT FOR PARKING @ PAYMENT &amp; PICK UP REGISTRATION - CHARGE TO GENERAL COMMON EXPENSE</t>
  </si>
  <si>
    <t>JV-202401-00041</t>
  </si>
  <si>
    <t>ARNOLD BRITO</t>
  </si>
  <si>
    <t xml:space="preserve">TO RECORD REIMBURSEMENT _x000D_
FOR OMTC NIS FLIP CHART PAPER PADS_x000D_
AND DELIVERY (LALAMOVE PICKUP)_x000D_
OFFICE SUPPLIES: 798_x000D_
DELIVERY CHARGE: 65_x000D_
</t>
  </si>
  <si>
    <t>JV-202401-00047</t>
  </si>
  <si>
    <t>ARCHIE M. CACATIAN</t>
  </si>
  <si>
    <t>TRANSPORTATION &amp; TRAVEL - HR</t>
  </si>
  <si>
    <t>TO LIQUIDATE FLOAT FF. DATE RECEIVED 1/30/2024- CHARGE TO GENERAL COMMON EXP,_x000D_
_x000D_
SN # 0040_x000D_
PURPOSE:    MANCOM BEVERAGES &amp; SNACKS  2,633.20_x000D_
 SOFT DRINKS                       1,170.00_x000D_
 MEALS ALLOWANCE                     851.00_x000D_
 OTHER ( TRANSPO )                   200.00_x000D_
TOTAL     4,854.00</t>
  </si>
  <si>
    <t>JV-202401-00048</t>
  </si>
  <si>
    <t>EMPLOYEE PAYROLL</t>
  </si>
  <si>
    <t>OTHER BENEFITS - Planning and Design</t>
  </si>
  <si>
    <t>TO RECORD MONETIZED SICK LEAVE OF 2023 CHARGE TO GENERAL COMMON EXPENSE</t>
  </si>
  <si>
    <t>OTHER BENEFITS - Permits and Licenses Department</t>
  </si>
  <si>
    <t>OTHER BENEFITS - Sales and Loan Documentation</t>
  </si>
  <si>
    <t>OTHER BENEFITS - HR</t>
  </si>
  <si>
    <t>OTHER BENEFITS - Legal</t>
  </si>
  <si>
    <t>OTHER BENEFITS - Accounting Department</t>
  </si>
  <si>
    <t>OTHER BENEFITS - Treasury Department</t>
  </si>
  <si>
    <t>OTHER BENEFITS - Admin Department</t>
  </si>
  <si>
    <t>JV-202401-00051</t>
  </si>
  <si>
    <t>OTHER BENEFITS - Engineering and Others-Antipolo</t>
  </si>
  <si>
    <t>TO RECORD MONETIZED SICK LEAVE OF 2023 CHARGE TO QUEENSTOWN HEIGHTS 2</t>
  </si>
  <si>
    <t>JV-202401-00052</t>
  </si>
  <si>
    <t>OTHER BENEFITS - Estate Management</t>
  </si>
  <si>
    <t>TO RECORD MONETIZED SICK LEAVE OF 2023 CHARGE TO WELLINGTON PLACE 10-12</t>
  </si>
  <si>
    <t>OTHER BENEFITS - Engineering and Others-Cavite</t>
  </si>
  <si>
    <t>JV-202401-00054</t>
  </si>
  <si>
    <t>GRAB EXPRESS</t>
  </si>
  <si>
    <t>MAKATI CITY</t>
  </si>
  <si>
    <t>TO LIQUIDATE FLOAT FF. DATE RECEIVED 1/30/2024- CHARGE TO GENERAL COMMON EXP._x000D_
_x000D_
SN : 0020_x000D_
PURPOSE: BBS -MEAL (  DRINKS)		552.00_x000D_
	 BBMS _MEALS (BURGER )		878.00_x000D_
         DELIVERY                        59.00_x000D_
TOTAL				      1,489.00</t>
  </si>
  <si>
    <t>JV-202401-00055</t>
  </si>
  <si>
    <t xml:space="preserve">TO LIQUIDATE FLOAT FF. DATE RECEIVED 1/30/2024- CHARGE TO GENERAL COMMON EXP._x000D_
SN NO :0039_x000D_
PURPOSE : BBS MEAL (ANGER MANGT) -1135.00_x000D_
          SNACKS                 -557.00_x000D_
          DELIVERY                -59.00_x000D_
</t>
  </si>
  <si>
    <t>JV-202401-00056</t>
  </si>
  <si>
    <t>MARY LAYKA MOYANO</t>
  </si>
  <si>
    <t>TAXES AND LICENSES - RD - Sales and Loan Documentation</t>
  </si>
  <si>
    <t>JV-202401-00057</t>
  </si>
  <si>
    <t>DEPRECIATION - OFFICE AND EDP EQUIPMENT - Sales and Loan Documentation</t>
  </si>
  <si>
    <t xml:space="preserve">TO RECORD DEPRECIATION FOR THE MONTH OF JANUARY 2024 FOR (2 PCS IP CAMERAS &amp; 2 PCS 64GB SD CARD FOR MRT OFFICE, RFP NO. DRDC-0421-HO-00336), "(AP-202104-13362_x000D_
</t>
  </si>
  <si>
    <t>JV-202401-00058</t>
  </si>
  <si>
    <t>DEPRECIATION - OFFICE AND EDP EQUIPMENT - Accounting Department</t>
  </si>
  <si>
    <t xml:space="preserve">TO RECORD DEPRECIATION FOR THE MONTH OF JANUARY 2024 FOR (EPSON L3110 PRINTER FOR ADMIN DEPARTMENT SN: X93P284655, PRODUCT NO. C11CG87503 UNDER RFP NO. DRDC-0521-HO-00426), "(AP-202105-13892_x000D_
</t>
  </si>
  <si>
    <t>JV-202401-00059</t>
  </si>
  <si>
    <t>MICROVALLEY COMPUTER SUPERSTORE - GREENHILLS</t>
  </si>
  <si>
    <t>V-357, 3/F, V-MALL, GREENHILLS CITY OF SAN JUAN</t>
  </si>
  <si>
    <t>004-780-008-00006</t>
  </si>
  <si>
    <t xml:space="preserve">TO RECORD DEPRECIATION FOR THE MONTH OF JANUARY 2024 FOR (3PCS LOGITECH H370 USB COMPUTER HEADSET 5/25/2021 FOR ACCTG USED - DRDC-0621HO-00450), "(AP-202105-14071_x000D_
</t>
  </si>
  <si>
    <t>JV-202401-00060</t>
  </si>
  <si>
    <t>DEPRECIATION - OFFICE AND EDP EQUIPMENT - Treasury Department</t>
  </si>
  <si>
    <t xml:space="preserve">TO RECORD DEPRECIATION FOR THE MONTH OF JANUARY 2024 FOR (1 ACER LED MONITOR FOR MS ICA BASILLO WITH SERIAL NUMBER MMT905500111404E432431 AND ADATA 120GB SSD 25 SERIAL NUMBER AQGCY2 FOR TEMPORARY USED OF MS LORINA CORPUZ UNDER RFP DRDC-0921-HO-00708), "(AP-202109-16231-trea_x000D_
</t>
  </si>
  <si>
    <t>JV-202401-00061</t>
  </si>
  <si>
    <t>DEPRECIATION - COMMUNICATION EQUIPMENT - Sales and Loan Documentation</t>
  </si>
  <si>
    <t xml:space="preserve">TO RECORD DEPRECIATION FOR THE MONTH OF JANUARY 2024 FOR (1 UNIT CP VIVO Y31 8 GB RAM 128GB STORAGE FOR SALES &amp; DOCS DEPT. AT MRT UNDER RFP NO.DRDC-0621-HO-00451), "(AP-202110-17366_x000D_
</t>
  </si>
  <si>
    <t>JV-202401-00062</t>
  </si>
  <si>
    <t>FURNICAB ENTERPRISE</t>
  </si>
  <si>
    <t>Phase 07 Blk 04 Lot 29 Villa San Mateo 7, San Mateo Dulong Bayan 2 San Mateo Rizal</t>
  </si>
  <si>
    <t>217-993-517-000</t>
  </si>
  <si>
    <t>DEPRECIATION - FURNITURE AND FIXTURES - Office of the President</t>
  </si>
  <si>
    <t xml:space="preserve">TO RECORD DEPRECIATION FOR THE MONTH OF JANUARY 2024 FOR (TO RECORD PAYABLE DUE FOR MATERIALS &amp; LABOR FOR WALL CABINET GLASS DOORS AT CHAIRMAN OFFICE UNDER RFP DRDC-1121-HO-00936), "(AP-202111-18211_x000D_
</t>
  </si>
  <si>
    <t>JV-202401-00063</t>
  </si>
  <si>
    <t>POWER AIRE AIRCONDITIONING &amp; AIREWORKS, INC.</t>
  </si>
  <si>
    <t>35 WILSON ST GREENHILLS SAN JUAN CITY</t>
  </si>
  <si>
    <t>226-875-909-000</t>
  </si>
  <si>
    <t>DEPRECIATION - OFFICE AND EDP EQUIPMENT - Admin Department</t>
  </si>
  <si>
    <t xml:space="preserve">TO RECORD DEPRECIATION FOR THE MONTH OF JANUARY 2024 FOR (TO RECORD ADVANCE PAYMENT FOR THE PURCHASE OF 1 UNIT WINDOW TYPE INVERTER AIRCON CHARGE TO GENERAL COMMON EXPENSE -EP UNDER RFP NO. DRDC-1021-HO-00837), "(AP-202111-18075_x000D_
</t>
  </si>
  <si>
    <t>JV-202401-00064</t>
  </si>
  <si>
    <t>ANSON MARKETING AND COMMERCIAL INC. - CAINTA</t>
  </si>
  <si>
    <t>UNIT GS 27 Q PLAZA COMMERCIAL CENTER, FELIX AVE.,CAINTA RIZAL</t>
  </si>
  <si>
    <t>006-899-069-001</t>
  </si>
  <si>
    <t>DEPRECIATION - OFFICE AND EDP EQUIPMENT - Office of the President</t>
  </si>
  <si>
    <t xml:space="preserve">TO RECORD DEPRECIATION FOR THE MONTH OF JANUARY 2024 FOR (TO RECORD PAYABLE DUE  FOR PURCHASED  OF 1 UNIT OF SHARP 11 CUBIC REF. FOR CHAIRMAN'S OFFICE), "(AP-202111-18527_x000D_
</t>
  </si>
  <si>
    <t>JV-202401-00065</t>
  </si>
  <si>
    <t>JEANETTE TAN</t>
  </si>
  <si>
    <t xml:space="preserve">TO RECORD DEPRECIATION FOR THE MONTH OF JANUARY 2024 FOR (TO REIMBURSE PURCHASED OVEN OFFICE USED  DATED 10/25/2021 UNDER RFP DRDC-1121-HO-00953), "(JV-202111-00183_x000D_
</t>
  </si>
  <si>
    <t>JV-202401-00066</t>
  </si>
  <si>
    <t>SUPER SHOPPING MARKET, INC.</t>
  </si>
  <si>
    <t>UGF BLDG. B, SM CITY BICUTAN, DONA SOLEDAD, DON BOSCO, PARANAQUE CITY</t>
  </si>
  <si>
    <t>209-609-185-00001</t>
  </si>
  <si>
    <t xml:space="preserve">TO RECORD DEPRECIATION FOR THE MONTH OF JANUARY 2024 FOR (DRDC MICROWAVE AMND023L), "(_x000D_
</t>
  </si>
  <si>
    <t>JV-202401-00067</t>
  </si>
  <si>
    <t>ELSINORE OFFICE FURNITURE SYSTEM INC.</t>
  </si>
  <si>
    <t>1 Wilson St., Cor. F.Legaspi St., Parkwood Greens Executive V Maybunga Pasig City</t>
  </si>
  <si>
    <t>242-846-212-00000</t>
  </si>
  <si>
    <t>DEPRECIATION - FURNITURE AND FIXTURES - Admin Department</t>
  </si>
  <si>
    <t xml:space="preserve">"TO RECORD DEPRECIATION FOR THE MONTH OF JANUARY 2024 FOR (TO RECORD PAYABLE DUE TO PAYMENT FOR PURCHASE OF 10 OFFICE CHAIR FOR 10 PERSONNEL OF DRDC MAIN. UNDER RFP NO. DRDC-0322-ST-00033 - ELSINORE OFFICE FURNITURE SYSTEM INC.
ABBY BRIZUELA - HR
LORENA EDEM - TREASURY
MARIBETH FERNANDEZ - ACCTG.
JING BORJA - ACCTG.
GAINA ROQUE - ACCTG. 
EDMARK - -ACCTG.
MILYN MAKIRAMDAM - ADMIN
JENNIFER LOPEZ  - OP
RUTH NATIVIDAD - SALES &amp; DOCS
JR
), ""("_x000D_
</t>
  </si>
  <si>
    <t>JV-202401-00068</t>
  </si>
  <si>
    <t>Mighty Lynx Solutions, Inc.</t>
  </si>
  <si>
    <t>6/F Northridge Plaza, #12 Congressional Ave., Brgy Bahay Torro Quezon City</t>
  </si>
  <si>
    <t>009-069-970-000</t>
  </si>
  <si>
    <t xml:space="preserve">TO RECORD DEPRECIATION FOR THE MONTH OF JANUARY 2024 FOR (TO RECORD PAYABLE DUE TO PAYMENT FOR 4 NEW CCTV CAMERAS AND OTHER MATERIALS. UNDER RFP NO. DRDC-0322-HO-00193 - MIGHTYLYNX SOLUTIONS, INC), "(AP-202203-21677_x000D_
</t>
  </si>
  <si>
    <t>JV-202401-00069</t>
  </si>
  <si>
    <t>DEPRECIATION - FURNITURE AND FIXTURES - Engineering and Others-Paranaque</t>
  </si>
  <si>
    <t xml:space="preserve">TO RECORD DEPRECIATION FOR THE MONTH OF JANUARY 2024 FOR (TO RECORD PAYABLE DUE TO PURCHASED 1 PC CNF 0652D 1L 2-DRAWER MOBILE PEDESTAL &amp; 1 PC CN 0653D 1L 3-DRAWER MOBILE PEDESTAL USER SIR DENNIS &amp; MA'AM JAYNE UNDER RFP EP-0322-HO-00266-PAYEE ELSINORE OFFICE FURNITURE SYSTEM INC.), "(AP-202203-21798_x000D_
</t>
  </si>
  <si>
    <t>JV-202401-00070</t>
  </si>
  <si>
    <t>OFFICE WAREHOUSE, INC.</t>
  </si>
  <si>
    <t>LEVEL 3 UNIT 326 ROBINSONS PLACE GENERAL TRIAS BRGY. TEJERO GENERAL TRIAS CAVITE</t>
  </si>
  <si>
    <t>200-492-462-06400</t>
  </si>
  <si>
    <t>DEPRECIATION - FURNITURE AND FIXTURES - Engineering and Others-Cavite</t>
  </si>
  <si>
    <t xml:space="preserve">TO RECORD DEPRECIATION FOR THE MONTH OF JANUARY 2024 FOR (TO RECORD PAYABLE DUE TO PURCHASE OF 10 CLERICAL OFFICE SWIVEL CHAIR FOR DRDC STAFFS. UNDER RFP NO. EP-0222-ST-00039 - OFFICE WAREHOUSE INC.), "(AP-202203-22183_x000D_
</t>
  </si>
  <si>
    <t>JV-202401-00071</t>
  </si>
  <si>
    <t>FYMF CONSUMER GOODS TRADING</t>
  </si>
  <si>
    <t>PH 2 BLK 30-A LOT 18 GREENGATE HOMES SUBD., MALAGASANG II-B, IMUS CITY, CAVITE</t>
  </si>
  <si>
    <t>942-112-981-00000</t>
  </si>
  <si>
    <t>DEPRECIATION - FURNITURE AND FIXTURES - Estate Management</t>
  </si>
  <si>
    <t xml:space="preserve">TO RECORD DEPRECIATION FOR THE MONTH OF JANUARY 2024 FOR (TO RECORD PAYABLE DUE TO PURCHASE OF 5 OFFICE CHAIR FOR ALLIED NEW OFFICE AND EMD - GRAZELENE ANNE HERMO (MARCH 26 - APRIL 1, 2022)), "(AP-202204-22617_x000D_
</t>
  </si>
  <si>
    <t>JV-202401-00072</t>
  </si>
  <si>
    <t>DEPRECIATION - FURNITURE AND FIXTURES - Finance</t>
  </si>
  <si>
    <t xml:space="preserve">"TO RECORD DEPRECIATION FOR THE MONTH OF JANUARY 2024 FOR (TO RECORD PAYABLE DUE TO PURCHASED 1 SIDE TABLE USER MA'AM JAYNE UNDER RFP DRDC-0422-HO-00266_x000D_
), ""(AP-202204-22722"_x000D_
</t>
  </si>
  <si>
    <t>JV-202401-00073</t>
  </si>
  <si>
    <t>ABENSONS VENTURES INC.</t>
  </si>
  <si>
    <t>KM. 30 BO. BUROL, DASMA CAVITE</t>
  </si>
  <si>
    <t>004-149-434-00700</t>
  </si>
  <si>
    <t>DEPRECIATION - FURNITURE AND FIXTURES - HR</t>
  </si>
  <si>
    <t xml:space="preserve">TO RECORD DEPRECIATION FOR THE MONTH OF JANUARY 2024 FOR (TO RECORD PAYABLE DUE TO PURCHASE OF 1 ASAHI H&amp;C WATER DISPENSER (AGUA FUENTE) - GRAZELENE ANNE C. HERMO (APRIL 30 - MAY 06, 2022)), "(AP-202205-23510_x000D_
</t>
  </si>
  <si>
    <t>JV-202401-00074</t>
  </si>
  <si>
    <t>HAIMOBILIA ENTERPRISES</t>
  </si>
  <si>
    <t>NO. 64 C RAYMUNDO AVE., SAGAD PASIG CITY</t>
  </si>
  <si>
    <t>206-193-182-00001</t>
  </si>
  <si>
    <t xml:space="preserve">TO RECORD DEPRECIATION FOR THE MONTH OF JANUARY 2024 FOR (TO RECORD PAYABLE DUE TO PURCHASE OF 4 OFFICE TABLES &amp; 2 MOBILE PEDESTAL FLUSH HANDLE FOR AGUA FUENTE - GRAZELENE ANNE C. HERMO - (MAY 14-20, 2022)), "(AP-202205-23847_x000D_
</t>
  </si>
  <si>
    <t>JV-202401-00075</t>
  </si>
  <si>
    <t>JCPCHUB COMPUTER ONLINE STORE</t>
  </si>
  <si>
    <t>216 T. SANTIAGO ST., BRGY. VEINTE REALES DIST. 1 VALENZUELA CITY</t>
  </si>
  <si>
    <t>258-812-300-000</t>
  </si>
  <si>
    <t>DEPRECIATION - OFFICE AND EDP EQUIPMENT - Engineering and Others-Cavite</t>
  </si>
  <si>
    <t xml:space="preserve">TO RECORD DEPRECIATION FOR THE MONTH OF JANUARY 2024 FOR (TO RECORD PAYABLE DUE TO PURCHASE OF CCTV SET FOR AGUA OFFICE - MARINELA MOLANO (MAY 07-13, 2022)), "(AP-202205-23666_x000D_
</t>
  </si>
  <si>
    <t>JV-202401-00076</t>
  </si>
  <si>
    <t xml:space="preserve">"TO RECORD DEPRECIATION FOR THE MONTH OF JANUARY 2024 FOR (TO RECORD PAYABLE DUE TO PAYMENT FOR OUTRIGHT PURCHASER (PLDT'S INTEGRATED TECHONOLOGY SOLUTIONS (ITS) WITH  CONTRACT AMOUNT OF (1,555.610.00 VAT EX)  &amp; BUNDLED PLDT TRUNKLINES AND MANAGED UNIFIED COMMUNICATIONS  WITH CONTRACT AMOUNT OF (683,,065. VAT EX ) FOR THE. ACCOUNT : 658443195 : PERIOD COVERED : FEB 25-MAY 16, 2023 : DUE DATE : MAY 13,2023: USER : DCLSI : DATE RECEIVED : MAY 18,20223  
CHARGE TO GENERAL COMMON EXPENSE.
NOTE: ONE TIME PAYMENT CHARGE DRDC,LCSDC, DRDC &amp; HFC), ""(AP-202305-31907"_x000D_
</t>
  </si>
  <si>
    <t>JV-202401-00077</t>
  </si>
  <si>
    <t xml:space="preserve">TO RECORD DEPRECIATION FOR THE MONTH OF JANUARY 2024 FOR (TO RECORD REIMBURSEMENT- PURCHASED CALCULATOR FOR CAITLYN OFFICE USE - CHARGE TO GENERAL COMMON EXPENSE), "(JV-202305-00049_x000D_
</t>
  </si>
  <si>
    <t>JV-202401-00078</t>
  </si>
  <si>
    <t>IAJ WELLNESS CORPORATION</t>
  </si>
  <si>
    <t>1081  EDSA BALINTAWAK APOLONIO SAMSON QUEZON CITY</t>
  </si>
  <si>
    <t>222-088-964-00006</t>
  </si>
  <si>
    <t xml:space="preserve">TO RECORD DEPRECIATION FOR THE MONTH OF JANUARY 2024 FOR (TO RECORD PAYABLE DUE TO PAYMENT FOR BREVILLE BAMBINO PLUS (EXPRESSO MACHINE) QUOTATION# SO445646 - CHARGE TO GENERAL COMMON EXPENSE), "(AP-202306-32314_x000D_
</t>
  </si>
  <si>
    <t>JV-202401-00079</t>
  </si>
  <si>
    <t>BENORE OFFICE FURNITURE INC.</t>
  </si>
  <si>
    <t>08 HIGHWAY 2000 PHASE II BRGY STA ANA TAYTAY RIZAL</t>
  </si>
  <si>
    <t>010-538-105-000</t>
  </si>
  <si>
    <t xml:space="preserve">TO RECORD DEPRECIATION FOR THE MONTH OF JANUARY 2024 FOR (TO RECORD OFFICE NEW CHAIR FOR RAYLEN DUNGQUE, RODNEY COLUMNA, SARAH BALOLOY, LEGAL, 1ST FLOOR AND NEW ACCOUNTING EMPLOYEES - CHARGE TO GENERAL COMMON EXPENSE), "(AP-202306-32521_x000D_
</t>
  </si>
  <si>
    <t>JV-202401-00080</t>
  </si>
  <si>
    <t>DEPRECIATION - OFFICE AND EDP EQUIPMENT - Planning and Design</t>
  </si>
  <si>
    <t xml:space="preserve">TO RECORD DEPRECIATION FOR THE MONTH OF JANUARY 2024 FOR (TO RECORD PAYABLE DUE TO PAYMENT FOR NEW MONITOR FOR MS. PATRIZIA SIBUG SALES INVOICE# 4438 - CHARGE TO GENERAL COMMON EXPENSE), "(AP-202306-32770_x000D_
</t>
  </si>
  <si>
    <t>JV-202401-00081</t>
  </si>
  <si>
    <t>FRANKEN COFFEE BAR AND ROASTERY</t>
  </si>
  <si>
    <t>132C J.P RIZAL ST., SAN ROQUE CITY OF MARIKINA</t>
  </si>
  <si>
    <t>622-973-664-00000</t>
  </si>
  <si>
    <t xml:space="preserve">TO RECORD DEPRECIATION FOR THE MONTH OF JANUARY 2024 FOR (TO RECORD REIMBURSEMENT- PURCHASED COFFEE SD40 GRINDER AND NUTRICOOK WEIGHING SCALE SI# 0001 - CHARGE TO GENERAL COMMON EXPENSE), "(AP-202307-32856_x000D_
</t>
  </si>
  <si>
    <t>JV-202401-00082</t>
  </si>
  <si>
    <t xml:space="preserve">"TO RECORD DEPRECIATION FOR THE MONTH OF JANUARY 2024 FOR (""TO RECORD PAYABLE DUE TO PAYMENT FOR NEW MONITOR AND SSD WITH BRACKET (SAMSUNG 24 INCH AND 2.5 SAMSUNG SSD) USER: MS. PAULA SEBESON ADMIN DEPT. (SI# 4558 &amp; 4559)
CHARGE TO GENERAL COMMON EXPENSE""
), ""(AP-202308-33716"_x000D_
</t>
  </si>
  <si>
    <t>JV-202401-00083</t>
  </si>
  <si>
    <t xml:space="preserve">TO RECORD DEPRECIATION FOR THE MONTH OF JANUARY 2024 FOR (TO RECORD PAYABLE DUE TO PAYMENT FOR NEW MONITOR (LG 27' INCH MONITOR) USER: MA'AM AGNES SALES INVOICCE# 4590 CHARGE TO GENERAL COMMON EXPENSE), "(AP-202308-33823_x000D_
</t>
  </si>
  <si>
    <t>JV-202401-00084</t>
  </si>
  <si>
    <t>JR MX MEMOXPRESS &amp; MX MEMOXPRESS</t>
  </si>
  <si>
    <t>SAVEMORE SUPERMARKET AMANG RODRIGUEZ AVE. SANTOLAN PASIG CITY</t>
  </si>
  <si>
    <t>007-424-197-033</t>
  </si>
  <si>
    <t>DEPRECIATION - OFFICE AND EDP EQUIPMENT - HR</t>
  </si>
  <si>
    <t xml:space="preserve">TO RECORD DEPRECIATION FOR THE MONTH OF JANUARY 2024 FOR (TO RECORD PAYABLE DUE TO PAYMENT FOR PURCHASED NEW CELLPHONE USER: ALYSSA MARRAY HR DEPT.), "(AP-202308-33860_x000D_
</t>
  </si>
  <si>
    <t>JV-202401-00085</t>
  </si>
  <si>
    <t>DEPRECIATION - OFFICE AND EDP EQUIPMENT - Legal</t>
  </si>
  <si>
    <t xml:space="preserve">TO RECORD DEPRECIATION FOR THE MONTH OF JANUARY 2024 FOR (TO RECORD PAYABLE DUE TO PAYMENT FOR NEW CELLPHONE FOR LEGAL DEPARTMENT SAMSUNG A14 4/128GG USER: IVAN BOLANTE &amp;  JUSTINE MARCELO CHARGE TO GCE), "(AP-202308-33861_x000D_
</t>
  </si>
  <si>
    <t>JV-202401-00086</t>
  </si>
  <si>
    <t>OFFICE WAREHOUSE, INC.-SM CHERRY</t>
  </si>
  <si>
    <t>245-246 SM CHERRY ANTIPOLO, MARCOS HIGHWAY, BRGY. MAYAMOT, CITY OF ANTIPOLO RIZAL</t>
  </si>
  <si>
    <t>200-492-462-00086</t>
  </si>
  <si>
    <t xml:space="preserve">"TO RECORD DEPRECIATION FOR THE MONTH OF JANUARY 2024 FOR (""TO RECORD PAYABLE DUE TO PAYMENT FOR HP PRINTER USER: JSUTINE MARCELO ADN ATTY. JECK
CHARGE TO GENERAL COMMON EXPENSE""), ""(AP-202308-33976"_x000D_
</t>
  </si>
  <si>
    <t>JV-202401-00087</t>
  </si>
  <si>
    <t xml:space="preserve">TO RECORD DEPRECIATION FOR THE MONTH OF JANUARY 2024 FOR (TO RECORD PAYABLE DUE TO PAYMENT FOR PURCHASING OFFICE TABLE 5PCS @ 11,800.00 (50% DP) CHARGE TO GCE), "(AP-202308-33901_x000D_
</t>
  </si>
  <si>
    <t>JV-202401-00088</t>
  </si>
  <si>
    <t>METRO SPEEDCOM CORPORATION</t>
  </si>
  <si>
    <t>3RD FLR CGI BLDG., # 25 GILMORE AVE., COR AURORA BLVD. BRGY. VALENCIA QUEZON CITY</t>
  </si>
  <si>
    <t>009-543-494-000</t>
  </si>
  <si>
    <t xml:space="preserve">TO RECORD DEPRECIATION FOR THE MONTH OF JANUARY 2024 FOR (TO RECORD CLOSED ADVANCES FOR NEW SCANNER USER: TREASURY DEPT.  CHARGE TO GENERAL COMMON EXPENSE), "(AP-202309-34538_x000D_
</t>
  </si>
  <si>
    <t>JV-202401-00089</t>
  </si>
  <si>
    <t xml:space="preserve">"TO RECORD DEPRECIATION FOR THE MONTH OF JANUARY 2024 FOR (TO RECORD PAYABLE DUE TO PAYMENT FOR 15 MOUSE AND KEYBOARD STOCK IN OFFICE SI# 4829_x000D_
CHARGE TO GENERAL COMMON EXPENSE), ""(AP-202310-34971"_x000D_
</t>
  </si>
  <si>
    <t>JV-202401-00090</t>
  </si>
  <si>
    <t>DYNAMIC PERSONAL COMPUTER INCORPORATED</t>
  </si>
  <si>
    <t>3/F V-MALL GREENHILLS SAN JUAN CITY</t>
  </si>
  <si>
    <t>001-755-479-00000</t>
  </si>
  <si>
    <t>DEPRECIATION - OFFICE AND EDP EQUIPMENT - Permits and Licenses Department</t>
  </si>
  <si>
    <t xml:space="preserve">TO RECORD DEPRECIATION FOR THE MONTH OF JANUARY 2024 FOR (TO RECORD PAYABLE DUE TO PAYMENT FOR NEW PRINTER USER: PERMITS AND LICENSES DEPT. CHARGE TO GENERAL COMMON EXPENSE), "(AP-202311-35426_x000D_
</t>
  </si>
  <si>
    <t>JV-202401-00091</t>
  </si>
  <si>
    <t xml:space="preserve">TO RECORD DEPRECIATION FOR THE MONTH OF JANUARY 2024 FOR (TO RECORD PAYABLE DUE TO PAYMENT PURCHASING OF 5 NEW CHAIR FOR NEW OFFICE. CHARGE TO GCE), "(AP-202311-35555_x000D_
</t>
  </si>
  <si>
    <t>JV-202401-00092</t>
  </si>
  <si>
    <t xml:space="preserve">"TO RECORD DEPRECIATION FOR THE MONTH OF JANUARY 2024 FOR (""TO RECORD PAYABLE DUE TO PAYMENT FOR ANTEC 550W PSU BRONZE 
USER: MS. GERAMIE - ACCOUNTING SI# 5052 
CHARGE TO GENERAL COMMON EXPENSE""), ""(AP-202312-36357"_x000D_
</t>
  </si>
  <si>
    <t>JV-202401-00104</t>
  </si>
  <si>
    <t>PAG-IBIG CONTRIBUTIONS - Finance</t>
  </si>
  <si>
    <t>TO RECORD EMPLOYEE PAYROLL FOR THE MONTH OF JANUARY 2024</t>
  </si>
  <si>
    <t>PAG-IBIG CONTRIBUTIONS - Planning and Design</t>
  </si>
  <si>
    <t>PAG-IBIG CONTRIBUTIONS - Legal</t>
  </si>
  <si>
    <t>PAG-IBIG CONTRIBUTIONS - Office of the President</t>
  </si>
  <si>
    <t>PAG-IBIG CONTRIBUTIONS - Sales and Loan Documentation</t>
  </si>
  <si>
    <t>PAG-IBIG CONTRIBUTIONS - Permits and Licenses Department</t>
  </si>
  <si>
    <t>PAG-IBIG CONTRIBUTIONS - HR</t>
  </si>
  <si>
    <t>PHILHEALTH CONTRIBUTIONS - Planning and Design</t>
  </si>
  <si>
    <t>PAG-IBIG CONTRIBUTIONS - Accounting Department</t>
  </si>
  <si>
    <t>PAG-IBIG CONTRIBUTIONS - Admin Department</t>
  </si>
  <si>
    <t>PAG-IBIG CONTRIBUTIONS - Treasury Department</t>
  </si>
  <si>
    <t>PHILHEALTH CONTRIBUTIONS - Permits and Licenses Department</t>
  </si>
  <si>
    <t>PHILHEALTH CONTRIBUTIONS - Sales and Loan Documentation</t>
  </si>
  <si>
    <t>SSS, MEDICARE &amp; ECC CONTRIBUTIONS - Planning and Design</t>
  </si>
  <si>
    <t>PHILHEALTH CONTRIBUTIONS - Legal</t>
  </si>
  <si>
    <t>PHILHEALTH CONTRIBUTIONS - Finance</t>
  </si>
  <si>
    <t>PHILHEALTH CONTRIBUTIONS - Accounting Department</t>
  </si>
  <si>
    <t>SSS, MEDICARE &amp; ECC CONTRIBUTIONS - Finance</t>
  </si>
  <si>
    <t>PHILHEALTH CONTRIBUTIONS - Office of the President</t>
  </si>
  <si>
    <t>PHILHEALTH CONTRIBUTIONS - Treasury Department</t>
  </si>
  <si>
    <t>PHILHEALTH CONTRIBUTIONS - HR</t>
  </si>
  <si>
    <t>SSS, MEDICARE &amp; ECC CONTRIBUTIONS - Legal</t>
  </si>
  <si>
    <t>SSS, MEDICARE &amp; ECC CONTRIBUTIONS - Permits and Licenses Department</t>
  </si>
  <si>
    <t>SSS, MEDICARE &amp; ECC CONTRIBUTIONS - Office of the President</t>
  </si>
  <si>
    <t>SSS, MEDICARE &amp; ECC CONTRIBUTIONS - Sales and Loan Documentation</t>
  </si>
  <si>
    <t>SSS, MEDICARE &amp; ECC CONTRIBUTIONS - HR</t>
  </si>
  <si>
    <t>SSS, MEDICARE &amp; ECC CONTRIBUTIONS - Accounting Department</t>
  </si>
  <si>
    <t>SSS, MEDICARE &amp; ECC CONTRIBUTIONS - Treasury Department</t>
  </si>
  <si>
    <t>SALARIES &amp; WAGES - Planning and Design</t>
  </si>
  <si>
    <t>SALARIES &amp; WAGES - Permits and Licenses Department</t>
  </si>
  <si>
    <t>SALARIES &amp; WAGES - Sales and Loan Documentation</t>
  </si>
  <si>
    <t>SALARIES &amp; WAGES - Accounting Department</t>
  </si>
  <si>
    <t>SALARIES &amp; WAGES - Treasury Department</t>
  </si>
  <si>
    <t>SALARIES &amp; WAGES - Admin Department</t>
  </si>
  <si>
    <t>SALARIES &amp; WAGES - Finance</t>
  </si>
  <si>
    <t>SALARIES &amp; WAGES - HR</t>
  </si>
  <si>
    <t>SALARIES &amp; WAGES - Office of the President</t>
  </si>
  <si>
    <t>JV-202401-00107</t>
  </si>
  <si>
    <t>PAG-IBIG CONTRIBUTIONS - Estate Management</t>
  </si>
  <si>
    <t>PAG-IBIG CONTRIBUTIONS - Engineering and Others-Cavite</t>
  </si>
  <si>
    <t>PHILHEALTH CONTRIBUTIONS - Estate Management</t>
  </si>
  <si>
    <t>PHILHEALTH CONTRIBUTIONS - Engineering and Others-Cavite</t>
  </si>
  <si>
    <t>SSS, MEDICARE &amp; ECC CONTRIBUTIONS - Estate Management</t>
  </si>
  <si>
    <t>SSS, MEDICARE &amp; ECC CONTRIBUTIONS - Engineering and Others-Cavite</t>
  </si>
  <si>
    <t>SALARIES &amp; WAGES - Estate Management</t>
  </si>
  <si>
    <t>SALARIES &amp; WAGES - Engineering and Others-Cavite</t>
  </si>
  <si>
    <t>JV-202401-00108</t>
  </si>
  <si>
    <t>PAG-IBIG CONTRIBUTIONS - Engineering and Others-Antipolo</t>
  </si>
  <si>
    <t>PHILHEALTH CONTRIBUTIONS - Engineering and Others-Antipolo</t>
  </si>
  <si>
    <t>SSS, MEDICARE &amp; ECC CONTRIBUTIONS - Engineering and Others-Antipolo</t>
  </si>
  <si>
    <t>SALARIES &amp; WAGES - Engineering and Others-Antipolo</t>
  </si>
  <si>
    <t>JV-202401-00110</t>
  </si>
  <si>
    <t>CHRISTMAS EXPENSES &amp; GIVE AWAYS - Marketing Department</t>
  </si>
  <si>
    <t>"TO RECORD REIMBURSEMENT (JIGGER CUNANAN) DUE FOR CHRISTMAS BASKETS FOR JUDEGES _x000D_
MUSEO-SARUSAR SHOP (9 SETS KIMONA/PANDILING, 2 SETS SILK BARONG W/ FISHERMANS PANTS_x000D_
CHARGE TO GENERAL COMMON EXPENSE"</t>
  </si>
  <si>
    <t>JV-202401-00111</t>
  </si>
  <si>
    <t>TL SALES AND MANAGEMENT SERVICES INC.</t>
  </si>
  <si>
    <t>UNIT 301 3RD FLOOR 31 MAYOR IGNACIO SANTOS DIAZ KAUNLARAN QUEZON CITY</t>
  </si>
  <si>
    <t>010-543-185-000</t>
  </si>
  <si>
    <t>DEPRECIATION - OFFICE AND EDP EQUIPMENT - Engineering and Others-Antipolo</t>
  </si>
  <si>
    <t xml:space="preserve">"TO RECORD DEPRECIATION FOR THE MONTH OF JANUARY 2024 FOR (""TO RECORD PAYABLE DUE TO PAYMENT FOR NEW PHONE (VIVO Y24 6GB/128 GB SEA BLUE) USER; SIR FREDDIE CORNEJO
CHARGE TO QUEENSTOWN HEIGHT 2""), ""(AP-202311-35812"_x000D_
</t>
  </si>
  <si>
    <t>JV-202401-00112</t>
  </si>
  <si>
    <t xml:space="preserve">TO RECORD DEPRECIATION FOR THE MONTH OF JANUARY 2024 FOR (1 PC APC1000VA BV1000I-MS UPS UNDER RFP NO. WP6-12-0521-HO-00163), "(AP-202105-13464_x000D_
</t>
  </si>
  <si>
    <t>JV-202401-00113</t>
  </si>
  <si>
    <t>SECURITY WAREHOUSE PHILIPPINES INC.</t>
  </si>
  <si>
    <t xml:space="preserve">TO RECORD DEPRECIATION FOR THE MONTH OF JANUARY 2024 FOR (TO RECORD PAYABLE DUE TO PURCHASE OF ROVER CCTV), "(AP-202111-18371_x000D_
</t>
  </si>
  <si>
    <t>JV-202401-00114</t>
  </si>
  <si>
    <t xml:space="preserve">"TO RECORD DEPRECIATION FOR THE MONTH OF JANUARY 2024 FOR (REPLENISHMENT CONTROL #1 - TO RECORD PAYABLE DUE TO WP REPLENISHMENT UNDER PERIOD COVERED: JANUARY 2-6, 2023; DATE RECEIVED: JANUARY 10, 2023 - CHARGE TO: WELLINGTON PLACE 6-9
 OFFICE FURNITURE:
 2 OFFICE CHAIR FOR EMD OFFICE USE  - 1.848.00
), ""(JV-202301-00012"_x000D_
</t>
  </si>
  <si>
    <t>JV-202401-00115</t>
  </si>
  <si>
    <t>PHILCOPY CORPORATION</t>
  </si>
  <si>
    <t>12-B AGUINALDO HIGHWAY, SAMPALOC 1 DAMASRINAS CITY</t>
  </si>
  <si>
    <t>000-169-318-00037</t>
  </si>
  <si>
    <t xml:space="preserve">TO RECORD DEPRECIATION FOR THE MONTH OF JANUARY 2024 FOR (TO RECORD PAYABLE DUE TO PAYMENT FOR DAHLE SHREDDER (1 UNIT) GENTRI OFFICE- CHARGE TO WELLINGTON PLACE 6-9), "(AP-202305-31597_x000D_
</t>
  </si>
  <si>
    <t>JV-202401-00117</t>
  </si>
  <si>
    <t>"TO RECORD REIMBURSEMENT (JIGGER CUNANAN) DUE FOR 1 UNIT OF POKEFI LATEST VERSION (BROKERS THAILAND TRIP)
CHARGE TO GENERAL COMMON EXPENSE"</t>
  </si>
  <si>
    <t>JV-202401-00118</t>
  </si>
  <si>
    <t>"TO RECORD REIMBURSEMENT (JIGGER CUNANAN) DUE FOR PRESEAT EXPENSE OF JEFFERSON S. BONGAT - (BROKERS THAILAND TRIP)
CHARGE TO GENERAL COMMON EXPENSE"</t>
  </si>
  <si>
    <t>JV-202401-00119</t>
  </si>
  <si>
    <t>"TO RECORD REIMBURSEMENT (JIGGER CUNANAN) DUE FOR KRABI DAY TOUR AND EXPENSE AIRPORT TO RESORT TO AIRPORT TRANSFER ((BROKERS THAILAND TRIP)
CHARGE TO GENERAL COMMON EXPENSE"</t>
  </si>
  <si>
    <t>JV-202401-00120</t>
  </si>
  <si>
    <t>"TO RECORD REIMBURSEMENT (JIGGER CUNANAN) DUE FOR RESORT ACCOMODATION AND THAI MASSAGE  (BROKERS THAILAND TRIP)_x000D_
CHARGE TO GENERAL COMMON EXPENSE"</t>
  </si>
  <si>
    <t>JV-202401-00121</t>
  </si>
  <si>
    <t>"TO RECORD REIMBURSEMENT (JIGGER CUNANAN) DUE FOR VARIOUS EXPENSE , TIPS OUT OF POCKETS  (BROKERS THAILAND TRIP)_x000D_
CHARGE TO GENERAL COMMON EXPENSE"</t>
  </si>
  <si>
    <t>JV-202401-00122</t>
  </si>
  <si>
    <t>MERCURY DRUG - CAINTA A. BONIFACIO</t>
  </si>
  <si>
    <t>A. BONIFACIO PAROLA CAINTA RIZAL</t>
  </si>
  <si>
    <t>000-388-474-00180</t>
  </si>
  <si>
    <t>HEALTH CARE BENEFITS - Marketing Department</t>
  </si>
  <si>
    <t>TO RECORD REIMBURSEMENT (ARNOLD BRITO) DUE FOR MR. ABARQUEZ, ROMULO A. MEDICAL ASSISTANCE CHARGE TO GENERAL COMMON EXPENSE</t>
  </si>
  <si>
    <t>JV-202401-00123</t>
  </si>
  <si>
    <t>TO SET UP REPLENISHMENT- CTRL # 5_x000D_
 - MEAL EXPENSE, PANTRY SUPPLIES_x000D_
 MEAL- 990_x000D_
 PANTRY(MATERIALS) -3,650_x000D_
 PANTRY(WATER)- 150_x000D_
 PERIOD COVER 20-26, 2024_x000D_
 CHARGE TO WELLINGTON PLACE 6-9</t>
  </si>
  <si>
    <t>JV-202401-00124</t>
  </si>
  <si>
    <t>TO SET UP REPLENISHMENT- CTRL # 5_x000D_
 - MEAL EXPENSE, PANTRY SUPPLIES_x000D_
 MEAL- 990_x000D_
 MEALS - 1491_x000D_
 PANTRY(MATERIALS) -3,650_x000D_
 PANTRY(WATER)- 150_x000D_
 PERIOD COVER 20-26, 2024_x000D_
 CHARGE TO WELLINGTON PLACE 6-9</t>
  </si>
  <si>
    <t>JV-202401-00130</t>
  </si>
  <si>
    <t>MILESTONE GUARANTY AND ASSURANCE CORPORATION</t>
  </si>
  <si>
    <t>MILESTONE BUILDING 2654 LEVERIZA SAYGAN ST., MALATE MANILA</t>
  </si>
  <si>
    <t>001-094-068-00000</t>
  </si>
  <si>
    <t>INSURANCE - VEHICLE - Engineering and Others-Antipolo</t>
  </si>
  <si>
    <t xml:space="preserve">"TO RECORD PREPAYMENTS FOR THE MONTH OF JANUARY 2024  (TO RECORD PAYABLE DUE TO PAYMENT FOR RENEWAL OF REGISTRATION OF 1990 ISUZU DUMP TRUCK PLATE # XKA-866 _x000D_
TPL: 1,280.00_x000D_
_x000D_
CHARGE TO QUEENSTOWN HEIGHTS 2), ,AP-202305-31722"_x000D_
</t>
  </si>
  <si>
    <t>JV-202401-00139</t>
  </si>
  <si>
    <t>ALLIEDBANKERS INSURANCE CORPORATION</t>
  </si>
  <si>
    <t>17/F FEDERAL TOWER BLDG., DASMARINAS COR MUELLE DE BINOO BINONDO MANILA</t>
  </si>
  <si>
    <t>001-695-489-000</t>
  </si>
  <si>
    <t xml:space="preserve">"TO RECORD PREPAYMENTS FOR THE MONTH OF JANUARY 2024  (TO RECORD PAYABLE DUE TO PAYMENT FOR RENEWAL OF INSURANCE FOR THE VEHICLE PLATE NO: XKA 866 (1990 ISUZU DUMP TRUCK) PERIOD COVERED: OCTOBER 1, 2023 TO OCTOBER 1, 2024
CHARGE TO QUEENSTOWN HEIGHT 2), ,AP-202309-34796"_x000D_
</t>
  </si>
  <si>
    <t>JV-202401-00148</t>
  </si>
  <si>
    <t>INSURANCE - VEHICLE - Engineering and Others-Cavite</t>
  </si>
  <si>
    <t xml:space="preserve">"TO RECORD PREPAYMENTS FOR THE MONTH OF JANUARY 2024  (""TO RECORD PAYABLE DUE TO PAYMENT FOR RENEWAL OF INSURANCE FOR THE VEHICLE PLATE NO: DRP 353 (1997 TOYOTA JEEP ) USER: ENGINEERING CAVITE PERIOD COVERED: OCTOBER 1, 2023 TO OCTOBER 1, 2024
CHARGE TO WELLINGTON PLACE 10-12""), ,AP-202309-34805"_x000D_
</t>
  </si>
  <si>
    <t>JV-202401-00149</t>
  </si>
  <si>
    <t>INSURANCE - VEHICLE - Permits and Licenses Department</t>
  </si>
  <si>
    <t xml:space="preserve">"TO RECORD PREPAYMENTS FOR THE MONTH OF JANUARY 2024  (""TO RECORD PAYABLE DUE TO PAYMENT FOR RENEWAL OF INSURANCE FOR THE VEHICLE PLATE NO: DD 23283 (2015 HONDA AFS110MDE) USER: PERMITS Bernadit III, Serapio Mahayag_x000D_
PERIOD COVERED: OCTOBER 1, 2023 TO OCTOBER 1, 2024
CHARGE TO WELLINGTON PLACE 10-12""), ,AP-202309-34806"_x000D_
</t>
  </si>
  <si>
    <t>JV-202401-00150</t>
  </si>
  <si>
    <t xml:space="preserve">"TO RECORD PREPAYMENTS FOR THE MONTH OF JANUARY 2024  (""TO RECORD PAYABLE DUE TO PAYMENT FOR RENEWAL OF INSURANCE FOR THE VEHICLE PLATE NO: UTU- 810 (1998 ISUZU ELF) USER: ENGINEERING CAVITE PERIOD COVERED: OCTOBER 1, 2023 TO OCTOBER 1, 2024
CHARGE TO WELLINGTON PLACE 10-12""), ,AP-202309-34807"_x000D_
</t>
  </si>
  <si>
    <t>JV-202401-00155</t>
  </si>
  <si>
    <t>VISAYAN SURETY &amp; INSURANCE CORPORATION</t>
  </si>
  <si>
    <t>UNIT 1403, 14/F, KEPPEL CENTER, SAMAR LOOP COR. CARDINAL ROSALES AVENUE CEBU BUSINESS PARK, CEBU CITY</t>
  </si>
  <si>
    <t>000-566-255-00000</t>
  </si>
  <si>
    <t>INSURANCE - VEHICLE - Accounting Department</t>
  </si>
  <si>
    <t xml:space="preserve">TO RECORD PREPAYMENTS FOR THE MONTH OF JANUARY 2024  (TO RECORD PAYABLE DUE TO PAYMENT FOR RENEWAL OF INSURANCE MIRAGE WITH PLATE# DAB 1374 DECEMBER 10, 2023 TO DECEMBER 10, 2024 CHARGE TO GENERAL COMMON EXPENSE), ,AP-202311-35650_x000D_
</t>
  </si>
  <si>
    <t>JV-202401-00156</t>
  </si>
  <si>
    <t>MAXIMUM SOLUTIONS CORPORATION</t>
  </si>
  <si>
    <t>4/FL ACCELERANDO BLDG., 395 SEN. GIL PUYAT AVENUE, MAKATI CITY</t>
  </si>
  <si>
    <t>210-223-725-00000</t>
  </si>
  <si>
    <t>OTHER PREPAYMENTS</t>
  </si>
  <si>
    <t xml:space="preserve">TO RECORD PREPAYMENTS FOR THE MONTH OF JANUARY 2024  (TO RECORD PAYABLE DUE TO PAYMENT FOR SKETCHUP PRO 1 YEAR ANNUAL RENEWAL (DURAVILLE HEAD OFFICE PLANNING &amp; DESIGN DEPARTMENT) CHARGE TO GENERAL COMMON EXPENSE), ,AP-202311-35975_x000D_
</t>
  </si>
  <si>
    <t>TOTAL</t>
  </si>
  <si>
    <t>ACCOUNT ANALYSIS</t>
  </si>
  <si>
    <t>From January 01, 2024 to January 31, 2024</t>
  </si>
  <si>
    <t>Date</t>
  </si>
  <si>
    <t>Book</t>
  </si>
  <si>
    <t>Journal</t>
  </si>
  <si>
    <t>Transaction No</t>
  </si>
  <si>
    <t>Check No</t>
  </si>
  <si>
    <t>General Name</t>
  </si>
  <si>
    <t>Gen. Ref.</t>
  </si>
  <si>
    <t>DN Ref</t>
  </si>
  <si>
    <t>Terms</t>
  </si>
  <si>
    <t>No. Days</t>
  </si>
  <si>
    <t>SI No</t>
  </si>
  <si>
    <t>DR No</t>
  </si>
  <si>
    <t>RR No</t>
  </si>
  <si>
    <t>PO No</t>
  </si>
  <si>
    <t>Particulars</t>
  </si>
  <si>
    <t>Debit</t>
  </si>
  <si>
    <t>Credit</t>
  </si>
  <si>
    <t>*****5-1000-86-105 - BANK CHARGES - HR*****</t>
  </si>
  <si>
    <t>01/01/2024</t>
  </si>
  <si>
    <t>DRDC01</t>
  </si>
  <si>
    <t>JB</t>
  </si>
  <si>
    <t>5-1000-86-105 - BANK CHARGES - HR - TOTAL DEBIT/CREDIT</t>
  </si>
  <si>
    <t xml:space="preserve">5-1000-86-105 - BANK CHARGES - HR - NET </t>
  </si>
  <si>
    <t>*****2-1000-01-000 - ACCOUNTS PAYABLE*****</t>
  </si>
  <si>
    <t>01/03/2024</t>
  </si>
  <si>
    <t>DRDC09</t>
  </si>
  <si>
    <t>AP</t>
  </si>
  <si>
    <t>WP6-12-0124-HO-00042</t>
  </si>
  <si>
    <t>01/10/2024</t>
  </si>
  <si>
    <t>DRDC-0124-HO-00008</t>
  </si>
  <si>
    <t>DRDC-0124-HO-00005</t>
  </si>
  <si>
    <t>DRDC-0124-HO-00001</t>
  </si>
  <si>
    <t>DRDC-0124-HO-00006</t>
  </si>
  <si>
    <t>DRDC08</t>
  </si>
  <si>
    <t>DANTE GUEMO</t>
  </si>
  <si>
    <t>WP 6-12- CIVILIAN GUARDS</t>
  </si>
  <si>
    <t>DARGELIO ALCANTARA</t>
  </si>
  <si>
    <t>DRDC-0124-HO-00014</t>
  </si>
  <si>
    <t>ELISEO SAQUILAYAN</t>
  </si>
  <si>
    <t>DRDC-0124-HO-00004</t>
  </si>
  <si>
    <t>FEDERICO DIAZ JR.</t>
  </si>
  <si>
    <t>WP 10-12 MAINTENANCE</t>
  </si>
  <si>
    <t>FRANCISCO FRANI</t>
  </si>
  <si>
    <t>DRDC-0124-HO-00002</t>
  </si>
  <si>
    <t>DRDC 17</t>
  </si>
  <si>
    <t>SANTOL LOT-MAINTENANCE</t>
  </si>
  <si>
    <t>DRDC 16</t>
  </si>
  <si>
    <t>NAIC 2- MAINTENANCE</t>
  </si>
  <si>
    <t>JONATHAN LEGASPI</t>
  </si>
  <si>
    <t>DRDC04</t>
  </si>
  <si>
    <t>MANDO FAUNI</t>
  </si>
  <si>
    <t>MCCEH- CIVILIAN GUARDS</t>
  </si>
  <si>
    <t>DRDC-0124-HO-00012</t>
  </si>
  <si>
    <t>DRDC-0124-HO-00007</t>
  </si>
  <si>
    <t>DRDC-0124-HO-00003</t>
  </si>
  <si>
    <t>DRDC-0124-HO-00009</t>
  </si>
  <si>
    <t>DRDC-0124-HO-00010</t>
  </si>
  <si>
    <t>PERLITO MEDINA</t>
  </si>
  <si>
    <t>PONCIANO FAUNI</t>
  </si>
  <si>
    <t>RAFFY SAQUILAYAN</t>
  </si>
  <si>
    <t>WP 6-9 MAINTENANCE</t>
  </si>
  <si>
    <t>MCCEH- MAINTENANCE</t>
  </si>
  <si>
    <t>REGIN TAPAWAN</t>
  </si>
  <si>
    <t>01/11/2024</t>
  </si>
  <si>
    <t>WP6-12-0124-HO-00001</t>
  </si>
  <si>
    <t>DRDC08-B2</t>
  </si>
  <si>
    <t>DRDC09-B2</t>
  </si>
  <si>
    <t>WP6-12-0124-HO-00003</t>
  </si>
  <si>
    <t>DENNIS ARCEGA JR.</t>
  </si>
  <si>
    <t>date received :1/11/2024</t>
  </si>
  <si>
    <t>GCE-DRIVER'S PAYROLL</t>
  </si>
  <si>
    <t>WP6-12-0124-HO-00002</t>
  </si>
  <si>
    <t>DRDC-0124-HO-00019</t>
  </si>
  <si>
    <t>DRDC-0124-HO-00020</t>
  </si>
  <si>
    <t>01/12/2024</t>
  </si>
  <si>
    <t>DRDC-0124-HO-00022</t>
  </si>
  <si>
    <t>WP6-12-0124-HO-00005</t>
  </si>
  <si>
    <t>WP6-12-0124-HO-00006</t>
  </si>
  <si>
    <t>WP6-12-0124-HO-00009</t>
  </si>
  <si>
    <t>WP6-12-0124-HO-00004</t>
  </si>
  <si>
    <t>WP6-12-0124-HO-00010</t>
  </si>
  <si>
    <t>WP6-12-0124-HO-00007</t>
  </si>
  <si>
    <t>WP6-12-0124-HO-00008</t>
  </si>
  <si>
    <t>DRDC-0124-HO-00025</t>
  </si>
  <si>
    <t>DRDC - LA-0124-HO-00005</t>
  </si>
  <si>
    <t>DRDC 16-B2</t>
  </si>
  <si>
    <t>DRDC - LA-0124-HO-00004</t>
  </si>
  <si>
    <t>DRDC-0124-HO-00024</t>
  </si>
  <si>
    <t>DRDC - LA-0124-HO-00002</t>
  </si>
  <si>
    <t>DRDC - LA-0124-HO-00003</t>
  </si>
  <si>
    <t>01/15/2024</t>
  </si>
  <si>
    <t>DRDC-0124-HO-00029</t>
  </si>
  <si>
    <t>DRDC-0124-HO-00030</t>
  </si>
  <si>
    <t>DRDC-0124-HO-00027</t>
  </si>
  <si>
    <t>WP6-12-0124-HO-00011</t>
  </si>
  <si>
    <t>WP6-12-0124-HO-00013</t>
  </si>
  <si>
    <t>WP6-12-0124-HO-00014</t>
  </si>
  <si>
    <t>WP6-12-0124-HO-00015</t>
  </si>
  <si>
    <t>WP6-12-0124-HO-00012</t>
  </si>
  <si>
    <t>DRDC-0124-HO-00033</t>
  </si>
  <si>
    <t>WP 6-9 - WEEKLY REPLENISHMENT</t>
  </si>
  <si>
    <t>01/16/2024</t>
  </si>
  <si>
    <t>DRDC-0124-HO-00038</t>
  </si>
  <si>
    <t>DRDC-0124-HO-00011</t>
  </si>
  <si>
    <t>DRDC-0124-HO-00037</t>
  </si>
  <si>
    <t>DRDC-0124-HO-00036</t>
  </si>
  <si>
    <t>WP6-12-0124-HO-00016</t>
  </si>
  <si>
    <t>DRDC-0124-HO-00035</t>
  </si>
  <si>
    <t>WP6-12-0124-HO-00017</t>
  </si>
  <si>
    <t>01/17/2024</t>
  </si>
  <si>
    <t>DRDC-0124-HO-00039</t>
  </si>
  <si>
    <t>DRDC-0124-HO-00041</t>
  </si>
  <si>
    <t>DRDC-0124-HO-00040</t>
  </si>
  <si>
    <t>01/18/2024</t>
  </si>
  <si>
    <t>DRDC-0124-HO-00043</t>
  </si>
  <si>
    <t>DRDC-0124-HO-00042</t>
  </si>
  <si>
    <t>WP6-12-0124-HO-00022</t>
  </si>
  <si>
    <t>WP6-12-0124-HO-00023</t>
  </si>
  <si>
    <t>DATE RECEIVED :1/18/2024</t>
  </si>
  <si>
    <t>WP6-12-0124-HO-00020</t>
  </si>
  <si>
    <t>WP6-12-0124-HO-00021</t>
  </si>
  <si>
    <t>WP6-12-0124-HO-00024</t>
  </si>
  <si>
    <t>DRDC-0124-HO-00044</t>
  </si>
  <si>
    <t>DATE RCVD:1/18/24</t>
  </si>
  <si>
    <t>WP6-12-0124-HO-00019</t>
  </si>
  <si>
    <t>01/19/2024</t>
  </si>
  <si>
    <t>WP6-12-0124-HO-00025</t>
  </si>
  <si>
    <t>DRDC-0124-HO-00045</t>
  </si>
  <si>
    <t>DRDC-0124-HO-00046</t>
  </si>
  <si>
    <t>DRDC-0124-HO-00047</t>
  </si>
  <si>
    <t>01/20/2024</t>
  </si>
  <si>
    <t>DRDC-0124-HO-00048</t>
  </si>
  <si>
    <t>DRDC-0124-HO-00049</t>
  </si>
  <si>
    <t>DRDC-0124-HO-00050</t>
  </si>
  <si>
    <t>DRDC-0124-HO-00051</t>
  </si>
  <si>
    <t>DRDC-0124-HO-00052</t>
  </si>
  <si>
    <t>DRDC-0124-HO-00053</t>
  </si>
  <si>
    <t>DRDC-0124-HO-00054</t>
  </si>
  <si>
    <t>DRDC-0124-HO-00055</t>
  </si>
  <si>
    <t>WP6-12-0124-HO-00026</t>
  </si>
  <si>
    <t>WP6-12-0124-HO-00027</t>
  </si>
  <si>
    <t>WP6-12-0124-HO-00028</t>
  </si>
  <si>
    <t>WP6-12-0124-HO-00029</t>
  </si>
  <si>
    <t>WP6-12-0124-HO-00030</t>
  </si>
  <si>
    <t>DRDC06</t>
  </si>
  <si>
    <t>QH2-0124-ST-00001</t>
  </si>
  <si>
    <t>01/23/2024</t>
  </si>
  <si>
    <t>DRDC-0124-HO-00060</t>
  </si>
  <si>
    <t>01/24/2024</t>
  </si>
  <si>
    <t>01/25/2024</t>
  </si>
  <si>
    <t>date received :1/25/2024</t>
  </si>
  <si>
    <t>CLARIZZE JOY GRAVADOR</t>
  </si>
  <si>
    <t>DRDC-0124-HO-00073</t>
  </si>
  <si>
    <t>DRDC-0124-HO-00061</t>
  </si>
  <si>
    <t>DRDC-0124-HO-00062</t>
  </si>
  <si>
    <t>01/26/2024</t>
  </si>
  <si>
    <t>DRDC-0124-HO-00065</t>
  </si>
  <si>
    <t>DRDC-0124-HO-00066</t>
  </si>
  <si>
    <t>QH2-0124-ST-00002</t>
  </si>
  <si>
    <t>DRDC-0124-HO-00067</t>
  </si>
  <si>
    <t>DRDC-0124-HO-00086</t>
  </si>
  <si>
    <t>01/27/2024</t>
  </si>
  <si>
    <t>QH2-0124-ST-00003</t>
  </si>
  <si>
    <t>01/29/2024</t>
  </si>
  <si>
    <t>DRDC-0124-HO-00078</t>
  </si>
  <si>
    <t>DRDC-0124-HO-00074</t>
  </si>
  <si>
    <t>DRDC-0124-HO-00077</t>
  </si>
  <si>
    <t>DATE RCVD:1/29/24</t>
  </si>
  <si>
    <t>DRDC-0124-HO-00071</t>
  </si>
  <si>
    <t>DRDC-0124-HO-00076</t>
  </si>
  <si>
    <t>DRDC-0124-HO-00075</t>
  </si>
  <si>
    <t>01/30/2024</t>
  </si>
  <si>
    <t>DRDC-0124-HO-00081</t>
  </si>
  <si>
    <t>01/31/2024</t>
  </si>
  <si>
    <t>WP6-12-0124-HO-00032</t>
  </si>
  <si>
    <t>WP6-12-0124-HO-00033</t>
  </si>
  <si>
    <t>DATE RECEIVED :1/31/2024</t>
  </si>
  <si>
    <t>DRDC-0124-HO-00087</t>
  </si>
  <si>
    <t>DATE RECEIVED :1/30/2024</t>
  </si>
  <si>
    <t>RFP#DRDC-0124-HO-00088</t>
  </si>
  <si>
    <t>DRDC-0124-HO-00088</t>
  </si>
  <si>
    <t>DRDC-0124-HO-00092</t>
  </si>
  <si>
    <t>DRDC-0124-HO-00094</t>
  </si>
  <si>
    <t>DRDC-0124-HO-00095</t>
  </si>
  <si>
    <t>DRDC-0124-HO-00096</t>
  </si>
  <si>
    <t>DATE RECEIVED:1/30/2024</t>
  </si>
  <si>
    <t>DRDC-0124-HO-00097</t>
  </si>
  <si>
    <t>02/01/2024</t>
  </si>
  <si>
    <t>DRDC-0124-HO-00103</t>
  </si>
  <si>
    <t>2/1/2024</t>
  </si>
  <si>
    <t>DRDC - LA-0124-HO-00006</t>
  </si>
  <si>
    <t>2/1/24</t>
  </si>
  <si>
    <t>QH2-0124-ST-00005</t>
  </si>
  <si>
    <t>WP6-12-0124-HO-00044</t>
  </si>
  <si>
    <t>DRDC-0124-HO-00109</t>
  </si>
  <si>
    <t>WP6-12-0124-HO-00034</t>
  </si>
  <si>
    <t>WP6-12-0124-HO-00045</t>
  </si>
  <si>
    <t>DRDC-0124-HO-00085</t>
  </si>
  <si>
    <t>date received :2/1/2024</t>
  </si>
  <si>
    <t>WP6-12-0124-HO-00035</t>
  </si>
  <si>
    <t>WP6-12-0124-HO-00036</t>
  </si>
  <si>
    <t>WP6-12-0124-HO-00039</t>
  </si>
  <si>
    <t>WP6-12-0124-HO-00040</t>
  </si>
  <si>
    <t>WP6-12-0124-HO-00041</t>
  </si>
  <si>
    <t>QH2-0124-ST-00004</t>
  </si>
  <si>
    <t>DRDC-0124-HO-00104</t>
  </si>
  <si>
    <t>WP6-12-0124-HO-00043</t>
  </si>
  <si>
    <t>DRDC-0124-HO-00118</t>
  </si>
  <si>
    <t>JAPHET ELLANA</t>
  </si>
  <si>
    <t>DRDC-0124-HO-00089</t>
  </si>
  <si>
    <t>DRDC - LA-0124-HO-00007</t>
  </si>
  <si>
    <t>DRDC-0124-HO-00108</t>
  </si>
  <si>
    <t>DRDC-0124-HO-00100</t>
  </si>
  <si>
    <t>DRDC-0124-HO-00101</t>
  </si>
  <si>
    <t>DRDC-0124-HO-00105</t>
  </si>
  <si>
    <t>WP6-12-0124-HO-00046</t>
  </si>
  <si>
    <t>MCCEH-0124- HO-0001</t>
  </si>
  <si>
    <t>MCCEH-0124- HO-0002</t>
  </si>
  <si>
    <t>MCCEH-0124- HO-0004</t>
  </si>
  <si>
    <t>MCCEH-0124- HO-0005</t>
  </si>
  <si>
    <t>MCCEH-0124- HO-0006</t>
  </si>
  <si>
    <t>MCCEH-0124- HO-0007</t>
  </si>
  <si>
    <t>MCCEH-0124- HO-0008</t>
  </si>
  <si>
    <t>MCCEH-0124- HO-0009</t>
  </si>
  <si>
    <t>MCCEH-0124- HO-0010I</t>
  </si>
  <si>
    <t>MCCEH-0124- HO-0011</t>
  </si>
  <si>
    <t>WP6-12-0124-HO-00038</t>
  </si>
  <si>
    <t>DRDC-0124-HO-00106</t>
  </si>
  <si>
    <t>WP6-12-0124-HO-00037</t>
  </si>
  <si>
    <t>DRDC-0124-HO-00107</t>
  </si>
  <si>
    <t>2-1000-01-000 - ACCOUNTS PAYABLE - TOTAL DEBIT/CREDIT</t>
  </si>
  <si>
    <t xml:space="preserve">2-1000-01-000 - ACCOUNTS PAYABLE - NET </t>
  </si>
  <si>
    <t>*****5-1000-86-113 - BANK CHARGES - Admin Department*****</t>
  </si>
  <si>
    <t>5-1000-86-113 - BANK CHARGES - Admin Department - TOTAL DEBIT/CREDIT</t>
  </si>
  <si>
    <t xml:space="preserve">5-1000-86-113 - BANK CHARGES - Admin Department - NET </t>
  </si>
  <si>
    <t>*****5-1000-34-116 - PROFESSIONAL FEES - LEGAL FEES - Legal*****</t>
  </si>
  <si>
    <t>5-1000-34-116 - PROFESSIONAL FEES - LEGAL FEES - Legal - TOTAL DEBIT/CREDIT</t>
  </si>
  <si>
    <t xml:space="preserve">5-1000-34-116 - PROFESSIONAL FEES - LEGAL FEES - Legal - NET </t>
  </si>
  <si>
    <t>*****1-3400-06-000 - INPUT TAX SERVICES*****</t>
  </si>
  <si>
    <t>DRDC-0124-HO-00017</t>
  </si>
  <si>
    <t>DRDC-0124-HO-00032</t>
  </si>
  <si>
    <t>1-3400-06-000 - INPUT TAX SERVICES - TOTAL DEBIT/CREDIT</t>
  </si>
  <si>
    <t xml:space="preserve">1-3400-06-000 - INPUT TAX SERVICES - NET </t>
  </si>
  <si>
    <t>*****5-2000-28-104 - SERVICE FEE - Planning and Design*****</t>
  </si>
  <si>
    <t>5-2000-28-104 - SERVICE FEE - Planning and Design - TOTAL DEBIT/CREDIT</t>
  </si>
  <si>
    <t xml:space="preserve">5-2000-28-104 - SERVICE FEE - Planning and Design - NET </t>
  </si>
  <si>
    <t>*****5-2000-28-116 - SERVICE FEE - Legal*****</t>
  </si>
  <si>
    <t>5-2000-28-116 - SERVICE FEE - Legal - TOTAL DEBIT/CREDIT</t>
  </si>
  <si>
    <t xml:space="preserve">5-2000-28-116 - SERVICE FEE - Legal - NET </t>
  </si>
  <si>
    <t>*****5-1000-60-113 - TRANSPORTATION &amp; TRAVEL - Admin Department*****</t>
  </si>
  <si>
    <t>5-1000-60-113 - TRANSPORTATION &amp; TRAVEL - Admin Department - TOTAL DEBIT/CREDIT</t>
  </si>
  <si>
    <t xml:space="preserve">5-1000-60-113 - TRANSPORTATION &amp; TRAVEL - Admin Department - NET </t>
  </si>
  <si>
    <t>*****1-3100-19-000 - INVENTORY - CIP HL CONSTRUCTION*****</t>
  </si>
  <si>
    <t>1-3100-19-000 - INVENTORY - CIP HL CONSTRUCTION - TOTAL DEBIT/CREDIT</t>
  </si>
  <si>
    <t xml:space="preserve">1-3100-19-000 - INVENTORY - CIP HL CONSTRUCTION - NET </t>
  </si>
  <si>
    <t>*****5-1000-51-100 - SECURITY SERVICES - Engineering and Others-Cavite*****</t>
  </si>
  <si>
    <t>5-1000-51-100 - SECURITY SERVICES - Engineering and Others-Cavite - TOTAL DEBIT/CREDIT</t>
  </si>
  <si>
    <t xml:space="preserve">5-1000-51-100 - SECURITY SERVICES - Engineering and Others-Cavite - NET </t>
  </si>
  <si>
    <t>*****2-4000-08-000 - EXPANDED WITHHOLDING TAX PAYABLE- PROFESSIONAL FEE 10%*****</t>
  </si>
  <si>
    <t>2-4000-08-000 - EXPANDED WITHHOLDING TAX PAYABLE- PROFESSIONAL FEE 10% - TOTAL DEBIT/CREDIT</t>
  </si>
  <si>
    <t xml:space="preserve">2-4000-08-000 - EXPANDED WITHHOLDING TAX PAYABLE- PROFESSIONAL FEE 10% - NET </t>
  </si>
  <si>
    <t>*****5-2000-28-100 - SERVICE FEE- Engineering and Others-Cavite*****</t>
  </si>
  <si>
    <t>5-2000-28-100 - SERVICE FEE- Engineering and Others-Cavite - TOTAL DEBIT/CREDIT</t>
  </si>
  <si>
    <t xml:space="preserve">5-2000-28-100 - SERVICE FEE- Engineering and Others-Cavite - NET </t>
  </si>
  <si>
    <t>*****5-1000-09-107 - MEAL ALLOWANCE - Office of the President*****</t>
  </si>
  <si>
    <t>DRDC01-B2</t>
  </si>
  <si>
    <t>5-1000-09-107 - MEAL ALLOWANCE - Office of the President - TOTAL DEBIT/CREDIT</t>
  </si>
  <si>
    <t xml:space="preserve">5-1000-09-107 - MEAL ALLOWANCE - Office of the President - NET </t>
  </si>
  <si>
    <t>*****2-2000-01-000 - ADVANCES FROM OFFICERS*****</t>
  </si>
  <si>
    <t>DRDC 15-B2</t>
  </si>
  <si>
    <t>2-2000-01-000 - ADVANCES FROM OFFICERS - TOTAL DEBIT/CREDIT</t>
  </si>
  <si>
    <t xml:space="preserve">2-2000-01-000 - ADVANCES FROM OFFICERS - NET </t>
  </si>
  <si>
    <t>*****5-1000-43-110 - OTHER FEES - Marketing Department*****</t>
  </si>
  <si>
    <t>5-1000-43-110 - OTHER FEES - Marketing Department - TOTAL DEBIT/CREDIT</t>
  </si>
  <si>
    <t xml:space="preserve">5-1000-43-110 - OTHER FEES - Marketing Department - NET </t>
  </si>
  <si>
    <t>*****5-1000-50-102 - WATER CONSUMPTION - Engineering and Others-Antipolo*****</t>
  </si>
  <si>
    <t>5-1000-50-102 - WATER CONSUMPTION - Engineering and Others-Antipolo - TOTAL DEBIT/CREDIT</t>
  </si>
  <si>
    <t xml:space="preserve">5-1000-50-102 - WATER CONSUMPTION - Engineering and Others-Antipolo - NET </t>
  </si>
  <si>
    <t>*****5-1000-14-105 - TRAINING &amp; DEVELOPMENT - HR*****</t>
  </si>
  <si>
    <t>5-1000-14-105 - TRAINING &amp; DEVELOPMENT - HR - TOTAL DEBIT/CREDIT</t>
  </si>
  <si>
    <t xml:space="preserve">5-1000-14-105 - TRAINING &amp; DEVELOPMENT - HR - NET </t>
  </si>
  <si>
    <t>*****2-4000-03-000 - EXPANDED WITHHOLDING TAX PAYABLE- SERVICES 2%*****</t>
  </si>
  <si>
    <t>2-4000-03-000 - EXPANDED WITHHOLDING TAX PAYABLE- SERVICES 2% - TOTAL DEBIT/CREDIT</t>
  </si>
  <si>
    <t xml:space="preserve">2-4000-03-000 - EXPANDED WITHHOLDING TAX PAYABLE- SERVICES 2% - NET </t>
  </si>
  <si>
    <t>*****5-1000-56-108 - REPAIRS &amp; MAINTENANCE - Accounting Department*****</t>
  </si>
  <si>
    <t>5-1000-56-108 - REPAIRS &amp; MAINTENANCE - Accounting Department - TOTAL DEBIT/CREDIT</t>
  </si>
  <si>
    <t xml:space="preserve">5-1000-56-108 - REPAIRS &amp; MAINTENANCE - Accounting Department - NET </t>
  </si>
  <si>
    <t>*****5-1000-56-100 - REPAIRS &amp; MAINTENANCE - Engineering and Others-Cavite*****</t>
  </si>
  <si>
    <t>5-1000-56-100 - REPAIRS &amp; MAINTENANCE - Engineering and Others-Cavite - TOTAL DEBIT/CREDIT</t>
  </si>
  <si>
    <t xml:space="preserve">5-1000-56-100 - REPAIRS &amp; MAINTENANCE - Engineering and Others-Cavite - NET </t>
  </si>
  <si>
    <t>*****5-1000-30-106 - TAXES AND LICENSES - BIR - Sales and Loan Documentation*****</t>
  </si>
  <si>
    <t>5-1000-30-106 - TAXES AND LICENSES - BIR - Sales and Loan Documentation - TOTAL DEBIT/CREDIT</t>
  </si>
  <si>
    <t xml:space="preserve">5-1000-30-106 - TAXES AND LICENSES - BIR - Sales and Loan Documentation - NET </t>
  </si>
  <si>
    <t>*****5-2000-28-113 - SERVICE FEE - Admin Department*****</t>
  </si>
  <si>
    <t>5-2000-28-113 - SERVICE FEE - Admin Department - TOTAL DEBIT/CREDIT</t>
  </si>
  <si>
    <t xml:space="preserve">5-2000-28-113 - SERVICE FEE - Admin Department - NET </t>
  </si>
  <si>
    <t>*****5-1000-09-108 - MEAL ALLOWANCE - Accounting Department*****</t>
  </si>
  <si>
    <t>5-1000-09-108 - MEAL ALLOWANCE - Accounting Department - TOTAL DEBIT/CREDIT</t>
  </si>
  <si>
    <t xml:space="preserve">5-1000-09-108 - MEAL ALLOWANCE - Accounting Department - NET </t>
  </si>
  <si>
    <t>*****5-1000-82-112 - MEETINGS &amp; CONFERENCES - Permits and Licenses Department*****</t>
  </si>
  <si>
    <t>5-1000-82-112 - MEETINGS &amp; CONFERENCES - Permits and Licenses Department - TOTAL DEBIT/CREDIT</t>
  </si>
  <si>
    <t xml:space="preserve">5-1000-82-112 - MEETINGS &amp; CONFERENCES - Permits and Licenses Department - NET </t>
  </si>
  <si>
    <t>*****2-2000-02-000 - ADVANCES FROM PERSONNEL*****</t>
  </si>
  <si>
    <t>MARIBETH FERNANDEZ</t>
  </si>
  <si>
    <t>DRDC-0124-HO-00028</t>
  </si>
  <si>
    <t>2-2000-02-000 - ADVANCES FROM PERSONNEL - TOTAL DEBIT/CREDIT</t>
  </si>
  <si>
    <t xml:space="preserve">2-2000-02-000 - ADVANCES FROM PERSONNEL - NET </t>
  </si>
  <si>
    <t>*****1-2500-13-000 - OTHER RECEIVABLES  - HL*****</t>
  </si>
  <si>
    <t>MORALES, MARICEL C.</t>
  </si>
  <si>
    <t>RAMENTO, LYNDEN D.</t>
  </si>
  <si>
    <t>CAMACHO, MELVIN C.</t>
  </si>
  <si>
    <t>DAVA, DARLYN R.</t>
  </si>
  <si>
    <t>DE ASIS, JOEL</t>
  </si>
  <si>
    <t>EVANGELISTA, DEOGELIO P.</t>
  </si>
  <si>
    <t>FAMILLARAN, JOSEPH E.</t>
  </si>
  <si>
    <t>INSIGNE, JHERIZZ G.</t>
  </si>
  <si>
    <t>MANUAL, MICHAEL T.</t>
  </si>
  <si>
    <t>MARTINEZ, ALVIN L.</t>
  </si>
  <si>
    <t>NANO, CRESENCIO B.</t>
  </si>
  <si>
    <t>ORTIZ, JIEME Y.</t>
  </si>
  <si>
    <t>SANGRONES, JOSE LEMUEL L.</t>
  </si>
  <si>
    <t>SANTIAGO, EVANGELINE R.</t>
  </si>
  <si>
    <t>VER, KRISTINE</t>
  </si>
  <si>
    <t>VILLAFLOR, MARIA TAGALOG SPOUSE OF MACARIO L. VILLAFLOR JR.</t>
  </si>
  <si>
    <t>VILLAFRANCA, MA. LUISA A.</t>
  </si>
  <si>
    <t>BANDILLA, LUCITA M.</t>
  </si>
  <si>
    <t>ARIAS, ROGER MAGISTRADO</t>
  </si>
  <si>
    <t>BONGON, REMALYN C.</t>
  </si>
  <si>
    <t>DOCTOR, JOHN ARVIN G.</t>
  </si>
  <si>
    <t>EVANGELISTA, KENNETH JHON(NEW) /SOLINAP, ROSALINDA(OLD)</t>
  </si>
  <si>
    <t>GUBAN, ANTONIO M.</t>
  </si>
  <si>
    <t>IBAÑEZ, RAMON JR.</t>
  </si>
  <si>
    <t>MARY LORRAINE M. LAMORENA</t>
  </si>
  <si>
    <t>RIVERA, BIANCA MARIEL L.</t>
  </si>
  <si>
    <t>VILLASOR, HELEN G.</t>
  </si>
  <si>
    <t>MURIEL T. CAPILLAN</t>
  </si>
  <si>
    <t>TOLEDO, WILLIAM Y.</t>
  </si>
  <si>
    <t>1-2500-13-000 - OTHER RECEIVABLES  - HL - TOTAL DEBIT/CREDIT</t>
  </si>
  <si>
    <t xml:space="preserve">1-2500-13-000 - OTHER RECEIVABLES  - HL - NET </t>
  </si>
  <si>
    <t>*****5-2000-20-115 - DOCUMENTARY STAMP - Finance*****</t>
  </si>
  <si>
    <t>5-2000-20-115 - DOCUMENTARY STAMP - Finance - TOTAL DEBIT/CREDIT</t>
  </si>
  <si>
    <t xml:space="preserve">5-2000-20-115 - DOCUMENTARY STAMP - Finance - NET </t>
  </si>
  <si>
    <t>*****5-2000-18-115 - INTEREST EXPENSES - Finance*****</t>
  </si>
  <si>
    <t>5-2000-18-115 - INTEREST EXPENSES - Finance - TOTAL DEBIT/CREDIT</t>
  </si>
  <si>
    <t xml:space="preserve">5-2000-18-115 - INTEREST EXPENSES - Finance - NET </t>
  </si>
  <si>
    <t>*****5-1000-78-106 - PANTRY SUPPLIES - Sales and Loan Documentation*****</t>
  </si>
  <si>
    <t>5-1000-78-106 - PANTRY SUPPLIES - Sales and Loan Documentation - TOTAL DEBIT/CREDIT</t>
  </si>
  <si>
    <t xml:space="preserve">5-1000-78-106 - PANTRY SUPPLIES - Sales and Loan Documentation - NET </t>
  </si>
  <si>
    <t>*****5-2000-28-108 - SERVICE FEE - Accounting Department*****</t>
  </si>
  <si>
    <t>5-2000-28-108 - SERVICE FEE - Accounting Department - TOTAL DEBIT/CREDIT</t>
  </si>
  <si>
    <t xml:space="preserve">5-2000-28-108 - SERVICE FEE - Accounting Department - NET </t>
  </si>
  <si>
    <t>*****5-1000-79-110 - MATERIALS - Marketing Department*****</t>
  </si>
  <si>
    <t>5-1000-79-110 - MATERIALS - Marketing Department - TOTAL DEBIT/CREDIT</t>
  </si>
  <si>
    <t xml:space="preserve">5-1000-79-110 - MATERIALS - Marketing Department - NET </t>
  </si>
  <si>
    <t>*****2-4000-01-000 - EXPANDED WITHHOLDING TAX PAYABLE- GOODS 1%*****</t>
  </si>
  <si>
    <t>2-4000-01-000 - EXPANDED WITHHOLDING TAX PAYABLE- GOODS 1% - TOTAL DEBIT/CREDIT</t>
  </si>
  <si>
    <t xml:space="preserve">2-4000-01-000 - EXPANDED WITHHOLDING TAX PAYABLE- GOODS 1% - NET </t>
  </si>
  <si>
    <t>*****5-2000-23-110 - DELIVERY CHARGES - Marketing Department*****</t>
  </si>
  <si>
    <t>5-2000-23-110 - DELIVERY CHARGES - Marketing Department - TOTAL DEBIT/CREDIT</t>
  </si>
  <si>
    <t xml:space="preserve">5-2000-23-110 - DELIVERY CHARGES - Marketing Department - NET </t>
  </si>
  <si>
    <t>*****1-3400-05-000 - INPUT TAX GOODS*****</t>
  </si>
  <si>
    <t>1-3400-05-000 - INPUT TAX GOODS - TOTAL DEBIT/CREDIT</t>
  </si>
  <si>
    <t xml:space="preserve">1-3400-05-000 - INPUT TAX GOODS - NET </t>
  </si>
  <si>
    <t>*****5-1000-59-114 - TRANSPORTATION EXPENSE - FUEL, OIL AND LUBE - Estate Management*****</t>
  </si>
  <si>
    <t>5-1000-59-114 - TRANSPORTATION EXPENSE - FUEL, OIL AND LUBE - Estate Management - TOTAL DEBIT/CREDIT</t>
  </si>
  <si>
    <t xml:space="preserve">5-1000-59-114 - TRANSPORTATION EXPENSE - FUEL, OIL AND LUBE - Estate Management - NET </t>
  </si>
  <si>
    <t>*****5-1000-59-100 - TRANSPORTATION EXPENSE - FUEL, OIL AND LUBE - Engineering and Others-Cavite*****</t>
  </si>
  <si>
    <t>5-1000-59-100 - TRANSPORTATION EXPENSE - FUEL, OIL AND LUBE - Engineering and Others-Cavite - TOTAL DEBIT/CREDIT</t>
  </si>
  <si>
    <t xml:space="preserve">5-1000-59-100 - TRANSPORTATION EXPENSE - FUEL, OIL AND LUBE - Engineering and Others-Cavite - NET </t>
  </si>
  <si>
    <t>*****5-1000-82-105 - MEETINGS &amp; CONFERENCES - HR*****</t>
  </si>
  <si>
    <t>5-1000-82-105 - MEETINGS &amp; CONFERENCES - HR - TOTAL DEBIT/CREDIT</t>
  </si>
  <si>
    <t xml:space="preserve">5-1000-82-105 - MEETINGS &amp; CONFERENCES - HR - NET </t>
  </si>
  <si>
    <t>*****5-1000-28-112 - TAXES AND LICENSES - RD - Permits and Licenses Department*****</t>
  </si>
  <si>
    <t>5-1000-28-112 - TAXES AND LICENSES - RD - Permits and Licenses Department - TOTAL DEBIT/CREDIT</t>
  </si>
  <si>
    <t xml:space="preserve">5-1000-28-112 - TAXES AND LICENSES - RD - Permits and Licenses Department - NET </t>
  </si>
  <si>
    <t>*****5-1000-39-112 - REGISTRY OF DEEDS- FEES - Permits and Licenses Department*****</t>
  </si>
  <si>
    <t>5-1000-39-112 - REGISTRY OF DEEDS- FEES - Permits and Licenses Department - TOTAL DEBIT/CREDIT</t>
  </si>
  <si>
    <t xml:space="preserve">5-1000-39-112 - REGISTRY OF DEEDS- FEES - Permits and Licenses Department - NET </t>
  </si>
  <si>
    <t>*****5-1000-29-112 - TAXES AND LICENSES - TREASURER - Permits and Licenses Department*****</t>
  </si>
  <si>
    <t>5-1000-29-112 - TAXES AND LICENSES - TREASURER - Permits and Licenses Department - TOTAL DEBIT/CREDIT</t>
  </si>
  <si>
    <t xml:space="preserve">5-1000-29-112 - TAXES AND LICENSES - TREASURER - Permits and Licenses Department - NET </t>
  </si>
  <si>
    <t>*****5-1000-44-112 - TREASURER - FEES - Permits and Licenses Department*****</t>
  </si>
  <si>
    <t>5-1000-44-112 - TREASURER - FEES - Permits and Licenses Department - TOTAL DEBIT/CREDIT</t>
  </si>
  <si>
    <t xml:space="preserve">5-1000-44-112 - TREASURER - FEES - Permits and Licenses Department - NET </t>
  </si>
  <si>
    <t>*****1-6000-08-000 - OFFICE &amp; EDP EQUIPMENT*****</t>
  </si>
  <si>
    <t>1-6000-08-000 - OFFICE &amp; EDP EQUIPMENT - TOTAL DEBIT/CREDIT</t>
  </si>
  <si>
    <t xml:space="preserve">1-6000-08-000 - OFFICE &amp; EDP EQUIPMENT - NET </t>
  </si>
  <si>
    <t>*****5-1000-56-113 - REPAIRS &amp; MAINTENANCE - Admin Department*****</t>
  </si>
  <si>
    <t>5-1000-56-113 - REPAIRS &amp; MAINTENANCE - Admin Department - TOTAL DEBIT/CREDIT</t>
  </si>
  <si>
    <t xml:space="preserve">5-1000-56-113 - REPAIRS &amp; MAINTENANCE - Admin Department - NET </t>
  </si>
  <si>
    <t>*****5-2000-20-108 - DOCUMENTARY STAMP - Accounting Department*****</t>
  </si>
  <si>
    <t>5-2000-20-108 - DOCUMENTARY STAMP - Accounting Department - TOTAL DEBIT/CREDIT</t>
  </si>
  <si>
    <t xml:space="preserve">5-2000-20-108 - DOCUMENTARY STAMP - Accounting Department - NET </t>
  </si>
  <si>
    <t>*****5-1000-79-100 - MATERIALS - Engineering and Others-Cavite*****</t>
  </si>
  <si>
    <t>5-1000-79-100 - MATERIALS - Engineering and Others-Cavite - TOTAL DEBIT/CREDIT</t>
  </si>
  <si>
    <t xml:space="preserve">5-1000-79-100 - MATERIALS - Engineering and Others-Cavite - NET </t>
  </si>
  <si>
    <t>*****5-1000-63-101 - REPRESENTATION &amp; ENTERTAINMENT - Engineering and Others-Paranaque*****</t>
  </si>
  <si>
    <t>5-1000-63-101 - REPRESENTATION &amp; ENTERTAINMENT - Engineering and Others-Paranaque - TOTAL DEBIT/CREDIT</t>
  </si>
  <si>
    <t xml:space="preserve">5-1000-63-101 - REPRESENTATION &amp; ENTERTAINMENT - Engineering and Others-Paranaque - NET </t>
  </si>
  <si>
    <t>*****5-1000-59-108 - TRANSPORTATION EXPENSE - FUEL, OIL AND LUBE - Accounting Department*****</t>
  </si>
  <si>
    <t>5-1000-59-108 - TRANSPORTATION EXPENSE - FUEL, OIL AND LUBE - Accounting Department - TOTAL DEBIT/CREDIT</t>
  </si>
  <si>
    <t xml:space="preserve">5-1000-59-108 - TRANSPORTATION EXPENSE - FUEL, OIL AND LUBE - Accounting Department - NET </t>
  </si>
  <si>
    <t>*****5-1000-09-100 - MEAL ALLOWANCE - Engineering and Others-Cavite*****</t>
  </si>
  <si>
    <t>5-1000-09-100 - MEAL ALLOWANCE - Engineering and Others-Cavite - TOTAL DEBIT/CREDIT</t>
  </si>
  <si>
    <t xml:space="preserve">5-1000-09-100 - MEAL ALLOWANCE - Engineering and Others-Cavite - NET </t>
  </si>
  <si>
    <t>*****5-1000-78-100 - PANTRY SUPPLIES - Engineering and Others-Cavite*****</t>
  </si>
  <si>
    <t>5-1000-78-100 - PANTRY SUPPLIES - Engineering and Others-Cavite - TOTAL DEBIT/CREDIT</t>
  </si>
  <si>
    <t xml:space="preserve">5-1000-78-100 - PANTRY SUPPLIES - Engineering and Others-Cavite - NET </t>
  </si>
  <si>
    <t>*****5-2000-23-100 - DELIVERY CHARGES - Engineering and Others-Cavite*****</t>
  </si>
  <si>
    <t>5-2000-23-100 - DELIVERY CHARGES - Engineering and Others-Cavite - TOTAL DEBIT/CREDIT</t>
  </si>
  <si>
    <t xml:space="preserve">5-2000-23-100 - DELIVERY CHARGES - Engineering and Others-Cavite - NET </t>
  </si>
  <si>
    <t>*****1-1000-01-000 - PETTY CASH FUND*****</t>
  </si>
  <si>
    <t>1-1000-01-000 - PETTY CASH FUND - TOTAL DEBIT/CREDIT</t>
  </si>
  <si>
    <t xml:space="preserve">1-1000-01-000 - PETTY CASH FUND - NET </t>
  </si>
  <si>
    <t>*****5-1000-31-113 - TAXES &amp; LICENSE - BUREAU OF FIRE PROTECTION - Admin Department*****</t>
  </si>
  <si>
    <t>5-1000-31-113 - TAXES &amp; LICENSE - BUREAU OF FIRE PROTECTION - Admin Department - TOTAL DEBIT/CREDIT</t>
  </si>
  <si>
    <t xml:space="preserve">5-1000-31-113 - TAXES &amp; LICENSE - BUREAU OF FIRE PROTECTION - Admin Department - NET </t>
  </si>
  <si>
    <t>*****5-1000-25-113 - TAXES AND LICENSES - BUSINESS PERMITS - Admin Department*****</t>
  </si>
  <si>
    <t>5-1000-25-113 - TAXES AND LICENSES - BUSINESS PERMITS - Admin Department - TOTAL DEBIT/CREDIT</t>
  </si>
  <si>
    <t xml:space="preserve">5-1000-25-113 - TAXES AND LICENSES - BUSINESS PERMITS - Admin Department - NET </t>
  </si>
  <si>
    <t>*****5-1000-27-113 - TAXES AND LICENSES - OTHER TAXES - Admin Department*****</t>
  </si>
  <si>
    <t>5-1000-27-113 - TAXES AND LICENSES - OTHER TAXES - Admin Department - TOTAL DEBIT/CREDIT</t>
  </si>
  <si>
    <t xml:space="preserve">5-1000-27-113 - TAXES AND LICENSES - OTHER TAXES - Admin Department - NET </t>
  </si>
  <si>
    <t>*****5-1000-63-110 - REPRESENTATION &amp; ENTERTAINMENT - Marketing Department*****</t>
  </si>
  <si>
    <t>5-1000-63-110 - REPRESENTATION &amp; ENTERTAINMENT - Marketing Department - TOTAL DEBIT/CREDIT</t>
  </si>
  <si>
    <t xml:space="preserve">5-1000-63-110 - REPRESENTATION &amp; ENTERTAINMENT - Marketing Department - NET </t>
  </si>
  <si>
    <t>*****5-1000-53-110 - COMMUNICATION-MOBILE - Marketing Department*****</t>
  </si>
  <si>
    <t>5-1000-53-110 - COMMUNICATION-MOBILE - Marketing Department - TOTAL DEBIT/CREDIT</t>
  </si>
  <si>
    <t xml:space="preserve">5-1000-53-110 - COMMUNICATION-MOBILE - Marketing Department - NET </t>
  </si>
  <si>
    <t>*****5-1000-53-100 - COMMUNICATION-MOBILE - Engineering and Others-Cavite*****</t>
  </si>
  <si>
    <t>5-1000-53-100 - COMMUNICATION-MOBILE - Engineering and Others-Cavite - TOTAL DEBIT/CREDIT</t>
  </si>
  <si>
    <t xml:space="preserve">5-1000-53-100 - COMMUNICATION-MOBILE - Engineering and Others-Cavite - NET </t>
  </si>
  <si>
    <t>*****5-1000-54-106 - COMMUNICATION-TELEPHONE AND INTERNET - Sales and Loan Documentation*****</t>
  </si>
  <si>
    <t>5-1000-54-106 - COMMUNICATION-TELEPHONE AND INTERNET - Sales and Loan Documentation - TOTAL DEBIT/CREDIT</t>
  </si>
  <si>
    <t xml:space="preserve">5-1000-54-106 - COMMUNICATION-TELEPHONE AND INTERNET - Sales and Loan Documentation - NET </t>
  </si>
  <si>
    <t>*****5-2000-00-110 - ADS AND MARKETING - OTHERS - Marketing Department*****</t>
  </si>
  <si>
    <t>5-2000-00-110 - ADS AND MARKETING - OTHERS - Marketing Department - TOTAL DEBIT/CREDIT</t>
  </si>
  <si>
    <t xml:space="preserve">5-2000-00-110 - ADS AND MARKETING - OTHERS - Marketing Department - NET </t>
  </si>
  <si>
    <t>*****5-1000-49-100 - ELECTRICITY CONSUMPTION - Engineering and Others-Cavite*****</t>
  </si>
  <si>
    <t>5-1000-49-100 - ELECTRICITY CONSUMPTION - Engineering and Others-Cavite - TOTAL DEBIT/CREDIT</t>
  </si>
  <si>
    <t xml:space="preserve">5-1000-49-100 - ELECTRICITY CONSUMPTION - Engineering and Others-Cavite - NET </t>
  </si>
  <si>
    <t>*****5-1000-60-110 - TRANSPORTATION &amp; TRAVEL - Marketing Department*****</t>
  </si>
  <si>
    <t>5-1000-60-110 - TRANSPORTATION &amp; TRAVEL - Marketing Department - TOTAL DEBIT/CREDIT</t>
  </si>
  <si>
    <t xml:space="preserve">5-1000-60-110 - TRANSPORTATION &amp; TRAVEL - Marketing Department - NET </t>
  </si>
  <si>
    <t>*****5-1000-53-113 - COMMUNICATION-MOBILE - Admin Department*****</t>
  </si>
  <si>
    <t>5-1000-53-113 - COMMUNICATION-MOBILE - Admin Department - TOTAL DEBIT/CREDIT</t>
  </si>
  <si>
    <t xml:space="preserve">5-1000-53-113 - COMMUNICATION-MOBILE - Admin Department - NET </t>
  </si>
  <si>
    <t>*****5-1000-53-105 - COMMUNICATION-MOBILE - HR*****</t>
  </si>
  <si>
    <t>5-1000-53-105 - COMMUNICATION-MOBILE - HR - TOTAL DEBIT/CREDIT</t>
  </si>
  <si>
    <t xml:space="preserve">5-1000-53-105 - COMMUNICATION-MOBILE - HR - NET </t>
  </si>
  <si>
    <t>*****5-1000-53-115 - COMMUNICATION-MOBILE - Finance*****</t>
  </si>
  <si>
    <t>5-1000-53-115 - COMMUNICATION-MOBILE - Finance - TOTAL DEBIT/CREDIT</t>
  </si>
  <si>
    <t xml:space="preserve">5-1000-53-115 - COMMUNICATION-MOBILE - Finance - NET </t>
  </si>
  <si>
    <t>*****5-1000-53-106 - COMMUNICATION-MOBILE - Sales and Loan Documentation*****</t>
  </si>
  <si>
    <t>5-1000-53-106 - COMMUNICATION-MOBILE - Sales and Loan Documentation - TOTAL DEBIT/CREDIT</t>
  </si>
  <si>
    <t xml:space="preserve">5-1000-53-106 - COMMUNICATION-MOBILE - Sales and Loan Documentation - NET </t>
  </si>
  <si>
    <t>*****5-1000-53-109 - COMMUNICATION-MOBILE - Treasury Department*****</t>
  </si>
  <si>
    <t>5-1000-53-109 - COMMUNICATION-MOBILE - Treasury Department - TOTAL DEBIT/CREDIT</t>
  </si>
  <si>
    <t xml:space="preserve">5-1000-53-109 - COMMUNICATION-MOBILE - Treasury Department - NET </t>
  </si>
  <si>
    <t>*****5-1000-53-116 - COMMUNICATION-MOBILE - Legal*****</t>
  </si>
  <si>
    <t>5-1000-53-116 - COMMUNICATION-MOBILE - Legal - TOTAL DEBIT/CREDIT</t>
  </si>
  <si>
    <t xml:space="preserve">5-1000-53-116 - COMMUNICATION-MOBILE - Legal - NET </t>
  </si>
  <si>
    <t>*****5-1000-53-114 - COMMUNICATION-MOBILE - Estate Management*****</t>
  </si>
  <si>
    <t>5-1000-53-114 - COMMUNICATION-MOBILE - Estate Management - TOTAL DEBIT/CREDIT</t>
  </si>
  <si>
    <t xml:space="preserve">5-1000-53-114 - COMMUNICATION-MOBILE - Estate Management - NET </t>
  </si>
  <si>
    <t>*****5-1000-53-102 - COMMUNICATION-MOBILE - Engineering and Others-Antipolo*****</t>
  </si>
  <si>
    <t>5-1000-53-102 - COMMUNICATION-MOBILE - Engineering and Others-Antipolo - TOTAL DEBIT/CREDIT</t>
  </si>
  <si>
    <t xml:space="preserve">5-1000-53-102 - COMMUNICATION-MOBILE - Engineering and Others-Antipolo - NET </t>
  </si>
  <si>
    <t>*****1-3400-07-000 - DEFERRED INPUT TAX*****</t>
  </si>
  <si>
    <t>1-3400-07-000 - DEFERRED INPUT TAX - TOTAL DEBIT/CREDIT</t>
  </si>
  <si>
    <t xml:space="preserve">1-3400-07-000 - DEFERRED INPUT TAX - NET </t>
  </si>
  <si>
    <t>*****5-1000-74-105 - MEMBERSHIP DUES - HR*****</t>
  </si>
  <si>
    <t>5-1000-74-105 - MEMBERSHIP DUES - HR - TOTAL DEBIT/CREDIT</t>
  </si>
  <si>
    <t xml:space="preserve">5-1000-74-105 - MEMBERSHIP DUES - HR - NET </t>
  </si>
  <si>
    <t>*****5-2000-28-000 - SERVICE FEE*****</t>
  </si>
  <si>
    <t>5-2000-28-000 - SERVICE FEE - TOTAL DEBIT/CREDIT</t>
  </si>
  <si>
    <t xml:space="preserve">5-2000-28-000 - SERVICE FEE - NET </t>
  </si>
  <si>
    <t>*****1-1000-02-000 - CASH ON HAND*****</t>
  </si>
  <si>
    <t>1-1000-02-000 - CASH ON HAND - TOTAL DEBIT/CREDIT</t>
  </si>
  <si>
    <t xml:space="preserve">1-1000-02-000 - CASH ON HAND - NET </t>
  </si>
  <si>
    <t>*****5-1000-49-106 - ELECTRICITY CONSUMPTION - Sales and Loan Documentation*****</t>
  </si>
  <si>
    <t>5-1000-49-106 - ELECTRICITY CONSUMPTION - Sales and Loan Documentation - TOTAL DEBIT/CREDIT</t>
  </si>
  <si>
    <t xml:space="preserve">5-1000-49-106 - ELECTRICITY CONSUMPTION - Sales and Loan Documentation - NET </t>
  </si>
  <si>
    <t>*****5-1000-09-105 - MEAL ALLOWANCE - HR*****</t>
  </si>
  <si>
    <t>5-1000-09-105 - MEAL ALLOWANCE - HR - TOTAL DEBIT/CREDIT</t>
  </si>
  <si>
    <t xml:space="preserve">5-1000-09-105 - MEAL ALLOWANCE - HR - NET </t>
  </si>
  <si>
    <t>*****5-2000-23-105 - DELIVERY CHARGES - HR*****</t>
  </si>
  <si>
    <t>5-2000-23-105 - DELIVERY CHARGES - HR - TOTAL DEBIT/CREDIT</t>
  </si>
  <si>
    <t xml:space="preserve">5-2000-23-105 - DELIVERY CHARGES - HR - NET </t>
  </si>
  <si>
    <t>*****5-1000-77-100 - OFFICE SUPPLIES - Engineering and Others-Cavite*****</t>
  </si>
  <si>
    <t>5-1000-77-100 - OFFICE SUPPLIES - Engineering and Others-Cavite - TOTAL DEBIT/CREDIT</t>
  </si>
  <si>
    <t xml:space="preserve">5-1000-77-100 - OFFICE SUPPLIES - Engineering and Others-Cavite - NET </t>
  </si>
  <si>
    <t>*****5-1000-77-101 - OFFICE SUPPLIES - Engineering and Others-Paranaque*****</t>
  </si>
  <si>
    <t>5-1000-77-101 - OFFICE SUPPLIES - Engineering and Others-Paranaque - TOTAL DEBIT/CREDIT</t>
  </si>
  <si>
    <t xml:space="preserve">5-1000-77-101 - OFFICE SUPPLIES - Engineering and Others-Paranaque - NET </t>
  </si>
  <si>
    <t>*****5-1000-77-102 - OFFICE SUPPLIES - Engineering and Others-Antipolo*****</t>
  </si>
  <si>
    <t>5-1000-77-102 - OFFICE SUPPLIES - Engineering and Others-Antipolo - TOTAL DEBIT/CREDIT</t>
  </si>
  <si>
    <t xml:space="preserve">5-1000-77-102 - OFFICE SUPPLIES - Engineering and Others-Antipolo - NET </t>
  </si>
  <si>
    <t>*****5-1000-77-103 - OFFICE SUPPLIES - Engineering and Others-Cainta*****</t>
  </si>
  <si>
    <t>5-1000-77-103 - OFFICE SUPPLIES - Engineering and Others-Cainta - TOTAL DEBIT/CREDIT</t>
  </si>
  <si>
    <t xml:space="preserve">5-1000-77-103 - OFFICE SUPPLIES - Engineering and Others-Cainta - NET </t>
  </si>
  <si>
    <t>*****5-1000-77-104 - OFFICE SUPPLIES - Planning and Design*****</t>
  </si>
  <si>
    <t>5-1000-77-104 - OFFICE SUPPLIES - Planning and Design - TOTAL DEBIT/CREDIT</t>
  </si>
  <si>
    <t xml:space="preserve">5-1000-77-104 - OFFICE SUPPLIES - Planning and Design - NET </t>
  </si>
  <si>
    <t>*****5-1000-77-105 - OFFICE SUPPLIES - HR*****</t>
  </si>
  <si>
    <t>5-1000-77-105 - OFFICE SUPPLIES - HR - TOTAL DEBIT/CREDIT</t>
  </si>
  <si>
    <t xml:space="preserve">5-1000-77-105 - OFFICE SUPPLIES - HR - NET </t>
  </si>
  <si>
    <t>*****5-1000-77-106 - OFFICE SUPPLIES - Sales and Loan Documentation*****</t>
  </si>
  <si>
    <t>5-1000-77-106 - OFFICE SUPPLIES - Sales and Loan Documentation - TOTAL DEBIT/CREDIT</t>
  </si>
  <si>
    <t xml:space="preserve">5-1000-77-106 - OFFICE SUPPLIES - Sales and Loan Documentation - NET </t>
  </si>
  <si>
    <t>*****5-1000-77-107 - OFFICE SUPPLIES - Office of the President*****</t>
  </si>
  <si>
    <t>5-1000-77-107 - OFFICE SUPPLIES - Office of the President - TOTAL DEBIT/CREDIT</t>
  </si>
  <si>
    <t xml:space="preserve">5-1000-77-107 - OFFICE SUPPLIES - Office of the President - NET </t>
  </si>
  <si>
    <t>*****5-1000-77-108 - OFFICE SUPPLIES - Accounting Department*****</t>
  </si>
  <si>
    <t>5-1000-77-108 - OFFICE SUPPLIES - Accounting Department - TOTAL DEBIT/CREDIT</t>
  </si>
  <si>
    <t xml:space="preserve">5-1000-77-108 - OFFICE SUPPLIES - Accounting Department - NET </t>
  </si>
  <si>
    <t>*****5-1000-77-109 - OFFICE SUPPLIES - Treasury Department*****</t>
  </si>
  <si>
    <t>5-1000-77-109 - OFFICE SUPPLIES - Treasury Department - TOTAL DEBIT/CREDIT</t>
  </si>
  <si>
    <t xml:space="preserve">5-1000-77-109 - OFFICE SUPPLIES - Treasury Department - NET </t>
  </si>
  <si>
    <t>*****5-1000-77-110 - OFFICE SUPPLIES - Marketing Department*****</t>
  </si>
  <si>
    <t>5-1000-77-110 - OFFICE SUPPLIES - Marketing Department - TOTAL DEBIT/CREDIT</t>
  </si>
  <si>
    <t xml:space="preserve">5-1000-77-110 - OFFICE SUPPLIES - Marketing Department - NET </t>
  </si>
  <si>
    <t>*****5-1000-77-111 - OFFICE SUPPLIES - Property Management Office*****</t>
  </si>
  <si>
    <t>5-1000-77-111 - OFFICE SUPPLIES - Property Management Office - TOTAL DEBIT/CREDIT</t>
  </si>
  <si>
    <t xml:space="preserve">5-1000-77-111 - OFFICE SUPPLIES - Property Management Office - NET </t>
  </si>
  <si>
    <t>*****5-1000-77-112 - OFFICE SUPPLIES - Permits and Licenses Department*****</t>
  </si>
  <si>
    <t>5-1000-77-112 - OFFICE SUPPLIES - Permits and Licenses Department - TOTAL DEBIT/CREDIT</t>
  </si>
  <si>
    <t xml:space="preserve">5-1000-77-112 - OFFICE SUPPLIES - Permits and Licenses Department - NET </t>
  </si>
  <si>
    <t>*****5-1000-77-113 - OFFICE SUPPLIES - Admin Department*****</t>
  </si>
  <si>
    <t>5-1000-77-113 - OFFICE SUPPLIES - Admin Department - TOTAL DEBIT/CREDIT</t>
  </si>
  <si>
    <t xml:space="preserve">5-1000-77-113 - OFFICE SUPPLIES - Admin Department - NET </t>
  </si>
  <si>
    <t>*****5-1000-77-114 - OFFICE SUPPLIES - Estate Management*****</t>
  </si>
  <si>
    <t>5-1000-77-114 - OFFICE SUPPLIES - Estate Management - TOTAL DEBIT/CREDIT</t>
  </si>
  <si>
    <t xml:space="preserve">5-1000-77-114 - OFFICE SUPPLIES - Estate Management - NET </t>
  </si>
  <si>
    <t>*****5-1000-77-115 - OFFICE SUPPLIES - Finance*****</t>
  </si>
  <si>
    <t>5-1000-77-115 - OFFICE SUPPLIES - Finance - TOTAL DEBIT/CREDIT</t>
  </si>
  <si>
    <t xml:space="preserve">5-1000-77-115 - OFFICE SUPPLIES - Finance - NET </t>
  </si>
  <si>
    <t>*****5-1000-77-116 - OFFICE SUPPLIES - Legal*****</t>
  </si>
  <si>
    <t>5-1000-77-116 - OFFICE SUPPLIES - Legal - TOTAL DEBIT/CREDIT</t>
  </si>
  <si>
    <t xml:space="preserve">5-1000-77-116 - OFFICE SUPPLIES - Legal - NET </t>
  </si>
  <si>
    <t>*****5-1000-84-105 - MISCELLANEOUS EXPENSE - HR*****</t>
  </si>
  <si>
    <t>5-1000-84-105 - MISCELLANEOUS EXPENSE - HR - TOTAL DEBIT/CREDIT</t>
  </si>
  <si>
    <t xml:space="preserve">5-1000-84-105 - MISCELLANEOUS EXPENSE - HR - NET </t>
  </si>
  <si>
    <t>*****5-1000-60-112 - TRANSPORTATION &amp; TRAVEL - Permits and Licenses Department*****</t>
  </si>
  <si>
    <t>5-1000-60-112 - TRANSPORTATION &amp; TRAVEL - Permits and Licenses Department - TOTAL DEBIT/CREDIT</t>
  </si>
  <si>
    <t xml:space="preserve">5-1000-60-112 - TRANSPORTATION &amp; TRAVEL - Permits and Licenses Department - NET </t>
  </si>
  <si>
    <t>*****5-2000-23-113 - DELIVERY CHARGES - Admin Department*****</t>
  </si>
  <si>
    <t>5-2000-23-113 - DELIVERY CHARGES - Admin Department - TOTAL DEBIT/CREDIT</t>
  </si>
  <si>
    <t xml:space="preserve">5-2000-23-113 - DELIVERY CHARGES - Admin Department - NET </t>
  </si>
  <si>
    <t>*****5-1000-56-107 - REPAIRS &amp; MAINTENANCE - Office of the President*****</t>
  </si>
  <si>
    <t>5-1000-56-107 - REPAIRS &amp; MAINTENANCE - Office of the President - TOTAL DEBIT/CREDIT</t>
  </si>
  <si>
    <t xml:space="preserve">5-1000-56-107 - REPAIRS &amp; MAINTENANCE - Office of the President - NET </t>
  </si>
  <si>
    <t>*****5-1000-56-102 - REPAIRS &amp; MAINTENANCE - Engineering and Others-Antipolo*****</t>
  </si>
  <si>
    <t>5-1000-56-102 - REPAIRS &amp; MAINTENANCE - Engineering and Others-Antipolo - TOTAL DEBIT/CREDIT</t>
  </si>
  <si>
    <t xml:space="preserve">5-1000-56-102 - REPAIRS &amp; MAINTENANCE - Engineering and Others-Antipolo - NET </t>
  </si>
  <si>
    <t>*****5-1000-08-105 - PAID LEAVES - HR*****</t>
  </si>
  <si>
    <t>5-1000-08-105 - PAID LEAVES - HR - TOTAL DEBIT/CREDIT</t>
  </si>
  <si>
    <t xml:space="preserve">5-1000-08-105 - PAID LEAVES - HR - NET </t>
  </si>
  <si>
    <t>*****5-1000-00-116 - SALARIES &amp; WAGES - Legal*****</t>
  </si>
  <si>
    <t>5-1000-00-116 - SALARIES &amp; WAGES - Legal - TOTAL DEBIT/CREDIT</t>
  </si>
  <si>
    <t xml:space="preserve">5-1000-00-116 - SALARIES &amp; WAGES - Legal - NET </t>
  </si>
  <si>
    <t>*****5-1000-15-116 - 13TH MONTH PAY - Legal*****</t>
  </si>
  <si>
    <t>5-1000-15-116 - 13TH MONTH PAY - Legal - TOTAL DEBIT/CREDIT</t>
  </si>
  <si>
    <t xml:space="preserve">5-1000-15-116 - 13TH MONTH PAY - Legal - NET </t>
  </si>
  <si>
    <t>*****5-1000-08-116 - PAID LEAVES - Legal*****</t>
  </si>
  <si>
    <t>5-1000-08-116 - PAID LEAVES - Legal - TOTAL DEBIT/CREDIT</t>
  </si>
  <si>
    <t xml:space="preserve">5-1000-08-116 - PAID LEAVES - Legal - NET </t>
  </si>
  <si>
    <t>*****5-2000-07-106 - DEPRECIATION - OFFICE AND EDP EQUIPMENT - Sales and Loan Documentation*****</t>
  </si>
  <si>
    <t>5-2000-07-106 - DEPRECIATION - OFFICE AND EDP EQUIPMENT - Sales and Loan Documentation - TOTAL DEBIT/CREDIT</t>
  </si>
  <si>
    <t xml:space="preserve">5-2000-07-106 - DEPRECIATION - OFFICE AND EDP EQUIPMENT - Sales and Loan Documentation - NET </t>
  </si>
  <si>
    <t>*****1-6100-08-000 - ACCUMULATED DEPRECIATION - OFFICE &amp; EDP EQUIPMENT*****</t>
  </si>
  <si>
    <t>1-6100-08-000 - ACCUMULATED DEPRECIATION - OFFICE &amp; EDP EQUIPMENT - TOTAL DEBIT/CREDIT</t>
  </si>
  <si>
    <t xml:space="preserve">1-6100-08-000 - ACCUMULATED DEPRECIATION - OFFICE &amp; EDP EQUIPMENT - NET </t>
  </si>
  <si>
    <t>*****5-2000-07-108 - DEPRECIATION - OFFICE AND EDP EQUIPMENT - Accounting Department*****</t>
  </si>
  <si>
    <t>5-2000-07-108 - DEPRECIATION - OFFICE AND EDP EQUIPMENT - Accounting Department - TOTAL DEBIT/CREDIT</t>
  </si>
  <si>
    <t xml:space="preserve">5-2000-07-108 - DEPRECIATION - OFFICE AND EDP EQUIPMENT - Accounting Department - NET </t>
  </si>
  <si>
    <t>*****5-2000-07-109 - DEPRECIATION - OFFICE AND EDP EQUIPMENT - Treasury Department*****</t>
  </si>
  <si>
    <t>5-2000-07-109 - DEPRECIATION - OFFICE AND EDP EQUIPMENT - Treasury Department - TOTAL DEBIT/CREDIT</t>
  </si>
  <si>
    <t xml:space="preserve">5-2000-07-109 - DEPRECIATION - OFFICE AND EDP EQUIPMENT - Treasury Department - NET </t>
  </si>
  <si>
    <t>*****5-2000-07-104 - DEPRECIATION - OFFICE AND EDP EQUIPMENT - Planning and Design*****</t>
  </si>
  <si>
    <t>5-2000-07-104 - DEPRECIATION - OFFICE AND EDP EQUIPMENT - Planning and Design - TOTAL DEBIT/CREDIT</t>
  </si>
  <si>
    <t xml:space="preserve">5-2000-07-104 - DEPRECIATION - OFFICE AND EDP EQUIPMENT - Planning and Design - NET </t>
  </si>
  <si>
    <t>*****5-2000-07-113 - DEPRECIATION - OFFICE AND EDP EQUIPMENT - Admin Department*****</t>
  </si>
  <si>
    <t>5-2000-07-113 - DEPRECIATION - OFFICE AND EDP EQUIPMENT - Admin Department - TOTAL DEBIT/CREDIT</t>
  </si>
  <si>
    <t xml:space="preserve">5-2000-07-113 - DEPRECIATION - OFFICE AND EDP EQUIPMENT - Admin Department - NET </t>
  </si>
  <si>
    <t>*****5-2000-07-100 - DEPRECIATION - OFFICE AND EDP EQUIPMENT - Engineering and Others-Cavite*****</t>
  </si>
  <si>
    <t>5-2000-07-100 - DEPRECIATION - OFFICE AND EDP EQUIPMENT - Engineering and Others-Cavite - TOTAL DEBIT/CREDIT</t>
  </si>
  <si>
    <t xml:space="preserve">5-2000-07-100 - DEPRECIATION - OFFICE AND EDP EQUIPMENT - Engineering and Others-Cavite - NET </t>
  </si>
  <si>
    <t>*****5-2000-06-105 - DEPRECIATION - FURNITURE AND FIXTURES - HR*****</t>
  </si>
  <si>
    <t>5-2000-06-105 - DEPRECIATION - FURNITURE AND FIXTURES - HR - TOTAL DEBIT/CREDIT</t>
  </si>
  <si>
    <t xml:space="preserve">5-2000-06-105 - DEPRECIATION - FURNITURE AND FIXTURES - HR - NET </t>
  </si>
  <si>
    <t>*****1-6100-07-000 - ACCUMULATED DEPRECIATION - FURNITURE &amp; FIXTURES*****</t>
  </si>
  <si>
    <t>1-6100-07-000 - ACCUMULATED DEPRECIATION - FURNITURE &amp; FIXTURES - TOTAL DEBIT/CREDIT</t>
  </si>
  <si>
    <t xml:space="preserve">1-6100-07-000 - ACCUMULATED DEPRECIATION - FURNITURE &amp; FIXTURES - NET </t>
  </si>
  <si>
    <t>*****5-1000-65-102 - INSURANCE - VEHICLE - Engineering and Others-Antipolo*****</t>
  </si>
  <si>
    <t>5-1000-65-102 - INSURANCE - VEHICLE - Engineering and Others-Antipolo - TOTAL DEBIT/CREDIT</t>
  </si>
  <si>
    <t xml:space="preserve">5-1000-65-102 - INSURANCE - VEHICLE - Engineering and Others-Antipolo - NET </t>
  </si>
  <si>
    <t>*****1-3500-06-000 - PREPAID INSURANCE - VEHICLES*****</t>
  </si>
  <si>
    <t>1-3500-06-000 - PREPAID INSURANCE - VEHICLES - TOTAL DEBIT/CREDIT</t>
  </si>
  <si>
    <t xml:space="preserve">1-3500-06-000 - PREPAID INSURANCE - VEHICLES - NET </t>
  </si>
  <si>
    <t>*****5-1000-65-100 - INSURANCE - VEHICLE - Engineering and Others-Cavite*****</t>
  </si>
  <si>
    <t>5-1000-65-100 - INSURANCE - VEHICLE - Engineering and Others-Cavite - TOTAL DEBIT/CREDIT</t>
  </si>
  <si>
    <t xml:space="preserve">5-1000-65-100 - INSURANCE - VEHICLE - Engineering and Others-Cavite - NET </t>
  </si>
  <si>
    <t>*****5-1000-65-112 - INSURANCE - VEHICLE - Permits and Licenses Department*****</t>
  </si>
  <si>
    <t>5-1000-65-112 - INSURANCE - VEHICLE - Permits and Licenses Department - TOTAL DEBIT/CREDIT</t>
  </si>
  <si>
    <t xml:space="preserve">5-1000-65-112 - INSURANCE - VEHICLE - Permits and Licenses Department - NET </t>
  </si>
  <si>
    <t>*****1-2900-01-000 - ADVANCES TO PERSONNEL*****</t>
  </si>
  <si>
    <t>ALMA COLUMNA</t>
  </si>
  <si>
    <t>CV-202306-32095</t>
  </si>
  <si>
    <t>Domiquil, Constacio N.</t>
  </si>
  <si>
    <t>CV-202308-33227</t>
  </si>
  <si>
    <t>FREDDIE CORONEJO</t>
  </si>
  <si>
    <t>CV-202109-17215</t>
  </si>
  <si>
    <t>JOEL REY</t>
  </si>
  <si>
    <t>CV-202311-35140</t>
  </si>
  <si>
    <t>JOSEPH CORNEL</t>
  </si>
  <si>
    <t>CV-202306-31835</t>
  </si>
  <si>
    <t>LORA RUTH F. NATIVIDAD</t>
  </si>
  <si>
    <t>CV-202302-29525</t>
  </si>
  <si>
    <t>MA. CRISTINA B. VISMONTE</t>
  </si>
  <si>
    <t>CV-202209-26052</t>
  </si>
  <si>
    <t>MA. ELIZA BORJA</t>
  </si>
  <si>
    <t>CV-202310-34957</t>
  </si>
  <si>
    <t>MARIA RAYLEN DUNGQUE</t>
  </si>
  <si>
    <t>CV-202401-36263</t>
  </si>
  <si>
    <t>OSCAR A. PARTIBLE</t>
  </si>
  <si>
    <t>CV-202305-31511</t>
  </si>
  <si>
    <t>REDEEMER MENDEZ</t>
  </si>
  <si>
    <t>CV-202302-29306</t>
  </si>
  <si>
    <t>SAN LUIS, MARIBEL MANAOG</t>
  </si>
  <si>
    <t>CV-202310-34591</t>
  </si>
  <si>
    <t>SHERILYN ASUNCION</t>
  </si>
  <si>
    <t>CV-202309-34026</t>
  </si>
  <si>
    <t>1-2900-01-000 - ADVANCES TO PERSONNEL - TOTAL DEBIT/CREDIT</t>
  </si>
  <si>
    <t xml:space="preserve">1-2900-01-000 - ADVANCES TO PERSONNEL - NET </t>
  </si>
  <si>
    <t>*****5-2000-07-107 - DEPRECIATION - OFFICE AND EDP EQUIPMENT - Office of the President*****</t>
  </si>
  <si>
    <t>5-2000-07-107 - DEPRECIATION - OFFICE AND EDP EQUIPMENT - Office of the President - TOTAL DEBIT/CREDIT</t>
  </si>
  <si>
    <t xml:space="preserve">5-2000-07-107 - DEPRECIATION - OFFICE AND EDP EQUIPMENT - Office of the President - NET </t>
  </si>
  <si>
    <t>*****5-1000-61-105 - RECREATION - HR*****</t>
  </si>
  <si>
    <t>5-1000-61-105 - RECREATION - HR - TOTAL DEBIT/CREDIT</t>
  </si>
  <si>
    <t xml:space="preserve">5-1000-61-105 - RECREATION - HR - NET </t>
  </si>
  <si>
    <t>*****5-1000-60-105 - TRANSPORTATION &amp; TRAVEL - HR*****</t>
  </si>
  <si>
    <t>5-1000-60-105 - TRANSPORTATION &amp; TRAVEL - HR - TOTAL DEBIT/CREDIT</t>
  </si>
  <si>
    <t xml:space="preserve">5-1000-60-105 - TRANSPORTATION &amp; TRAVEL - HR - NET </t>
  </si>
  <si>
    <t>*****5-2000-19-113 - NOTARIAL FEES - Admin Department*****</t>
  </si>
  <si>
    <t>5-2000-19-113 - NOTARIAL FEES - Admin Department - TOTAL DEBIT/CREDIT</t>
  </si>
  <si>
    <t xml:space="preserve">5-2000-19-113 - NOTARIAL FEES - Admin Department - NET </t>
  </si>
  <si>
    <t>*****1-2500-07-000 - OTHER RECEIVABLES - RPT (HL)*****</t>
  </si>
  <si>
    <t>BONSOL, AMELITO H.</t>
  </si>
  <si>
    <t>GRAIDA, JOHN ALFRED</t>
  </si>
  <si>
    <t>JAYSON A. REYES</t>
  </si>
  <si>
    <t>PONCE, JOSEFA ANNA G.</t>
  </si>
  <si>
    <t>RIZZA MEDALLA</t>
  </si>
  <si>
    <t>TAYONG, LARRY JR.</t>
  </si>
  <si>
    <t>1-2500-07-000 - OTHER RECEIVABLES - RPT (HL) - TOTAL DEBIT/CREDIT</t>
  </si>
  <si>
    <t xml:space="preserve">1-2500-07-000 - OTHER RECEIVABLES - RPT (HL) - NET </t>
  </si>
  <si>
    <t>*****2-4000-11-000 - WITHOLDING TAXES PAYABLE- COMPENSATION*****</t>
  </si>
  <si>
    <t>2-4000-11-000 - WITHOLDING TAXES PAYABLE- COMPENSATION - TOTAL DEBIT/CREDIT</t>
  </si>
  <si>
    <t xml:space="preserve">2-4000-11-000 - WITHOLDING TAXES PAYABLE- COMPENSATION - NET </t>
  </si>
  <si>
    <t>*****5-1000-08-113 - PAID LEAVES - Admin Department*****</t>
  </si>
  <si>
    <t>5-1000-08-113 - PAID LEAVES - Admin Department - TOTAL DEBIT/CREDIT</t>
  </si>
  <si>
    <t xml:space="preserve">5-1000-08-113 - PAID LEAVES - Admin Department - NET </t>
  </si>
  <si>
    <t>*****5-1000-33-112 - TAXES AND LICENCES - TREASURER/ASSESOR - Permits and Licenses Department*****</t>
  </si>
  <si>
    <t>5-1000-33-112 - TAXES AND LICENCES - TREASURER/ASSESOR - Permits and Licenses Department - TOTAL DEBIT/CREDIT</t>
  </si>
  <si>
    <t xml:space="preserve">5-1000-33-112 - TAXES AND LICENCES - TREASURER/ASSESOR - Permits and Licenses Department - NET </t>
  </si>
  <si>
    <t>*****5-1000-36-108 - PROFESSIONAL FEES - OTHER PROFESSIONAL FEES - Accounting Department*****</t>
  </si>
  <si>
    <t>5-1000-36-108 - PROFESSIONAL FEES - OTHER PROFESSIONAL FEES - Accounting Department - TOTAL DEBIT/CREDIT</t>
  </si>
  <si>
    <t xml:space="preserve">5-1000-36-108 - PROFESSIONAL FEES - OTHER PROFESSIONAL FEES - Accounting Department - NET </t>
  </si>
  <si>
    <t>*****5-2000-07-112 - DEPRECIATION - OFFICE AND EDP EQUIPMENT - Permits and Licenses Department*****</t>
  </si>
  <si>
    <t>5-2000-07-112 - DEPRECIATION - OFFICE AND EDP EQUIPMENT - Permits and Licenses Department - TOTAL DEBIT/CREDIT</t>
  </si>
  <si>
    <t xml:space="preserve">5-2000-07-112 - DEPRECIATION - OFFICE AND EDP EQUIPMENT - Permits and Licenses Department - NET </t>
  </si>
  <si>
    <t>*****5-1000-60-106 - TRANSPORTATION &amp; TRAVEL - Sales and Loan Documentation*****</t>
  </si>
  <si>
    <t>5-1000-60-106 - TRANSPORTATION &amp; TRAVEL - Sales and Loan Documentation - TOTAL DEBIT/CREDIT</t>
  </si>
  <si>
    <t xml:space="preserve">5-1000-60-106 - TRANSPORTATION &amp; TRAVEL - Sales and Loan Documentation - NET </t>
  </si>
  <si>
    <t>*****5-2000-06-113 - DEPRECIATION - FURNITURE AND FIXTURES - Admin Department*****</t>
  </si>
  <si>
    <t>5-2000-06-113 - DEPRECIATION - FURNITURE AND FIXTURES - Admin Department - TOTAL DEBIT/CREDIT</t>
  </si>
  <si>
    <t xml:space="preserve">5-2000-06-113 - DEPRECIATION - FURNITURE AND FIXTURES - Admin Department - NET </t>
  </si>
  <si>
    <t>*****5-2000-06-101 - DEPRECIATION - FURNITURE AND FIXTURES - Engineering and Others-Paranaque*****</t>
  </si>
  <si>
    <t>5-2000-06-101 - DEPRECIATION - FURNITURE AND FIXTURES - Engineering and Others-Paranaque - TOTAL DEBIT/CREDIT</t>
  </si>
  <si>
    <t xml:space="preserve">5-2000-06-101 - DEPRECIATION - FURNITURE AND FIXTURES - Engineering and Others-Paranaque - NET </t>
  </si>
  <si>
    <t>*****5-1000-01-108 - OTHER BENEFITS - Accounting Department*****</t>
  </si>
  <si>
    <t>5-1000-01-108 - OTHER BENEFITS - Accounting Department - TOTAL DEBIT/CREDIT</t>
  </si>
  <si>
    <t xml:space="preserve">5-1000-01-108 - OTHER BENEFITS - Accounting Department - NET </t>
  </si>
  <si>
    <t>*****5-1000-01-113 - OTHER BENEFITS - Admin Department*****</t>
  </si>
  <si>
    <t>5-1000-01-113 - OTHER BENEFITS - Admin Department - TOTAL DEBIT/CREDIT</t>
  </si>
  <si>
    <t xml:space="preserve">5-1000-01-113 - OTHER BENEFITS - Admin Department - NET </t>
  </si>
  <si>
    <t>*****5-1000-01-109 - OTHER BENEFITS - Treasury Department*****</t>
  </si>
  <si>
    <t>5-1000-01-109 - OTHER BENEFITS - Treasury Department - TOTAL DEBIT/CREDIT</t>
  </si>
  <si>
    <t xml:space="preserve">5-1000-01-109 - OTHER BENEFITS - Treasury Department - NET </t>
  </si>
  <si>
    <t>*****5-1000-01-116 - OTHER BENEFITS - Legal*****</t>
  </si>
  <si>
    <t>5-1000-01-116 - OTHER BENEFITS - Legal - TOTAL DEBIT/CREDIT</t>
  </si>
  <si>
    <t xml:space="preserve">5-1000-01-116 - OTHER BENEFITS - Legal - NET </t>
  </si>
  <si>
    <t>*****5-1000-01-112 - OTHER BENEFITS - Permits and Licenses Department*****</t>
  </si>
  <si>
    <t>5-1000-01-112 - OTHER BENEFITS - Permits and Licenses Department - TOTAL DEBIT/CREDIT</t>
  </si>
  <si>
    <t xml:space="preserve">5-1000-01-112 - OTHER BENEFITS - Permits and Licenses Department - NET </t>
  </si>
  <si>
    <t>*****5-1000-01-105 - OTHER BENEFITS - HR*****</t>
  </si>
  <si>
    <t>5-1000-01-105 - OTHER BENEFITS - HR - TOTAL DEBIT/CREDIT</t>
  </si>
  <si>
    <t xml:space="preserve">5-1000-01-105 - OTHER BENEFITS - HR - NET </t>
  </si>
  <si>
    <t>*****5-1000-01-104 - OTHER BENEFITS - Planning and Design*****</t>
  </si>
  <si>
    <t>5-1000-01-104 - OTHER BENEFITS - Planning and Design - TOTAL DEBIT/CREDIT</t>
  </si>
  <si>
    <t xml:space="preserve">5-1000-01-104 - OTHER BENEFITS - Planning and Design - NET </t>
  </si>
  <si>
    <t>*****5-1000-01-106 - OTHER BENEFITS - Sales and Loan Documentation*****</t>
  </si>
  <si>
    <t>5-1000-01-106 - OTHER BENEFITS - Sales and Loan Documentation - TOTAL DEBIT/CREDIT</t>
  </si>
  <si>
    <t xml:space="preserve">5-1000-01-106 - OTHER BENEFITS - Sales and Loan Documentation - NET </t>
  </si>
  <si>
    <t>*****2-5000-01-000 - ACCRUED PAYROLL*****</t>
  </si>
  <si>
    <t>2-5000-01-000 - ACCRUED PAYROLL - TOTAL DEBIT/CREDIT</t>
  </si>
  <si>
    <t xml:space="preserve">2-5000-01-000 - ACCRUED PAYROLL - NET </t>
  </si>
  <si>
    <t>*****5-1000-01-102 - OTHER BENEFITS - Engineering and Others-Antipolo*****</t>
  </si>
  <si>
    <t>5-1000-01-102 - OTHER BENEFITS - Engineering and Others-Antipolo - TOTAL DEBIT/CREDIT</t>
  </si>
  <si>
    <t xml:space="preserve">5-1000-01-102 - OTHER BENEFITS - Engineering and Others-Antipolo - NET </t>
  </si>
  <si>
    <t>*****5-1000-01-100 - OTHER BENEFITS - Engineering and Others-Cavite*****</t>
  </si>
  <si>
    <t>5-1000-01-100 - OTHER BENEFITS - Engineering and Others-Cavite - TOTAL DEBIT/CREDIT</t>
  </si>
  <si>
    <t xml:space="preserve">5-1000-01-100 - OTHER BENEFITS - Engineering and Others-Cavite - NET </t>
  </si>
  <si>
    <t>*****5-1000-01-114 - OTHER BENEFITS - Estate Management*****</t>
  </si>
  <si>
    <t>5-1000-01-114 - OTHER BENEFITS - Estate Management - TOTAL DEBIT/CREDIT</t>
  </si>
  <si>
    <t xml:space="preserve">5-1000-01-114 - OTHER BENEFITS - Estate Management - NET </t>
  </si>
  <si>
    <t>*****5-1000-00-108 - SALARIES &amp; WAGES - Accounting Department*****</t>
  </si>
  <si>
    <t>5-1000-00-108 - SALARIES &amp; WAGES - Accounting Department - TOTAL DEBIT/CREDIT</t>
  </si>
  <si>
    <t xml:space="preserve">5-1000-00-108 - SALARIES &amp; WAGES - Accounting Department - NET </t>
  </si>
  <si>
    <t>*****5-1000-00-109 - SALARIES &amp; WAGES - Treasury Department*****</t>
  </si>
  <si>
    <t>5-1000-00-109 - SALARIES &amp; WAGES - Treasury Department - TOTAL DEBIT/CREDIT</t>
  </si>
  <si>
    <t xml:space="preserve">5-1000-00-109 - SALARIES &amp; WAGES - Treasury Department - NET </t>
  </si>
  <si>
    <t>*****5-1000-00-115 - SALARIES &amp; WAGES - Finance*****</t>
  </si>
  <si>
    <t>5-1000-00-115 - SALARIES &amp; WAGES - Finance - TOTAL DEBIT/CREDIT</t>
  </si>
  <si>
    <t xml:space="preserve">5-1000-00-115 - SALARIES &amp; WAGES - Finance - NET </t>
  </si>
  <si>
    <t>*****5-1000-00-104 - SALARIES &amp; WAGES - Planning and Design*****</t>
  </si>
  <si>
    <t>5-1000-00-104 - SALARIES &amp; WAGES - Planning and Design - TOTAL DEBIT/CREDIT</t>
  </si>
  <si>
    <t xml:space="preserve">5-1000-00-104 - SALARIES &amp; WAGES - Planning and Design - NET </t>
  </si>
  <si>
    <t>*****5-1000-00-106 - SALARIES &amp; WAGES - Sales and Loan Documentation*****</t>
  </si>
  <si>
    <t>5-1000-00-106 - SALARIES &amp; WAGES - Sales and Loan Documentation - TOTAL DEBIT/CREDIT</t>
  </si>
  <si>
    <t xml:space="preserve">5-1000-00-106 - SALARIES &amp; WAGES - Sales and Loan Documentation - NET </t>
  </si>
  <si>
    <t>*****5-1000-00-113 - SALARIES &amp; WAGES - Admin Department*****</t>
  </si>
  <si>
    <t>5-1000-00-113 - SALARIES &amp; WAGES - Admin Department - TOTAL DEBIT/CREDIT</t>
  </si>
  <si>
    <t xml:space="preserve">5-1000-00-113 - SALARIES &amp; WAGES - Admin Department - NET </t>
  </si>
  <si>
    <t>*****5-1000-00-112 - SALARIES &amp; WAGES - Permits and Licenses Department*****</t>
  </si>
  <si>
    <t>5-1000-00-112 - SALARIES &amp; WAGES - Permits and Licenses Department - TOTAL DEBIT/CREDIT</t>
  </si>
  <si>
    <t xml:space="preserve">5-1000-00-112 - SALARIES &amp; WAGES - Permits and Licenses Department - NET </t>
  </si>
  <si>
    <t>*****5-1000-00-105 - SALARIES &amp; WAGES - HR*****</t>
  </si>
  <si>
    <t>5-1000-00-105 - SALARIES &amp; WAGES - HR - TOTAL DEBIT/CREDIT</t>
  </si>
  <si>
    <t xml:space="preserve">5-1000-00-105 - SALARIES &amp; WAGES - HR - NET </t>
  </si>
  <si>
    <t>*****5-1000-00-107 - SALARIES &amp; WAGES - Office of the President*****</t>
  </si>
  <si>
    <t>5-1000-00-107 - SALARIES &amp; WAGES - Office of the President - TOTAL DEBIT/CREDIT</t>
  </si>
  <si>
    <t xml:space="preserve">5-1000-00-107 - SALARIES &amp; WAGES - Office of the President - NET </t>
  </si>
  <si>
    <t>*****5-1000-02-108 - SSS, MEDICARE &amp; ECC CONTRIBUTIONS - Accounting Department*****</t>
  </si>
  <si>
    <t>5-1000-02-108 - SSS, MEDICARE &amp; ECC CONTRIBUTIONS - Accounting Department - TOTAL DEBIT/CREDIT</t>
  </si>
  <si>
    <t xml:space="preserve">5-1000-02-108 - SSS, MEDICARE &amp; ECC CONTRIBUTIONS - Accounting Department - NET </t>
  </si>
  <si>
    <t>*****5-1000-02-109 - SSS, MEDICARE &amp; ECC CONTRIBUTIONS - Treasury Department*****</t>
  </si>
  <si>
    <t>5-1000-02-109 - SSS, MEDICARE &amp; ECC CONTRIBUTIONS - Treasury Department - TOTAL DEBIT/CREDIT</t>
  </si>
  <si>
    <t xml:space="preserve">5-1000-02-109 - SSS, MEDICARE &amp; ECC CONTRIBUTIONS - Treasury Department - NET </t>
  </si>
  <si>
    <t>*****5-1000-02-115 - SSS, MEDICARE &amp; ECC CONTRIBUTIONS - Finance*****</t>
  </si>
  <si>
    <t>5-1000-02-115 - SSS, MEDICARE &amp; ECC CONTRIBUTIONS - Finance - TOTAL DEBIT/CREDIT</t>
  </si>
  <si>
    <t xml:space="preserve">5-1000-02-115 - SSS, MEDICARE &amp; ECC CONTRIBUTIONS - Finance - NET </t>
  </si>
  <si>
    <t>*****5-1000-02-104 - SSS, MEDICARE &amp; ECC CONTRIBUTIONS - Planning and Design*****</t>
  </si>
  <si>
    <t>5-1000-02-104 - SSS, MEDICARE &amp; ECC CONTRIBUTIONS - Planning and Design - TOTAL DEBIT/CREDIT</t>
  </si>
  <si>
    <t xml:space="preserve">5-1000-02-104 - SSS, MEDICARE &amp; ECC CONTRIBUTIONS - Planning and Design - NET </t>
  </si>
  <si>
    <t>*****5-1000-02-106 - SSS, MEDICARE &amp; ECC CONTRIBUTIONS - Sales and Loan Documentation*****</t>
  </si>
  <si>
    <t>5-1000-02-106 - SSS, MEDICARE &amp; ECC CONTRIBUTIONS - Sales and Loan Documentation - TOTAL DEBIT/CREDIT</t>
  </si>
  <si>
    <t xml:space="preserve">5-1000-02-106 - SSS, MEDICARE &amp; ECC CONTRIBUTIONS - Sales and Loan Documentation - NET </t>
  </si>
  <si>
    <t>*****5-1000-02-113 - SSS, MEDICARE &amp; ECC CONTRIBUTIONS - Admin Department*****</t>
  </si>
  <si>
    <t>5-1000-02-113 - SSS, MEDICARE &amp; ECC CONTRIBUTIONS - Admin Department - TOTAL DEBIT/CREDIT</t>
  </si>
  <si>
    <t xml:space="preserve">5-1000-02-113 - SSS, MEDICARE &amp; ECC CONTRIBUTIONS - Admin Department - NET </t>
  </si>
  <si>
    <t>*****5-1000-02-112 - SSS, MEDICARE &amp; ECC CONTRIBUTIONS - Permits and Licenses Department*****</t>
  </si>
  <si>
    <t>5-1000-02-112 - SSS, MEDICARE &amp; ECC CONTRIBUTIONS - Permits and Licenses Department - TOTAL DEBIT/CREDIT</t>
  </si>
  <si>
    <t xml:space="preserve">5-1000-02-112 - SSS, MEDICARE &amp; ECC CONTRIBUTIONS - Permits and Licenses Department - NET </t>
  </si>
  <si>
    <t>*****5-1000-02-116 - SSS, MEDICARE &amp; ECC CONTRIBUTIONS - Legal*****</t>
  </si>
  <si>
    <t>5-1000-02-116 - SSS, MEDICARE &amp; ECC CONTRIBUTIONS - Legal - TOTAL DEBIT/CREDIT</t>
  </si>
  <si>
    <t xml:space="preserve">5-1000-02-116 - SSS, MEDICARE &amp; ECC CONTRIBUTIONS - Legal - NET </t>
  </si>
  <si>
    <t>*****5-1000-02-105 - SSS, MEDICARE &amp; ECC CONTRIBUTIONS - HR*****</t>
  </si>
  <si>
    <t>5-1000-02-105 - SSS, MEDICARE &amp; ECC CONTRIBUTIONS - HR - TOTAL DEBIT/CREDIT</t>
  </si>
  <si>
    <t xml:space="preserve">5-1000-02-105 - SSS, MEDICARE &amp; ECC CONTRIBUTIONS - HR - NET </t>
  </si>
  <si>
    <t>*****5-1000-02-107 - SSS, MEDICARE &amp; ECC CONTRIBUTIONS - Office of the President*****</t>
  </si>
  <si>
    <t>5-1000-02-107 - SSS, MEDICARE &amp; ECC CONTRIBUTIONS - Office of the President - TOTAL DEBIT/CREDIT</t>
  </si>
  <si>
    <t xml:space="preserve">5-1000-02-107 - SSS, MEDICARE &amp; ECC CONTRIBUTIONS - Office of the President - NET </t>
  </si>
  <si>
    <t>*****5-1000-03-108 - PHILHEALTH CONTRIBUTIONS - Accounting Department*****</t>
  </si>
  <si>
    <t>5-1000-03-108 - PHILHEALTH CONTRIBUTIONS - Accounting Department - TOTAL DEBIT/CREDIT</t>
  </si>
  <si>
    <t xml:space="preserve">5-1000-03-108 - PHILHEALTH CONTRIBUTIONS - Accounting Department - NET </t>
  </si>
  <si>
    <t>*****5-1000-03-109 - PHILHEALTH CONTRIBUTIONS - Treasury Department*****</t>
  </si>
  <si>
    <t>5-1000-03-109 - PHILHEALTH CONTRIBUTIONS - Treasury Department - TOTAL DEBIT/CREDIT</t>
  </si>
  <si>
    <t xml:space="preserve">5-1000-03-109 - PHILHEALTH CONTRIBUTIONS - Treasury Department - NET </t>
  </si>
  <si>
    <t>*****5-1000-03-115 - PHILHEALTH CONTRIBUTIONS - Finance*****</t>
  </si>
  <si>
    <t>5-1000-03-115 - PHILHEALTH CONTRIBUTIONS - Finance - TOTAL DEBIT/CREDIT</t>
  </si>
  <si>
    <t xml:space="preserve">5-1000-03-115 - PHILHEALTH CONTRIBUTIONS - Finance - NET </t>
  </si>
  <si>
    <t>*****5-1000-03-104 - PHILHEALTH CONTRIBUTIONS - Planning and Design*****</t>
  </si>
  <si>
    <t>5-1000-03-104 - PHILHEALTH CONTRIBUTIONS - Planning and Design - TOTAL DEBIT/CREDIT</t>
  </si>
  <si>
    <t xml:space="preserve">5-1000-03-104 - PHILHEALTH CONTRIBUTIONS - Planning and Design - NET </t>
  </si>
  <si>
    <t>*****5-1000-03-106 - PHILHEALTH CONTRIBUTIONS - Sales and Loan Documentation*****</t>
  </si>
  <si>
    <t>5-1000-03-106 - PHILHEALTH CONTRIBUTIONS - Sales and Loan Documentation - TOTAL DEBIT/CREDIT</t>
  </si>
  <si>
    <t xml:space="preserve">5-1000-03-106 - PHILHEALTH CONTRIBUTIONS - Sales and Loan Documentation - NET </t>
  </si>
  <si>
    <t>*****5-1000-03-113 - PHILHEALTH CONTRIBUTIONS - Admin Department*****</t>
  </si>
  <si>
    <t>5-1000-03-113 - PHILHEALTH CONTRIBUTIONS - Admin Department - TOTAL DEBIT/CREDIT</t>
  </si>
  <si>
    <t xml:space="preserve">5-1000-03-113 - PHILHEALTH CONTRIBUTIONS - Admin Department - NET </t>
  </si>
  <si>
    <t>*****5-1000-03-112 - PHILHEALTH CONTRIBUTIONS - Permits and Licenses Department*****</t>
  </si>
  <si>
    <t>5-1000-03-112 - PHILHEALTH CONTRIBUTIONS - Permits and Licenses Department - TOTAL DEBIT/CREDIT</t>
  </si>
  <si>
    <t xml:space="preserve">5-1000-03-112 - PHILHEALTH CONTRIBUTIONS - Permits and Licenses Department - NET </t>
  </si>
  <si>
    <t>*****5-1000-03-116 - PHILHEALTH CONTRIBUTIONS - Legal*****</t>
  </si>
  <si>
    <t>5-1000-03-116 - PHILHEALTH CONTRIBUTIONS - Legal - TOTAL DEBIT/CREDIT</t>
  </si>
  <si>
    <t xml:space="preserve">5-1000-03-116 - PHILHEALTH CONTRIBUTIONS - Legal - NET </t>
  </si>
  <si>
    <t>*****5-1000-03-105 - PHILHEALTH CONTRIBUTIONS - HR*****</t>
  </si>
  <si>
    <t>5-1000-03-105 - PHILHEALTH CONTRIBUTIONS - HR - TOTAL DEBIT/CREDIT</t>
  </si>
  <si>
    <t xml:space="preserve">5-1000-03-105 - PHILHEALTH CONTRIBUTIONS - HR - NET </t>
  </si>
  <si>
    <t>*****5-1000-03-107 - PHILHEALTH CONTRIBUTIONS - Office of the President*****</t>
  </si>
  <si>
    <t>5-1000-03-107 - PHILHEALTH CONTRIBUTIONS - Office of the President - TOTAL DEBIT/CREDIT</t>
  </si>
  <si>
    <t xml:space="preserve">5-1000-03-107 - PHILHEALTH CONTRIBUTIONS - Office of the President - NET </t>
  </si>
  <si>
    <t>*****5-1000-04-108 - PAG-IBIG CONTRIBUTIONS - Accounting Department*****</t>
  </si>
  <si>
    <t>5-1000-04-108 - PAG-IBIG CONTRIBUTIONS - Accounting Department - TOTAL DEBIT/CREDIT</t>
  </si>
  <si>
    <t xml:space="preserve">5-1000-04-108 - PAG-IBIG CONTRIBUTIONS - Accounting Department - NET </t>
  </si>
  <si>
    <t>*****5-1000-04-109 - PAG-IBIG CONTRIBUTIONS - Treasury Department*****</t>
  </si>
  <si>
    <t>5-1000-04-109 - PAG-IBIG CONTRIBUTIONS - Treasury Department - TOTAL DEBIT/CREDIT</t>
  </si>
  <si>
    <t xml:space="preserve">5-1000-04-109 - PAG-IBIG CONTRIBUTIONS - Treasury Department - NET </t>
  </si>
  <si>
    <t>*****5-1000-04-115 - PAG-IBIG CONTRIBUTIONS - Finance*****</t>
  </si>
  <si>
    <t>5-1000-04-115 - PAG-IBIG CONTRIBUTIONS - Finance - TOTAL DEBIT/CREDIT</t>
  </si>
  <si>
    <t xml:space="preserve">5-1000-04-115 - PAG-IBIG CONTRIBUTIONS - Finance - NET </t>
  </si>
  <si>
    <t>*****5-1000-04-104 - PAG-IBIG CONTRIBUTIONS - Planning and Design*****</t>
  </si>
  <si>
    <t>5-1000-04-104 - PAG-IBIG CONTRIBUTIONS - Planning and Design - TOTAL DEBIT/CREDIT</t>
  </si>
  <si>
    <t xml:space="preserve">5-1000-04-104 - PAG-IBIG CONTRIBUTIONS - Planning and Design - NET </t>
  </si>
  <si>
    <t>*****5-1000-04-106 - PAG-IBIG CONTRIBUTIONS - Sales and Loan Documentation*****</t>
  </si>
  <si>
    <t>5-1000-04-106 - PAG-IBIG CONTRIBUTIONS - Sales and Loan Documentation - TOTAL DEBIT/CREDIT</t>
  </si>
  <si>
    <t xml:space="preserve">5-1000-04-106 - PAG-IBIG CONTRIBUTIONS - Sales and Loan Documentation - NET </t>
  </si>
  <si>
    <t>*****5-1000-04-113 - PAG-IBIG CONTRIBUTIONS - Admin Department*****</t>
  </si>
  <si>
    <t>5-1000-04-113 - PAG-IBIG CONTRIBUTIONS - Admin Department - TOTAL DEBIT/CREDIT</t>
  </si>
  <si>
    <t xml:space="preserve">5-1000-04-113 - PAG-IBIG CONTRIBUTIONS - Admin Department - NET </t>
  </si>
  <si>
    <t>*****5-1000-04-112 - PAG-IBIG CONTRIBUTIONS - Permits and Licenses Department*****</t>
  </si>
  <si>
    <t>5-1000-04-112 - PAG-IBIG CONTRIBUTIONS - Permits and Licenses Department - TOTAL DEBIT/CREDIT</t>
  </si>
  <si>
    <t xml:space="preserve">5-1000-04-112 - PAG-IBIG CONTRIBUTIONS - Permits and Licenses Department - NET </t>
  </si>
  <si>
    <t>*****5-1000-04-116 - PAG-IBIG CONTRIBUTIONS - Legal*****</t>
  </si>
  <si>
    <t>5-1000-04-116 - PAG-IBIG CONTRIBUTIONS - Legal - TOTAL DEBIT/CREDIT</t>
  </si>
  <si>
    <t xml:space="preserve">5-1000-04-116 - PAG-IBIG CONTRIBUTIONS - Legal - NET </t>
  </si>
  <si>
    <t>*****5-1000-04-105 - PAG-IBIG CONTRIBUTIONS - HR*****</t>
  </si>
  <si>
    <t>5-1000-04-105 - PAG-IBIG CONTRIBUTIONS - HR - TOTAL DEBIT/CREDIT</t>
  </si>
  <si>
    <t xml:space="preserve">5-1000-04-105 - PAG-IBIG CONTRIBUTIONS - HR - NET </t>
  </si>
  <si>
    <t>*****5-1000-04-107 - PAG-IBIG CONTRIBUTIONS - Office of the President*****</t>
  </si>
  <si>
    <t>5-1000-04-107 - PAG-IBIG CONTRIBUTIONS - Office of the President - TOTAL DEBIT/CREDIT</t>
  </si>
  <si>
    <t xml:space="preserve">5-1000-04-107 - PAG-IBIG CONTRIBUTIONS - Office of the President - NET </t>
  </si>
  <si>
    <t>*****2-5000-06-000 - ACCRUED PAYROLL-EXECUTIVES*****</t>
  </si>
  <si>
    <t>2-5000-06-000 - ACCRUED PAYROLL-EXECUTIVES - TOTAL DEBIT/CREDIT</t>
  </si>
  <si>
    <t xml:space="preserve">2-5000-06-000 - ACCRUED PAYROLL-EXECUTIVES - NET </t>
  </si>
  <si>
    <t>*****5-1000-00-100 - SALARIES &amp; WAGES - Engineering and Others-Cavite*****</t>
  </si>
  <si>
    <t>5-1000-00-100 - SALARIES &amp; WAGES - Engineering and Others-Cavite - TOTAL DEBIT/CREDIT</t>
  </si>
  <si>
    <t xml:space="preserve">5-1000-00-100 - SALARIES &amp; WAGES - Engineering and Others-Cavite - NET </t>
  </si>
  <si>
    <t>*****5-1000-00-114 - SALARIES &amp; WAGES - Estate Management*****</t>
  </si>
  <si>
    <t>5-1000-00-114 - SALARIES &amp; WAGES - Estate Management - TOTAL DEBIT/CREDIT</t>
  </si>
  <si>
    <t xml:space="preserve">5-1000-00-114 - SALARIES &amp; WAGES - Estate Management - NET </t>
  </si>
  <si>
    <t>*****5-1000-02-100 - SSS, MEDICARE &amp; ECC CONTRIBUTIONS - Engineering and Others-Cavite*****</t>
  </si>
  <si>
    <t>5-1000-02-100 - SSS, MEDICARE &amp; ECC CONTRIBUTIONS - Engineering and Others-Cavite - TOTAL DEBIT/CREDIT</t>
  </si>
  <si>
    <t xml:space="preserve">5-1000-02-100 - SSS, MEDICARE &amp; ECC CONTRIBUTIONS - Engineering and Others-Cavite - NET </t>
  </si>
  <si>
    <t>*****5-1000-02-114 - SSS, MEDICARE &amp; ECC CONTRIBUTIONS - Estate Management*****</t>
  </si>
  <si>
    <t>5-1000-02-114 - SSS, MEDICARE &amp; ECC CONTRIBUTIONS - Estate Management - TOTAL DEBIT/CREDIT</t>
  </si>
  <si>
    <t xml:space="preserve">5-1000-02-114 - SSS, MEDICARE &amp; ECC CONTRIBUTIONS - Estate Management - NET </t>
  </si>
  <si>
    <t>*****5-1000-03-100 - PHILHEALTH CONTRIBUTIONS - Engineering and Others-Cavite*****</t>
  </si>
  <si>
    <t>5-1000-03-100 - PHILHEALTH CONTRIBUTIONS - Engineering and Others-Cavite - TOTAL DEBIT/CREDIT</t>
  </si>
  <si>
    <t xml:space="preserve">5-1000-03-100 - PHILHEALTH CONTRIBUTIONS - Engineering and Others-Cavite - NET </t>
  </si>
  <si>
    <t>*****5-1000-03-114 - PHILHEALTH CONTRIBUTIONS - Estate Management*****</t>
  </si>
  <si>
    <t>5-1000-03-114 - PHILHEALTH CONTRIBUTIONS - Estate Management - TOTAL DEBIT/CREDIT</t>
  </si>
  <si>
    <t xml:space="preserve">5-1000-03-114 - PHILHEALTH CONTRIBUTIONS - Estate Management - NET </t>
  </si>
  <si>
    <t>*****5-1000-04-100 - PAG-IBIG CONTRIBUTIONS - Engineering and Others-Cavite*****</t>
  </si>
  <si>
    <t>5-1000-04-100 - PAG-IBIG CONTRIBUTIONS - Engineering and Others-Cavite - TOTAL DEBIT/CREDIT</t>
  </si>
  <si>
    <t xml:space="preserve">5-1000-04-100 - PAG-IBIG CONTRIBUTIONS - Engineering and Others-Cavite - NET </t>
  </si>
  <si>
    <t>*****5-1000-04-114 - PAG-IBIG CONTRIBUTIONS - Estate Management*****</t>
  </si>
  <si>
    <t>5-1000-04-114 - PAG-IBIG CONTRIBUTIONS - Estate Management - TOTAL DEBIT/CREDIT</t>
  </si>
  <si>
    <t xml:space="preserve">5-1000-04-114 - PAG-IBIG CONTRIBUTIONS - Estate Management - NET </t>
  </si>
  <si>
    <t>*****5-1000-00-102 - SALARIES &amp; WAGES - Engineering and Others-Antipolo*****</t>
  </si>
  <si>
    <t>5-1000-00-102 - SALARIES &amp; WAGES - Engineering and Others-Antipolo - TOTAL DEBIT/CREDIT</t>
  </si>
  <si>
    <t xml:space="preserve">5-1000-00-102 - SALARIES &amp; WAGES - Engineering and Others-Antipolo - NET </t>
  </si>
  <si>
    <t>*****5-1000-02-102 - SSS, MEDICARE &amp; ECC CONTRIBUTIONS - Engineering and Others-Antipolo*****</t>
  </si>
  <si>
    <t>5-1000-02-102 - SSS, MEDICARE &amp; ECC CONTRIBUTIONS - Engineering and Others-Antipolo - TOTAL DEBIT/CREDIT</t>
  </si>
  <si>
    <t xml:space="preserve">5-1000-02-102 - SSS, MEDICARE &amp; ECC CONTRIBUTIONS - Engineering and Others-Antipolo - NET </t>
  </si>
  <si>
    <t>*****5-1000-03-102 - PHILHEALTH CONTRIBUTIONS - Engineering and Others-Antipolo*****</t>
  </si>
  <si>
    <t>5-1000-03-102 - PHILHEALTH CONTRIBUTIONS - Engineering and Others-Antipolo - TOTAL DEBIT/CREDIT</t>
  </si>
  <si>
    <t xml:space="preserve">5-1000-03-102 - PHILHEALTH CONTRIBUTIONS - Engineering and Others-Antipolo - NET </t>
  </si>
  <si>
    <t>*****5-1000-04-102 - PAG-IBIG CONTRIBUTIONS - Engineering and Others-Antipolo*****</t>
  </si>
  <si>
    <t>5-1000-04-102 - PAG-IBIG CONTRIBUTIONS - Engineering and Others-Antipolo - TOTAL DEBIT/CREDIT</t>
  </si>
  <si>
    <t xml:space="preserve">5-1000-04-102 - PAG-IBIG CONTRIBUTIONS - Engineering and Others-Antipolo - NET </t>
  </si>
  <si>
    <t>*****5-2000-06-107 - DEPRECIATION - FURNITURE AND FIXTURES - Office of the President*****</t>
  </si>
  <si>
    <t>5-2000-06-107 - DEPRECIATION - FURNITURE AND FIXTURES - Office of the President - TOTAL DEBIT/CREDIT</t>
  </si>
  <si>
    <t xml:space="preserve">5-2000-06-107 - DEPRECIATION - FURNITURE AND FIXTURES - Office of the President - NET </t>
  </si>
  <si>
    <t>*****5-2000-06-115 - DEPRECIATION - FURNITURE AND FIXTURES - Finance*****</t>
  </si>
  <si>
    <t>5-2000-06-115 - DEPRECIATION - FURNITURE AND FIXTURES - Finance - TOTAL DEBIT/CREDIT</t>
  </si>
  <si>
    <t xml:space="preserve">5-2000-06-115 - DEPRECIATION - FURNITURE AND FIXTURES - Finance - NET </t>
  </si>
  <si>
    <t>*****5-2000-06-114 - DEPRECIATION - FURNITURE AND FIXTURES - Estate Management*****</t>
  </si>
  <si>
    <t>5-2000-06-114 - DEPRECIATION - FURNITURE AND FIXTURES - Estate Management - TOTAL DEBIT/CREDIT</t>
  </si>
  <si>
    <t xml:space="preserve">5-2000-06-114 - DEPRECIATION - FURNITURE AND FIXTURES - Estate Management - NET </t>
  </si>
  <si>
    <t>*****2-2000-11-000 - ADVANCES FROM AFFILIATES - HFC*****</t>
  </si>
  <si>
    <t>HAMILTON FINANCING CORPORATION</t>
  </si>
  <si>
    <t>2-2000-11-000 - ADVANCES FROM AFFILIATES - HFC - TOTAL DEBIT/CREDIT</t>
  </si>
  <si>
    <t xml:space="preserve">2-2000-11-000 - ADVANCES FROM AFFILIATES - HFC - NET </t>
  </si>
  <si>
    <t>*****2-6000-05-000 - PAG-IBIG CONTRIBUTIONS PAYABLE*****</t>
  </si>
  <si>
    <t>HOME DEVELOPMENT MUTUAL FUND</t>
  </si>
  <si>
    <t>2-6000-05-000 - PAG-IBIG CONTRIBUTIONS PAYABLE - TOTAL DEBIT/CREDIT</t>
  </si>
  <si>
    <t xml:space="preserve">2-6000-05-000 - PAG-IBIG CONTRIBUTIONS PAYABLE - NET </t>
  </si>
  <si>
    <t>*****2-6000-06-000 - PAG-IBIG SALARY LOAN PAYABLE*****</t>
  </si>
  <si>
    <t>2-6000-06-000 - PAG-IBIG SALARY LOAN PAYABLE - TOTAL DEBIT/CREDIT</t>
  </si>
  <si>
    <t xml:space="preserve">2-6000-06-000 - PAG-IBIG SALARY LOAN PAYABLE - NET </t>
  </si>
  <si>
    <t>*****5-1000-63-112 - REPRESENTATION &amp; ENTERTAINMENT - Permits and Licenses Department*****</t>
  </si>
  <si>
    <t>5-1000-63-112 - REPRESENTATION &amp; ENTERTAINMENT - Permits and Licenses Department - TOTAL DEBIT/CREDIT</t>
  </si>
  <si>
    <t xml:space="preserve">5-1000-63-112 - REPRESENTATION &amp; ENTERTAINMENT - Permits and Licenses Department - NET </t>
  </si>
  <si>
    <t>*****5-1000-62-110 - CHRISTMAS EXPENSES &amp; GIVE AWAYS - Marketing Department*****</t>
  </si>
  <si>
    <t>5-1000-62-110 - CHRISTMAS EXPENSES &amp; GIVE AWAYS - Marketing Department - TOTAL DEBIT/CREDIT</t>
  </si>
  <si>
    <t xml:space="preserve">5-1000-62-110 - CHRISTMAS EXPENSES &amp; GIVE AWAYS - Marketing Department - NET </t>
  </si>
  <si>
    <t>*****5-2000-07-105 - DEPRECIATION - OFFICE AND EDP EQUIPMENT - HR*****</t>
  </si>
  <si>
    <t>5-2000-07-105 - DEPRECIATION - OFFICE AND EDP EQUIPMENT - HR - TOTAL DEBIT/CREDIT</t>
  </si>
  <si>
    <t xml:space="preserve">5-2000-07-105 - DEPRECIATION - OFFICE AND EDP EQUIPMENT - HR - NET </t>
  </si>
  <si>
    <t>*****5-2000-07-116 - DEPRECIATION - OFFICE AND EDP EQUIPMENT - Legal*****</t>
  </si>
  <si>
    <t>5-2000-07-116 - DEPRECIATION - OFFICE AND EDP EQUIPMENT - Legal - TOTAL DEBIT/CREDIT</t>
  </si>
  <si>
    <t xml:space="preserve">5-2000-07-116 - DEPRECIATION - OFFICE AND EDP EQUIPMENT - Legal - NET </t>
  </si>
  <si>
    <t>*****5-1000-28-100 - TAXES AND LICENSES - RD - Engineering and Others-Cavite*****</t>
  </si>
  <si>
    <t>5-1000-28-100 - TAXES AND LICENSES - RD - Engineering and Others-Cavite - TOTAL DEBIT/CREDIT</t>
  </si>
  <si>
    <t xml:space="preserve">5-1000-28-100 - TAXES AND LICENSES - RD - Engineering and Others-Cavite - NET </t>
  </si>
  <si>
    <t>*****5-1000-09-112 - MEAL ALLOWANCE - Permits and Licenses Department*****</t>
  </si>
  <si>
    <t>5-1000-09-112 - MEAL ALLOWANCE - Permits and Licenses Department - TOTAL DEBIT/CREDIT</t>
  </si>
  <si>
    <t xml:space="preserve">5-1000-09-112 - MEAL ALLOWANCE - Permits and Licenses Department - NET </t>
  </si>
  <si>
    <t>*****5-1000-31-112 - TAXES &amp; LICENSE - BUREAU OF FIRE PROTECTION - Permits and Licenses Department*****</t>
  </si>
  <si>
    <t>5-1000-31-112 - TAXES &amp; LICENSE - BUREAU OF FIRE PROTECTION - Permits and Licenses Department - TOTAL DEBIT/CREDIT</t>
  </si>
  <si>
    <t xml:space="preserve">5-1000-31-112 - TAXES &amp; LICENSE - BUREAU OF FIRE PROTECTION - Permits and Licenses Department - NET </t>
  </si>
  <si>
    <t>*****5-1000-28-106 - TAXES AND LICENSES - RD - Sales and Loan Documentation*****</t>
  </si>
  <si>
    <t>5-1000-28-106 - TAXES AND LICENSES - RD - Sales and Loan Documentation - TOTAL DEBIT/CREDIT</t>
  </si>
  <si>
    <t xml:space="preserve">5-1000-28-106 - TAXES AND LICENSES - RD - Sales and Loan Documentation - NET </t>
  </si>
  <si>
    <t>*****1-3500-14-000 - OTHER PREPAYMENTS*****</t>
  </si>
  <si>
    <t>1-3500-14-000 - OTHER PREPAYMENTS - TOTAL DEBIT/CREDIT</t>
  </si>
  <si>
    <t xml:space="preserve">1-3500-14-000 - OTHER PREPAYMENTS - NET </t>
  </si>
  <si>
    <t>*****5-1000-74-000 - MEMBERSHIP DUES*****</t>
  </si>
  <si>
    <t>5-1000-74-000 - MEMBERSHIP DUES - TOTAL DEBIT/CREDIT</t>
  </si>
  <si>
    <t xml:space="preserve">5-1000-74-000 - MEMBERSHIP DUES - NET </t>
  </si>
  <si>
    <t>*****5-2000-27-116 - LEGAL EXPENSE - Legal*****</t>
  </si>
  <si>
    <t>5-2000-27-116 - LEGAL EXPENSE - Legal - TOTAL DEBIT/CREDIT</t>
  </si>
  <si>
    <t xml:space="preserve">5-2000-27-116 - LEGAL EXPENSE - Legal - NET </t>
  </si>
  <si>
    <t>*****5-2000-30-101 - ELECTRICITY CONSUMPTION-  VAT Exempt Engineering and Others-Cavite*****</t>
  </si>
  <si>
    <t>5-2000-30-101 - ELECTRICITY CONSUMPTION-  VAT Exempt Engineering and Others-Cavite - TOTAL DEBIT/CREDIT</t>
  </si>
  <si>
    <t xml:space="preserve">5-2000-30-101 - ELECTRICITY CONSUMPTION-  VAT Exempt Engineering and Others-Cavite - NET </t>
  </si>
  <si>
    <t>*****5-1000-12-110 - HEALTH CARE BENEFITS - Marketing Department*****</t>
  </si>
  <si>
    <t>5-1000-12-110 - HEALTH CARE BENEFITS - Marketing Department - TOTAL DEBIT/CREDIT</t>
  </si>
  <si>
    <t xml:space="preserve">5-1000-12-110 - HEALTH CARE BENEFITS - Marketing Department - NET </t>
  </si>
  <si>
    <t>*****5-2000-05-106 - DEPRECIATION - COMMUNICATION EQUIPMENT - Sales and Loan Documentation*****</t>
  </si>
  <si>
    <t>5-2000-05-106 - DEPRECIATION - COMMUNICATION EQUIPMENT - Sales and Loan Documentation - TOTAL DEBIT/CREDIT</t>
  </si>
  <si>
    <t xml:space="preserve">5-2000-05-106 - DEPRECIATION - COMMUNICATION EQUIPMENT - Sales and Loan Documentation - NET </t>
  </si>
  <si>
    <t>*****1-6100-06-000 - ACCUMULATED DEPRECIATION - COMMUNICATION EQUIPMENT*****</t>
  </si>
  <si>
    <t>1-6100-06-000 - ACCUMULATED DEPRECIATION - COMMUNICATION EQUIPMENT - TOTAL DEBIT/CREDIT</t>
  </si>
  <si>
    <t xml:space="preserve">1-6100-06-000 - ACCUMULATED DEPRECIATION - COMMUNICATION EQUIPMENT - NET </t>
  </si>
  <si>
    <t>*****5-2000-06-100 - DEPRECIATION - FURNITURE AND FIXTURES - Engineering and Others-Cavite*****</t>
  </si>
  <si>
    <t>5-2000-06-100 - DEPRECIATION - FURNITURE AND FIXTURES - Engineering and Others-Cavite - TOTAL DEBIT/CREDIT</t>
  </si>
  <si>
    <t xml:space="preserve">5-2000-06-100 - DEPRECIATION - FURNITURE AND FIXTURES - Engineering and Others-Cavite - NET </t>
  </si>
  <si>
    <t>*****2-6000-00-000 - SALARY LOAN PAYABLE*****</t>
  </si>
  <si>
    <t>PATRIZIA LOU G. SIBUG</t>
  </si>
  <si>
    <t>2-6000-00-000 - SALARY LOAN PAYABLE - TOTAL DEBIT/CREDIT</t>
  </si>
  <si>
    <t xml:space="preserve">2-6000-00-000 - SALARY LOAN PAYABLE - NET </t>
  </si>
  <si>
    <t>*****2-6000-08-000 - PHILHEALTH CONTRIBUTIONS PAYABLE*****</t>
  </si>
  <si>
    <t>2-6000-08-000 - PHILHEALTH CONTRIBUTIONS PAYABLE - TOTAL DEBIT/CREDIT</t>
  </si>
  <si>
    <t xml:space="preserve">2-6000-08-000 - PHILHEALTH CONTRIBUTIONS PAYABLE - NET </t>
  </si>
  <si>
    <t>*****2-6000-01-000 - SSS/MEDICARE/ECC PAYABLE*****</t>
  </si>
  <si>
    <t>2-6000-01-000 - SSS/MEDICARE/ECC PAYABLE - TOTAL DEBIT/CREDIT</t>
  </si>
  <si>
    <t xml:space="preserve">2-6000-01-000 - SSS/MEDICARE/ECC PAYABLE - NET </t>
  </si>
  <si>
    <t>*****2-6000-02-000 - SSS SALARY LOAN PAYABLE*****</t>
  </si>
  <si>
    <t>2-6000-02-000 - SSS SALARY LOAN PAYABLE - TOTAL DEBIT/CREDIT</t>
  </si>
  <si>
    <t xml:space="preserve">2-6000-02-000 - SSS SALARY LOAN PAYABLE - NET </t>
  </si>
  <si>
    <t>*****5-2000-07-102 - DEPRECIATION - OFFICE AND EDP EQUIPMENT - Engineering and Others-Antipolo*****</t>
  </si>
  <si>
    <t>5-2000-07-102 - DEPRECIATION - OFFICE AND EDP EQUIPMENT - Engineering and Others-Antipolo - TOTAL DEBIT/CREDIT</t>
  </si>
  <si>
    <t xml:space="preserve">5-2000-07-102 - DEPRECIATION - OFFICE AND EDP EQUIPMENT - Engineering and Others-Antipolo - NET </t>
  </si>
  <si>
    <t>*****5-1000-65-108 - INSURANCE - VEHICLE - Accounting Department*****</t>
  </si>
  <si>
    <t>5-1000-65-108 - INSURANCE - VEHICLE - Accounting Department - TOTAL DEBIT/CREDIT</t>
  </si>
  <si>
    <t xml:space="preserve">5-1000-65-108 - INSURANCE - VEHICLE - Accounting Department - NET </t>
  </si>
  <si>
    <t>VARIANCE</t>
  </si>
  <si>
    <t>INVOICE DATE</t>
  </si>
  <si>
    <t>INVOICE NO.</t>
  </si>
  <si>
    <t>RECEIPT DATE</t>
  </si>
  <si>
    <t>RECEIPT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</si>
</sst>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
    <numFmt numFmtId="165" formatCode="_(* #,##0.00_);_(* \(#,##0.00\);_(* &quot; - &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s>
  <fills count="11">
    <fill>
      <patternFill patternType="none"/>
    </fill>
    <fill>
      <patternFill patternType="gray125"/>
    </fill>
    <fill>
      <patternFill patternType="solid">
        <fgColor rgb="FFC0C0C0"/>
        <bgColor indexed="64"/>
      </patternFill>
    </fill>
    <fill>
      <patternFill patternType="solid">
        <fgColor rgb="FFD3D3D3"/>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49" fontId="0" fillId="0" borderId="0" xfId="0" applyNumberFormat="1"/>
    <xf numFmtId="164" fontId="0" fillId="0" borderId="0" xfId="0" applyNumberFormat="1"/>
    <xf numFmtId="165" fontId="0" fillId="0" borderId="0" xfId="0" applyNumberFormat="1"/>
    <xf numFmtId="164" fontId="2" fillId="0" borderId="0" xfId="0" applyNumberFormat="1" applyFont="1"/>
    <xf numFmtId="49" fontId="2" fillId="0" borderId="0" xfId="0" applyNumberFormat="1" applyFont="1"/>
    <xf numFmtId="164" fontId="2" fillId="2" borderId="3"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2" fillId="0" borderId="0" xfId="0" applyFont="1"/>
    <xf numFmtId="165" fontId="2" fillId="0" borderId="0" xfId="0" applyNumberFormat="1" applyFont="1"/>
    <xf numFmtId="165" fontId="2" fillId="0" borderId="1" xfId="0" applyNumberFormat="1" applyFont="1" applyBorder="1"/>
    <xf numFmtId="0" fontId="2" fillId="3" borderId="0" xfId="0" applyFont="1" applyFill="1" applyAlignment="1">
      <alignment horizontal="center"/>
    </xf>
    <xf numFmtId="0" fontId="0" fillId="0" borderId="0" xfId="0" quotePrefix="1"/>
    <xf numFmtId="0" fontId="3" fillId="0" borderId="0" xfId="0" applyFont="1" applyAlignment="1">
      <alignment horizontal="left" indent="5"/>
    </xf>
    <xf numFmtId="165" fontId="2" fillId="0" borderId="7" xfId="0" applyNumberFormat="1" applyFont="1" applyBorder="1"/>
    <xf numFmtId="43" fontId="0" fillId="0" borderId="0" xfId="0" applyNumberFormat="1"/>
    <xf numFmtId="165" fontId="0" fillId="4" borderId="0" xfId="0" applyNumberFormat="1" applyFill="1"/>
    <xf numFmtId="43" fontId="0" fillId="0" borderId="0" xfId="1" applyFont="1"/>
    <xf numFmtId="49" fontId="0" fillId="4" borderId="0" xfId="0" applyNumberFormat="1" applyFill="1"/>
    <xf numFmtId="164" fontId="0" fillId="4" borderId="0" xfId="0" applyNumberFormat="1" applyFill="1"/>
    <xf numFmtId="0" fontId="0" fillId="4" borderId="0" xfId="0" applyFill="1"/>
    <xf numFmtId="43" fontId="0" fillId="4" borderId="0" xfId="1" applyFont="1" applyFill="1"/>
    <xf numFmtId="165" fontId="0" fillId="5" borderId="0" xfId="0" applyNumberFormat="1" applyFill="1"/>
    <xf numFmtId="43" fontId="0" fillId="6" borderId="0" xfId="1" applyFont="1" applyFill="1"/>
    <xf numFmtId="165" fontId="0" fillId="6" borderId="0" xfId="0" applyNumberFormat="1" applyFill="1"/>
    <xf numFmtId="49" fontId="0" fillId="7" borderId="0" xfId="0" applyNumberFormat="1" applyFill="1"/>
    <xf numFmtId="43" fontId="0" fillId="0" borderId="0" xfId="1" applyFont="1" applyFill="1"/>
    <xf numFmtId="165" fontId="0" fillId="8" borderId="0" xfId="0" applyNumberFormat="1" applyFill="1"/>
    <xf numFmtId="43" fontId="0" fillId="8" borderId="0" xfId="1" applyFont="1" applyFill="1"/>
    <xf numFmtId="49" fontId="0" fillId="8" borderId="0" xfId="0" applyNumberFormat="1" applyFill="1"/>
    <xf numFmtId="43" fontId="0" fillId="9" borderId="0" xfId="1" applyFont="1" applyFill="1"/>
    <xf numFmtId="43" fontId="0" fillId="10" borderId="0" xfId="0" applyNumberFormat="1" applyFill="1"/>
    <xf numFmtId="165" fontId="0" fillId="10" borderId="0" xfId="0" applyNumberFormat="1" applyFill="1"/>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5" fontId="2" fillId="2" borderId="3"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0" fontId="2" fillId="0" borderId="0" xfId="0" applyFont="1" applyAlignment="1">
      <alignment horizontal="center"/>
    </xf>
    <xf numFmtId="0" fontId="2" fillId="3" borderId="0" xfId="0" applyFont="1" applyFill="1" applyAlignment="1">
      <alignment horizontal="center"/>
    </xf>
    <xf numFmtId="165" fontId="2" fillId="2" borderId="1" xfId="0" applyNumberFormat="1" applyFont="1" applyFill="1" applyBorder="1" applyAlignment="1">
      <alignment vertical="center" wrapText="1"/>
    </xf>
    <xf numFmtId="0" fontId="2" fillId="2" borderId="1" xfId="0" applyFont="1" applyFill="1" applyBorder="1" applyAlignment="1">
      <alignment vertical="center" wrapText="1"/>
    </xf>
    <xf numFmtId="49" fontId="2" fillId="2" borderId="1" xfId="0" applyNumberFormat="1" applyFont="1" applyFill="1" applyBorder="1" applyAlignment="1">
      <alignment vertical="center" wrapText="1"/>
    </xf>
    <xf numFmtId="49" fontId="2" fillId="2" borderId="5" xfId="0" applyNumberFormat="1" applyFont="1" applyFill="1" applyBorder="1" applyAlignment="1">
      <alignment vertical="center" wrapText="1"/>
    </xf>
    <xf numFmtId="164" fontId="2" fillId="2" borderId="1" xfId="0" applyNumberFormat="1"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4BF5B-29EE-4F80-9836-9A42F151398A}">
  <dimension ref="A1:AA509"/>
  <sheetViews>
    <sheetView workbookViewId="0">
      <pane xSplit="2" ySplit="7" topLeftCell="C17" activePane="bottomRight" state="frozen"/>
      <selection pane="topRight" activeCell="C1" sqref="C1"/>
      <selection pane="bottomLeft" activeCell="A8" sqref="A8"/>
      <selection pane="bottomRight" activeCell="A29" sqref="A29"/>
    </sheetView>
  </sheetViews>
  <sheetFormatPr defaultRowHeight="15" x14ac:dyDescent="0.25"/>
  <cols>
    <col min="1" max="1" width="18.5703125" style="1" customWidth="1"/>
    <col min="2" max="3" width="10.7109375" style="2" customWidth="1"/>
    <col min="4" max="4" width="10.7109375" style="1" customWidth="1"/>
    <col min="5" max="5" width="10.7109375" style="2" customWidth="1"/>
    <col min="6" max="6" width="10.7109375" style="1" customWidth="1"/>
    <col min="7" max="7" width="14.7109375" customWidth="1"/>
    <col min="8" max="8" width="30.7109375" customWidth="1"/>
    <col min="9" max="10" width="10.7109375" customWidth="1"/>
    <col min="11" max="11" width="30.7109375" customWidth="1"/>
    <col min="12" max="12" width="39.7109375" customWidth="1"/>
    <col min="13" max="13" width="14.7109375" customWidth="1"/>
    <col min="14" max="14" width="16.7109375" style="1" customWidth="1"/>
    <col min="15" max="22" width="15.7109375" style="3" customWidth="1"/>
    <col min="23" max="23" width="20.7109375" customWidth="1"/>
    <col min="24" max="24" width="30.7109375" customWidth="1"/>
    <col min="25" max="27" width="10.7109375" customWidth="1"/>
  </cols>
  <sheetData>
    <row r="1" spans="1:27" x14ac:dyDescent="0.25">
      <c r="A1" s="1" t="s">
        <v>0</v>
      </c>
    </row>
    <row r="2" spans="1:27" x14ac:dyDescent="0.25">
      <c r="A2" s="1" t="s">
        <v>1</v>
      </c>
    </row>
    <row r="3" spans="1:27" x14ac:dyDescent="0.25">
      <c r="A3" s="1" t="s">
        <v>2</v>
      </c>
    </row>
    <row r="6" spans="1:27" x14ac:dyDescent="0.25">
      <c r="A6" s="41" t="s">
        <v>3</v>
      </c>
      <c r="B6" s="43" t="s">
        <v>4</v>
      </c>
      <c r="C6" s="37" t="s">
        <v>5</v>
      </c>
      <c r="D6" s="37"/>
      <c r="E6" s="37" t="s">
        <v>8</v>
      </c>
      <c r="F6" s="37"/>
      <c r="G6" s="37" t="s">
        <v>9</v>
      </c>
      <c r="H6" s="37" t="s">
        <v>10</v>
      </c>
      <c r="I6" s="37" t="s">
        <v>11</v>
      </c>
      <c r="J6" s="37" t="s">
        <v>12</v>
      </c>
      <c r="K6" s="37" t="s">
        <v>13</v>
      </c>
      <c r="L6" s="37" t="s">
        <v>14</v>
      </c>
      <c r="M6" s="37" t="s">
        <v>15</v>
      </c>
      <c r="N6" s="39" t="s">
        <v>16</v>
      </c>
      <c r="O6" s="35" t="s">
        <v>17</v>
      </c>
      <c r="P6" s="35" t="s">
        <v>18</v>
      </c>
      <c r="Q6" s="35" t="s">
        <v>19</v>
      </c>
      <c r="R6" s="35" t="s">
        <v>20</v>
      </c>
      <c r="S6" s="35" t="s">
        <v>21</v>
      </c>
      <c r="T6" s="35" t="s">
        <v>22</v>
      </c>
      <c r="U6" s="35" t="s">
        <v>23</v>
      </c>
      <c r="V6" s="35" t="s">
        <v>24</v>
      </c>
      <c r="W6" s="37" t="s">
        <v>25</v>
      </c>
      <c r="X6" s="37" t="s">
        <v>26</v>
      </c>
      <c r="Y6" s="37" t="s">
        <v>27</v>
      </c>
      <c r="Z6" s="37" t="s">
        <v>28</v>
      </c>
      <c r="AA6" s="33" t="s">
        <v>29</v>
      </c>
    </row>
    <row r="7" spans="1:27" x14ac:dyDescent="0.25">
      <c r="A7" s="42"/>
      <c r="B7" s="44"/>
      <c r="C7" s="6" t="s">
        <v>6</v>
      </c>
      <c r="D7" s="7" t="s">
        <v>7</v>
      </c>
      <c r="E7" s="6" t="s">
        <v>6</v>
      </c>
      <c r="F7" s="7" t="s">
        <v>7</v>
      </c>
      <c r="G7" s="38"/>
      <c r="H7" s="38"/>
      <c r="I7" s="38"/>
      <c r="J7" s="38"/>
      <c r="K7" s="38"/>
      <c r="L7" s="38"/>
      <c r="M7" s="38"/>
      <c r="N7" s="40"/>
      <c r="O7" s="36"/>
      <c r="P7" s="36"/>
      <c r="Q7" s="36"/>
      <c r="R7" s="36"/>
      <c r="S7" s="36"/>
      <c r="T7" s="36"/>
      <c r="U7" s="36"/>
      <c r="V7" s="36"/>
      <c r="W7" s="38"/>
      <c r="X7" s="38"/>
      <c r="Y7" s="38"/>
      <c r="Z7" s="38"/>
      <c r="AA7" s="34"/>
    </row>
    <row r="8" spans="1:27" x14ac:dyDescent="0.25">
      <c r="A8" s="1" t="s">
        <v>30</v>
      </c>
      <c r="B8" s="2">
        <v>45292</v>
      </c>
      <c r="D8" s="1" t="s">
        <v>31</v>
      </c>
      <c r="F8" s="1" t="s">
        <v>31</v>
      </c>
      <c r="H8" t="s">
        <v>0</v>
      </c>
      <c r="I8" t="s">
        <v>32</v>
      </c>
      <c r="K8" t="s">
        <v>33</v>
      </c>
      <c r="L8" t="s">
        <v>34</v>
      </c>
      <c r="M8" t="s">
        <v>35</v>
      </c>
      <c r="N8" s="1" t="s">
        <v>36</v>
      </c>
      <c r="O8" s="3">
        <v>0</v>
      </c>
      <c r="P8" s="3">
        <v>0</v>
      </c>
      <c r="Q8" s="3">
        <v>40</v>
      </c>
      <c r="R8" s="3">
        <v>40</v>
      </c>
      <c r="S8" s="3">
        <v>0</v>
      </c>
      <c r="T8" s="3">
        <v>40</v>
      </c>
      <c r="U8" s="3">
        <v>0</v>
      </c>
      <c r="V8" s="3">
        <v>40</v>
      </c>
      <c r="W8" t="s">
        <v>37</v>
      </c>
      <c r="X8" t="s">
        <v>38</v>
      </c>
    </row>
    <row r="9" spans="1:27" x14ac:dyDescent="0.25">
      <c r="A9" s="1" t="s">
        <v>39</v>
      </c>
      <c r="B9" s="2">
        <v>45294</v>
      </c>
      <c r="D9" s="1" t="s">
        <v>31</v>
      </c>
      <c r="F9" s="1" t="s">
        <v>31</v>
      </c>
      <c r="H9" t="s">
        <v>0</v>
      </c>
      <c r="I9" t="s">
        <v>40</v>
      </c>
      <c r="K9" t="s">
        <v>41</v>
      </c>
      <c r="L9" t="s">
        <v>42</v>
      </c>
      <c r="M9" t="s">
        <v>43</v>
      </c>
      <c r="N9" s="1" t="s">
        <v>36</v>
      </c>
      <c r="O9" s="3">
        <v>0</v>
      </c>
      <c r="P9" s="3">
        <v>0</v>
      </c>
      <c r="Q9" s="3">
        <v>100</v>
      </c>
      <c r="R9" s="3">
        <v>100</v>
      </c>
      <c r="S9" s="3">
        <v>0</v>
      </c>
      <c r="T9" s="3">
        <v>100</v>
      </c>
      <c r="U9" s="3">
        <v>0</v>
      </c>
      <c r="V9" s="3">
        <v>100</v>
      </c>
      <c r="W9" t="s">
        <v>44</v>
      </c>
      <c r="X9" t="s">
        <v>45</v>
      </c>
    </row>
    <row r="10" spans="1:27" x14ac:dyDescent="0.25">
      <c r="A10" s="1" t="s">
        <v>46</v>
      </c>
      <c r="B10" s="2">
        <v>45301</v>
      </c>
      <c r="D10" s="1" t="s">
        <v>31</v>
      </c>
      <c r="F10" s="1" t="s">
        <v>31</v>
      </c>
      <c r="H10" t="s">
        <v>0</v>
      </c>
      <c r="I10" t="s">
        <v>47</v>
      </c>
      <c r="K10" t="s">
        <v>48</v>
      </c>
      <c r="L10" t="s">
        <v>42</v>
      </c>
      <c r="M10" t="s">
        <v>35</v>
      </c>
      <c r="N10" s="1" t="s">
        <v>36</v>
      </c>
      <c r="O10" s="3">
        <v>0</v>
      </c>
      <c r="P10" s="3">
        <v>0</v>
      </c>
      <c r="Q10" s="3">
        <v>2450</v>
      </c>
      <c r="R10" s="3">
        <v>2450</v>
      </c>
      <c r="S10" s="3">
        <v>0</v>
      </c>
      <c r="T10" s="3">
        <v>2450</v>
      </c>
      <c r="U10" s="3">
        <v>0</v>
      </c>
      <c r="V10" s="3">
        <v>2450</v>
      </c>
      <c r="W10" t="s">
        <v>49</v>
      </c>
      <c r="X10" t="s">
        <v>50</v>
      </c>
    </row>
    <row r="11" spans="1:27" x14ac:dyDescent="0.25">
      <c r="A11" s="1" t="s">
        <v>51</v>
      </c>
      <c r="B11" s="2">
        <v>45301</v>
      </c>
      <c r="D11" s="1" t="s">
        <v>31</v>
      </c>
      <c r="F11" s="1" t="s">
        <v>31</v>
      </c>
      <c r="H11" t="s">
        <v>0</v>
      </c>
      <c r="I11" t="s">
        <v>52</v>
      </c>
      <c r="K11" t="s">
        <v>48</v>
      </c>
      <c r="L11" t="s">
        <v>42</v>
      </c>
      <c r="M11" t="s">
        <v>35</v>
      </c>
      <c r="N11" s="1" t="s">
        <v>36</v>
      </c>
      <c r="O11" s="3">
        <v>0</v>
      </c>
      <c r="P11" s="3">
        <v>0</v>
      </c>
      <c r="Q11" s="3">
        <v>2700</v>
      </c>
      <c r="R11" s="3">
        <v>2700</v>
      </c>
      <c r="S11" s="3">
        <v>0</v>
      </c>
      <c r="T11" s="3">
        <v>2700</v>
      </c>
      <c r="U11" s="3">
        <v>0</v>
      </c>
      <c r="V11" s="3">
        <v>2700</v>
      </c>
      <c r="W11" t="s">
        <v>49</v>
      </c>
      <c r="X11" t="s">
        <v>53</v>
      </c>
    </row>
    <row r="12" spans="1:27" x14ac:dyDescent="0.25">
      <c r="A12" s="1" t="s">
        <v>54</v>
      </c>
      <c r="B12" s="2">
        <v>45301</v>
      </c>
      <c r="D12" s="1" t="s">
        <v>31</v>
      </c>
      <c r="F12" s="1" t="s">
        <v>31</v>
      </c>
      <c r="H12" t="s">
        <v>0</v>
      </c>
      <c r="I12" t="s">
        <v>55</v>
      </c>
      <c r="K12" t="s">
        <v>56</v>
      </c>
      <c r="L12" t="s">
        <v>42</v>
      </c>
      <c r="M12" t="s">
        <v>35</v>
      </c>
      <c r="N12" s="1" t="s">
        <v>36</v>
      </c>
      <c r="O12" s="3">
        <v>0</v>
      </c>
      <c r="P12" s="3">
        <v>0</v>
      </c>
      <c r="Q12" s="3">
        <v>3850</v>
      </c>
      <c r="R12" s="3">
        <v>3850</v>
      </c>
      <c r="S12" s="3">
        <v>0</v>
      </c>
      <c r="T12" s="3">
        <v>3850</v>
      </c>
      <c r="U12" s="3">
        <v>0</v>
      </c>
      <c r="V12" s="3">
        <v>3850</v>
      </c>
      <c r="W12" t="s">
        <v>57</v>
      </c>
      <c r="X12" t="s">
        <v>58</v>
      </c>
    </row>
    <row r="13" spans="1:27" x14ac:dyDescent="0.25">
      <c r="A13" s="1" t="s">
        <v>59</v>
      </c>
      <c r="B13" s="2">
        <v>45301</v>
      </c>
      <c r="D13" s="1" t="s">
        <v>31</v>
      </c>
      <c r="F13" s="1" t="s">
        <v>31</v>
      </c>
      <c r="H13" t="s">
        <v>0</v>
      </c>
      <c r="I13" t="s">
        <v>55</v>
      </c>
      <c r="K13" t="s">
        <v>60</v>
      </c>
      <c r="L13" t="s">
        <v>61</v>
      </c>
      <c r="M13" t="s">
        <v>35</v>
      </c>
      <c r="N13" s="1" t="s">
        <v>36</v>
      </c>
      <c r="O13" s="3">
        <v>0</v>
      </c>
      <c r="P13" s="3">
        <v>0</v>
      </c>
      <c r="Q13" s="3">
        <v>24500</v>
      </c>
      <c r="R13" s="3">
        <v>24500</v>
      </c>
      <c r="S13" s="3">
        <v>0</v>
      </c>
      <c r="T13" s="3">
        <v>24500</v>
      </c>
      <c r="U13" s="3">
        <v>0</v>
      </c>
      <c r="V13" s="3">
        <v>24500</v>
      </c>
      <c r="W13" t="s">
        <v>62</v>
      </c>
      <c r="X13" t="s">
        <v>63</v>
      </c>
    </row>
    <row r="14" spans="1:27" x14ac:dyDescent="0.25">
      <c r="A14" s="1" t="s">
        <v>64</v>
      </c>
      <c r="B14" s="2">
        <v>45301</v>
      </c>
      <c r="D14" s="1" t="s">
        <v>31</v>
      </c>
      <c r="F14" s="1" t="s">
        <v>31</v>
      </c>
      <c r="H14" t="s">
        <v>0</v>
      </c>
      <c r="I14" t="s">
        <v>40</v>
      </c>
      <c r="K14" t="s">
        <v>65</v>
      </c>
      <c r="L14" t="s">
        <v>66</v>
      </c>
      <c r="M14" t="s">
        <v>35</v>
      </c>
      <c r="N14" s="1" t="s">
        <v>36</v>
      </c>
      <c r="O14" s="3">
        <v>0</v>
      </c>
      <c r="P14" s="3">
        <v>0</v>
      </c>
      <c r="Q14" s="3">
        <v>9950</v>
      </c>
      <c r="R14" s="3">
        <v>9950</v>
      </c>
      <c r="S14" s="3">
        <v>0</v>
      </c>
      <c r="T14" s="3">
        <v>9950</v>
      </c>
      <c r="U14" s="3">
        <v>0</v>
      </c>
      <c r="V14" s="3">
        <v>9950</v>
      </c>
      <c r="W14" t="s">
        <v>67</v>
      </c>
      <c r="X14" t="s">
        <v>68</v>
      </c>
    </row>
    <row r="15" spans="1:27" x14ac:dyDescent="0.25">
      <c r="A15" s="1" t="s">
        <v>69</v>
      </c>
      <c r="B15" s="2">
        <v>45301</v>
      </c>
      <c r="D15" s="1" t="s">
        <v>31</v>
      </c>
      <c r="F15" s="1" t="s">
        <v>31</v>
      </c>
      <c r="H15" t="s">
        <v>0</v>
      </c>
      <c r="I15" t="s">
        <v>40</v>
      </c>
      <c r="K15" t="s">
        <v>65</v>
      </c>
      <c r="L15" t="s">
        <v>66</v>
      </c>
      <c r="M15" t="s">
        <v>35</v>
      </c>
      <c r="N15" s="1" t="s">
        <v>36</v>
      </c>
      <c r="O15" s="3">
        <v>0</v>
      </c>
      <c r="P15" s="3">
        <v>0</v>
      </c>
      <c r="Q15" s="3">
        <v>1000</v>
      </c>
      <c r="R15" s="3">
        <v>1000</v>
      </c>
      <c r="S15" s="3">
        <v>0</v>
      </c>
      <c r="T15" s="3">
        <v>1000</v>
      </c>
      <c r="U15" s="3">
        <v>0</v>
      </c>
      <c r="V15" s="3">
        <v>1000</v>
      </c>
      <c r="W15" t="s">
        <v>62</v>
      </c>
      <c r="X15" t="s">
        <v>70</v>
      </c>
    </row>
    <row r="16" spans="1:27" x14ac:dyDescent="0.25">
      <c r="A16" s="1" t="s">
        <v>71</v>
      </c>
      <c r="B16" s="2">
        <v>45301</v>
      </c>
      <c r="D16" s="1" t="s">
        <v>31</v>
      </c>
      <c r="F16" s="1" t="s">
        <v>31</v>
      </c>
      <c r="H16" t="s">
        <v>0</v>
      </c>
      <c r="I16" t="s">
        <v>72</v>
      </c>
      <c r="K16" t="s">
        <v>56</v>
      </c>
      <c r="L16" t="s">
        <v>42</v>
      </c>
      <c r="M16" t="s">
        <v>35</v>
      </c>
      <c r="N16" s="1" t="s">
        <v>36</v>
      </c>
      <c r="O16" s="3">
        <v>0</v>
      </c>
      <c r="P16" s="3">
        <v>0</v>
      </c>
      <c r="Q16" s="3">
        <v>500</v>
      </c>
      <c r="R16" s="3">
        <v>500</v>
      </c>
      <c r="S16" s="3">
        <v>0</v>
      </c>
      <c r="T16" s="3">
        <v>500</v>
      </c>
      <c r="U16" s="3">
        <v>0</v>
      </c>
      <c r="V16" s="3">
        <v>500</v>
      </c>
      <c r="W16" t="s">
        <v>49</v>
      </c>
      <c r="X16" t="s">
        <v>73</v>
      </c>
    </row>
    <row r="17" spans="1:24" x14ac:dyDescent="0.25">
      <c r="A17" s="1" t="s">
        <v>74</v>
      </c>
      <c r="B17" s="2">
        <v>45301</v>
      </c>
      <c r="D17" s="1" t="s">
        <v>31</v>
      </c>
      <c r="F17" s="1" t="s">
        <v>31</v>
      </c>
      <c r="H17" t="s">
        <v>0</v>
      </c>
      <c r="I17" t="s">
        <v>72</v>
      </c>
      <c r="K17" t="s">
        <v>75</v>
      </c>
      <c r="L17" t="s">
        <v>76</v>
      </c>
      <c r="M17" t="s">
        <v>35</v>
      </c>
      <c r="N17" s="1" t="s">
        <v>36</v>
      </c>
      <c r="O17" s="3">
        <v>0</v>
      </c>
      <c r="P17" s="3">
        <v>0</v>
      </c>
      <c r="Q17" s="3">
        <v>3750</v>
      </c>
      <c r="R17" s="3">
        <v>3750</v>
      </c>
      <c r="S17" s="3">
        <v>0</v>
      </c>
      <c r="T17" s="3">
        <v>3750</v>
      </c>
      <c r="U17" s="3">
        <v>0</v>
      </c>
      <c r="V17" s="3">
        <v>3750</v>
      </c>
      <c r="W17" t="s">
        <v>62</v>
      </c>
      <c r="X17" t="s">
        <v>77</v>
      </c>
    </row>
    <row r="18" spans="1:24" x14ac:dyDescent="0.25">
      <c r="A18" s="1" t="s">
        <v>78</v>
      </c>
      <c r="B18" s="2">
        <v>45301</v>
      </c>
      <c r="D18" s="1" t="s">
        <v>31</v>
      </c>
      <c r="F18" s="1" t="s">
        <v>31</v>
      </c>
      <c r="H18" t="s">
        <v>0</v>
      </c>
      <c r="I18" t="s">
        <v>32</v>
      </c>
      <c r="K18" t="s">
        <v>79</v>
      </c>
      <c r="L18" t="s">
        <v>80</v>
      </c>
      <c r="M18" t="s">
        <v>35</v>
      </c>
      <c r="N18" s="1" t="s">
        <v>81</v>
      </c>
      <c r="O18" s="3">
        <v>0</v>
      </c>
      <c r="P18" s="3">
        <v>0</v>
      </c>
      <c r="Q18" s="3">
        <v>25000</v>
      </c>
      <c r="R18" s="3">
        <v>25000</v>
      </c>
      <c r="S18" s="3">
        <v>0</v>
      </c>
      <c r="T18" s="3">
        <v>25000</v>
      </c>
      <c r="U18" s="3">
        <v>0</v>
      </c>
      <c r="V18" s="3">
        <v>25000</v>
      </c>
      <c r="W18" t="s">
        <v>82</v>
      </c>
      <c r="X18" t="s">
        <v>83</v>
      </c>
    </row>
    <row r="19" spans="1:24" x14ac:dyDescent="0.25">
      <c r="A19" s="1" t="s">
        <v>84</v>
      </c>
      <c r="B19" s="2">
        <v>45301</v>
      </c>
      <c r="D19" s="1" t="s">
        <v>31</v>
      </c>
      <c r="F19" s="1" t="s">
        <v>31</v>
      </c>
      <c r="H19" t="s">
        <v>0</v>
      </c>
      <c r="I19" t="s">
        <v>32</v>
      </c>
      <c r="K19" t="s">
        <v>85</v>
      </c>
      <c r="L19" t="s">
        <v>86</v>
      </c>
      <c r="M19" t="s">
        <v>35</v>
      </c>
      <c r="N19" s="1" t="s">
        <v>87</v>
      </c>
      <c r="O19" s="3">
        <v>0</v>
      </c>
      <c r="P19" s="3">
        <v>0</v>
      </c>
      <c r="Q19" s="3">
        <v>1411.76</v>
      </c>
      <c r="R19" s="3">
        <v>1411.76</v>
      </c>
      <c r="S19" s="3">
        <v>0</v>
      </c>
      <c r="T19" s="3">
        <v>1411.76</v>
      </c>
      <c r="U19" s="3">
        <v>0</v>
      </c>
      <c r="V19" s="3">
        <v>1411.76</v>
      </c>
      <c r="W19" t="s">
        <v>88</v>
      </c>
      <c r="X19" t="s">
        <v>89</v>
      </c>
    </row>
    <row r="20" spans="1:24" x14ac:dyDescent="0.25">
      <c r="A20" s="1" t="s">
        <v>84</v>
      </c>
      <c r="B20" s="2">
        <v>45301</v>
      </c>
      <c r="D20" s="1" t="s">
        <v>31</v>
      </c>
      <c r="F20" s="1" t="s">
        <v>31</v>
      </c>
      <c r="H20" t="s">
        <v>0</v>
      </c>
      <c r="I20" t="s">
        <v>32</v>
      </c>
      <c r="K20" t="s">
        <v>85</v>
      </c>
      <c r="L20" t="s">
        <v>86</v>
      </c>
      <c r="M20" t="s">
        <v>35</v>
      </c>
      <c r="N20" s="1" t="s">
        <v>87</v>
      </c>
      <c r="O20" s="3">
        <v>0</v>
      </c>
      <c r="P20" s="3">
        <v>0</v>
      </c>
      <c r="Q20" s="3">
        <v>11764.71</v>
      </c>
      <c r="R20" s="3">
        <v>11764.71</v>
      </c>
      <c r="S20" s="3">
        <v>0</v>
      </c>
      <c r="T20" s="3">
        <v>11764.71</v>
      </c>
      <c r="U20" s="3">
        <v>0</v>
      </c>
      <c r="V20" s="3">
        <v>11764.71</v>
      </c>
      <c r="W20" t="s">
        <v>90</v>
      </c>
      <c r="X20" t="s">
        <v>89</v>
      </c>
    </row>
    <row r="21" spans="1:24" x14ac:dyDescent="0.25">
      <c r="A21" s="1" t="s">
        <v>91</v>
      </c>
      <c r="B21" s="2">
        <v>45301</v>
      </c>
      <c r="D21" s="1" t="s">
        <v>31</v>
      </c>
      <c r="F21" s="1" t="s">
        <v>31</v>
      </c>
      <c r="H21" t="s">
        <v>0</v>
      </c>
      <c r="I21" t="s">
        <v>32</v>
      </c>
      <c r="K21" t="s">
        <v>92</v>
      </c>
      <c r="L21" t="s">
        <v>42</v>
      </c>
      <c r="M21" t="s">
        <v>35</v>
      </c>
      <c r="N21" s="1" t="s">
        <v>36</v>
      </c>
      <c r="O21" s="3">
        <v>0</v>
      </c>
      <c r="P21" s="3">
        <v>0</v>
      </c>
      <c r="Q21" s="3">
        <v>13000</v>
      </c>
      <c r="R21" s="3">
        <v>13000</v>
      </c>
      <c r="S21" s="3">
        <v>0</v>
      </c>
      <c r="T21" s="3">
        <v>13000</v>
      </c>
      <c r="U21" s="3">
        <v>0</v>
      </c>
      <c r="V21" s="3">
        <v>13000</v>
      </c>
      <c r="W21" t="s">
        <v>82</v>
      </c>
      <c r="X21" t="s">
        <v>93</v>
      </c>
    </row>
    <row r="22" spans="1:24" x14ac:dyDescent="0.25">
      <c r="A22" s="1" t="s">
        <v>94</v>
      </c>
      <c r="B22" s="2">
        <v>45301</v>
      </c>
      <c r="D22" s="1" t="s">
        <v>31</v>
      </c>
      <c r="F22" s="1" t="s">
        <v>31</v>
      </c>
      <c r="H22" t="s">
        <v>0</v>
      </c>
      <c r="I22" t="s">
        <v>32</v>
      </c>
      <c r="K22" t="s">
        <v>95</v>
      </c>
      <c r="L22" t="s">
        <v>42</v>
      </c>
      <c r="M22" t="s">
        <v>35</v>
      </c>
      <c r="N22" s="1" t="s">
        <v>36</v>
      </c>
      <c r="O22" s="3">
        <v>0</v>
      </c>
      <c r="P22" s="3">
        <v>0</v>
      </c>
      <c r="Q22" s="3">
        <v>22000</v>
      </c>
      <c r="R22" s="3">
        <v>22000</v>
      </c>
      <c r="S22" s="3">
        <v>0</v>
      </c>
      <c r="T22" s="3">
        <v>22000</v>
      </c>
      <c r="U22" s="3">
        <v>0</v>
      </c>
      <c r="V22" s="3">
        <v>22000</v>
      </c>
      <c r="W22" t="s">
        <v>96</v>
      </c>
      <c r="X22" t="s">
        <v>93</v>
      </c>
    </row>
    <row r="23" spans="1:24" x14ac:dyDescent="0.25">
      <c r="A23" s="1" t="s">
        <v>97</v>
      </c>
      <c r="B23" s="2">
        <v>45301</v>
      </c>
      <c r="D23" s="1" t="s">
        <v>31</v>
      </c>
      <c r="F23" s="1" t="s">
        <v>31</v>
      </c>
      <c r="H23" t="s">
        <v>0</v>
      </c>
      <c r="I23" t="s">
        <v>32</v>
      </c>
      <c r="K23" t="s">
        <v>98</v>
      </c>
      <c r="L23" t="s">
        <v>42</v>
      </c>
      <c r="M23" t="s">
        <v>35</v>
      </c>
      <c r="N23" s="1" t="s">
        <v>36</v>
      </c>
      <c r="O23" s="3">
        <v>0</v>
      </c>
      <c r="P23" s="3">
        <v>0</v>
      </c>
      <c r="Q23" s="3">
        <v>15000</v>
      </c>
      <c r="R23" s="3">
        <v>15000</v>
      </c>
      <c r="S23" s="3">
        <v>0</v>
      </c>
      <c r="T23" s="3">
        <v>15000</v>
      </c>
      <c r="U23" s="3">
        <v>0</v>
      </c>
      <c r="V23" s="3">
        <v>15000</v>
      </c>
      <c r="W23" t="s">
        <v>96</v>
      </c>
      <c r="X23" t="s">
        <v>93</v>
      </c>
    </row>
    <row r="24" spans="1:24" x14ac:dyDescent="0.25">
      <c r="A24" s="1" t="s">
        <v>99</v>
      </c>
      <c r="B24" s="2">
        <v>45301</v>
      </c>
      <c r="D24" s="1" t="s">
        <v>31</v>
      </c>
      <c r="F24" s="1" t="s">
        <v>31</v>
      </c>
      <c r="H24" t="s">
        <v>0</v>
      </c>
      <c r="I24" t="s">
        <v>32</v>
      </c>
      <c r="K24" t="s">
        <v>100</v>
      </c>
      <c r="L24" t="s">
        <v>42</v>
      </c>
      <c r="M24" t="s">
        <v>35</v>
      </c>
      <c r="N24" s="1" t="s">
        <v>36</v>
      </c>
      <c r="O24" s="3">
        <v>0</v>
      </c>
      <c r="P24" s="3">
        <v>0</v>
      </c>
      <c r="Q24" s="3">
        <v>15000</v>
      </c>
      <c r="R24" s="3">
        <v>15000</v>
      </c>
      <c r="S24" s="3">
        <v>0</v>
      </c>
      <c r="T24" s="3">
        <v>15000</v>
      </c>
      <c r="U24" s="3">
        <v>0</v>
      </c>
      <c r="V24" s="3">
        <v>15000</v>
      </c>
      <c r="W24" t="s">
        <v>82</v>
      </c>
      <c r="X24" t="s">
        <v>101</v>
      </c>
    </row>
    <row r="25" spans="1:24" x14ac:dyDescent="0.25">
      <c r="A25" s="1" t="s">
        <v>102</v>
      </c>
      <c r="B25" s="2">
        <v>45301</v>
      </c>
      <c r="D25" s="1" t="s">
        <v>31</v>
      </c>
      <c r="F25" s="1" t="s">
        <v>31</v>
      </c>
      <c r="H25" t="s">
        <v>0</v>
      </c>
      <c r="I25" t="s">
        <v>32</v>
      </c>
      <c r="K25" t="s">
        <v>103</v>
      </c>
      <c r="L25" t="s">
        <v>104</v>
      </c>
      <c r="M25" t="s">
        <v>35</v>
      </c>
      <c r="N25" s="1" t="s">
        <v>36</v>
      </c>
      <c r="O25" s="3">
        <v>0</v>
      </c>
      <c r="P25" s="3">
        <v>0</v>
      </c>
      <c r="Q25" s="3">
        <v>8000</v>
      </c>
      <c r="R25" s="3">
        <v>8000</v>
      </c>
      <c r="S25" s="3">
        <v>0</v>
      </c>
      <c r="T25" s="3">
        <v>8000</v>
      </c>
      <c r="U25" s="3">
        <v>0</v>
      </c>
      <c r="V25" s="3">
        <v>8000</v>
      </c>
      <c r="W25" t="s">
        <v>82</v>
      </c>
      <c r="X25" t="s">
        <v>101</v>
      </c>
    </row>
    <row r="26" spans="1:24" x14ac:dyDescent="0.25">
      <c r="A26" s="1" t="s">
        <v>105</v>
      </c>
      <c r="B26" s="2">
        <v>45301</v>
      </c>
      <c r="D26" s="1" t="s">
        <v>31</v>
      </c>
      <c r="F26" s="1" t="s">
        <v>31</v>
      </c>
      <c r="H26" t="s">
        <v>0</v>
      </c>
      <c r="I26" t="s">
        <v>32</v>
      </c>
      <c r="K26" t="s">
        <v>106</v>
      </c>
      <c r="L26" t="s">
        <v>107</v>
      </c>
      <c r="M26" t="s">
        <v>35</v>
      </c>
      <c r="N26" s="1" t="s">
        <v>108</v>
      </c>
      <c r="O26" s="3">
        <v>0</v>
      </c>
      <c r="P26" s="3">
        <v>0</v>
      </c>
      <c r="Q26" s="3">
        <v>6000</v>
      </c>
      <c r="R26" s="3">
        <v>6000</v>
      </c>
      <c r="S26" s="3">
        <v>0</v>
      </c>
      <c r="T26" s="3">
        <v>6000</v>
      </c>
      <c r="U26" s="3">
        <v>0</v>
      </c>
      <c r="V26" s="3">
        <v>6000</v>
      </c>
      <c r="W26" t="s">
        <v>88</v>
      </c>
      <c r="X26" t="s">
        <v>89</v>
      </c>
    </row>
    <row r="27" spans="1:24" x14ac:dyDescent="0.25">
      <c r="A27" s="1" t="s">
        <v>105</v>
      </c>
      <c r="B27" s="2">
        <v>45301</v>
      </c>
      <c r="D27" s="1" t="s">
        <v>31</v>
      </c>
      <c r="F27" s="1" t="s">
        <v>31</v>
      </c>
      <c r="H27" t="s">
        <v>0</v>
      </c>
      <c r="I27" t="s">
        <v>32</v>
      </c>
      <c r="K27" t="s">
        <v>106</v>
      </c>
      <c r="L27" t="s">
        <v>107</v>
      </c>
      <c r="M27" t="s">
        <v>35</v>
      </c>
      <c r="N27" s="1" t="s">
        <v>108</v>
      </c>
      <c r="O27" s="3">
        <v>0</v>
      </c>
      <c r="P27" s="3">
        <v>0</v>
      </c>
      <c r="Q27" s="3">
        <v>50000</v>
      </c>
      <c r="R27" s="3">
        <v>50000</v>
      </c>
      <c r="S27" s="3">
        <v>0</v>
      </c>
      <c r="T27" s="3">
        <v>50000</v>
      </c>
      <c r="U27" s="3">
        <v>0</v>
      </c>
      <c r="V27" s="3">
        <v>50000</v>
      </c>
      <c r="W27" t="s">
        <v>90</v>
      </c>
      <c r="X27" t="s">
        <v>89</v>
      </c>
    </row>
    <row r="28" spans="1:24" x14ac:dyDescent="0.25">
      <c r="A28" s="1" t="s">
        <v>109</v>
      </c>
      <c r="B28" s="2">
        <v>45301</v>
      </c>
      <c r="D28" s="1" t="s">
        <v>31</v>
      </c>
      <c r="F28" s="1" t="s">
        <v>31</v>
      </c>
      <c r="H28" t="s">
        <v>0</v>
      </c>
      <c r="I28" t="s">
        <v>32</v>
      </c>
      <c r="K28" t="s">
        <v>110</v>
      </c>
      <c r="L28" t="s">
        <v>111</v>
      </c>
      <c r="M28" t="s">
        <v>35</v>
      </c>
      <c r="N28" s="1" t="s">
        <v>112</v>
      </c>
      <c r="O28" s="3">
        <v>0</v>
      </c>
      <c r="P28" s="3">
        <v>0</v>
      </c>
      <c r="Q28" s="3">
        <v>6000</v>
      </c>
      <c r="R28" s="3">
        <v>6000</v>
      </c>
      <c r="S28" s="3">
        <v>0</v>
      </c>
      <c r="T28" s="3">
        <v>6000</v>
      </c>
      <c r="U28" s="3">
        <v>0</v>
      </c>
      <c r="V28" s="3">
        <v>6000</v>
      </c>
      <c r="W28" t="s">
        <v>88</v>
      </c>
      <c r="X28" t="s">
        <v>113</v>
      </c>
    </row>
    <row r="29" spans="1:24" x14ac:dyDescent="0.25">
      <c r="A29" s="1" t="s">
        <v>109</v>
      </c>
      <c r="B29" s="2">
        <v>45301</v>
      </c>
      <c r="D29" s="1" t="s">
        <v>31</v>
      </c>
      <c r="F29" s="1" t="s">
        <v>31</v>
      </c>
      <c r="H29" t="s">
        <v>0</v>
      </c>
      <c r="I29" t="s">
        <v>32</v>
      </c>
      <c r="K29" t="s">
        <v>110</v>
      </c>
      <c r="L29" t="s">
        <v>111</v>
      </c>
      <c r="M29" t="s">
        <v>35</v>
      </c>
      <c r="N29" s="1" t="s">
        <v>112</v>
      </c>
      <c r="O29" s="3">
        <v>0</v>
      </c>
      <c r="P29" s="3">
        <v>0</v>
      </c>
      <c r="Q29" s="3">
        <v>50000</v>
      </c>
      <c r="R29" s="3">
        <v>50000</v>
      </c>
      <c r="S29" s="3">
        <v>0</v>
      </c>
      <c r="T29" s="3">
        <v>50000</v>
      </c>
      <c r="U29" s="3">
        <v>0</v>
      </c>
      <c r="V29" s="3">
        <v>50000</v>
      </c>
      <c r="W29" t="s">
        <v>114</v>
      </c>
      <c r="X29" t="s">
        <v>113</v>
      </c>
    </row>
    <row r="30" spans="1:24" x14ac:dyDescent="0.25">
      <c r="A30" s="1" t="s">
        <v>115</v>
      </c>
      <c r="B30" s="2">
        <v>45301</v>
      </c>
      <c r="D30" s="1" t="s">
        <v>116</v>
      </c>
      <c r="F30" s="1" t="s">
        <v>31</v>
      </c>
      <c r="H30" t="s">
        <v>0</v>
      </c>
      <c r="I30" t="s">
        <v>32</v>
      </c>
      <c r="K30" t="s">
        <v>117</v>
      </c>
      <c r="L30" t="s">
        <v>118</v>
      </c>
      <c r="M30" t="s">
        <v>35</v>
      </c>
      <c r="N30" s="1" t="s">
        <v>119</v>
      </c>
      <c r="O30" s="3">
        <v>0</v>
      </c>
      <c r="P30" s="3">
        <v>0</v>
      </c>
      <c r="Q30" s="3">
        <v>15000</v>
      </c>
      <c r="R30" s="3">
        <v>15000</v>
      </c>
      <c r="S30" s="3">
        <v>0</v>
      </c>
      <c r="T30" s="3">
        <v>15000</v>
      </c>
      <c r="U30" s="3">
        <v>0</v>
      </c>
      <c r="V30" s="3">
        <v>15000</v>
      </c>
      <c r="W30" t="s">
        <v>88</v>
      </c>
      <c r="X30" t="s">
        <v>120</v>
      </c>
    </row>
    <row r="31" spans="1:24" x14ac:dyDescent="0.25">
      <c r="A31" s="1" t="s">
        <v>115</v>
      </c>
      <c r="B31" s="2">
        <v>45301</v>
      </c>
      <c r="D31" s="1" t="s">
        <v>116</v>
      </c>
      <c r="F31" s="1" t="s">
        <v>31</v>
      </c>
      <c r="H31" t="s">
        <v>0</v>
      </c>
      <c r="I31" t="s">
        <v>32</v>
      </c>
      <c r="K31" t="s">
        <v>117</v>
      </c>
      <c r="L31" t="s">
        <v>118</v>
      </c>
      <c r="M31" t="s">
        <v>35</v>
      </c>
      <c r="N31" s="1" t="s">
        <v>119</v>
      </c>
      <c r="O31" s="3">
        <v>0</v>
      </c>
      <c r="P31" s="3">
        <v>0</v>
      </c>
      <c r="Q31" s="3">
        <v>125000</v>
      </c>
      <c r="R31" s="3">
        <v>125000</v>
      </c>
      <c r="S31" s="3">
        <v>0</v>
      </c>
      <c r="T31" s="3">
        <v>125000</v>
      </c>
      <c r="U31" s="3">
        <v>0</v>
      </c>
      <c r="V31" s="3">
        <v>125000</v>
      </c>
      <c r="W31" t="s">
        <v>121</v>
      </c>
      <c r="X31" t="s">
        <v>120</v>
      </c>
    </row>
    <row r="32" spans="1:24" x14ac:dyDescent="0.25">
      <c r="A32" s="1" t="s">
        <v>122</v>
      </c>
      <c r="B32" s="2">
        <v>45301</v>
      </c>
      <c r="D32" s="1" t="s">
        <v>31</v>
      </c>
      <c r="F32" s="1" t="s">
        <v>31</v>
      </c>
      <c r="H32" t="s">
        <v>0</v>
      </c>
      <c r="I32" t="s">
        <v>32</v>
      </c>
      <c r="K32" t="s">
        <v>123</v>
      </c>
      <c r="L32" t="s">
        <v>124</v>
      </c>
      <c r="M32" t="s">
        <v>35</v>
      </c>
      <c r="N32" s="1" t="s">
        <v>125</v>
      </c>
      <c r="O32" s="3">
        <v>0</v>
      </c>
      <c r="P32" s="3">
        <v>0</v>
      </c>
      <c r="Q32" s="3">
        <v>194.86</v>
      </c>
      <c r="R32" s="3">
        <v>194.86</v>
      </c>
      <c r="S32" s="3">
        <v>0</v>
      </c>
      <c r="T32" s="3">
        <v>194.86</v>
      </c>
      <c r="U32" s="3">
        <v>0</v>
      </c>
      <c r="V32" s="3">
        <v>194.86</v>
      </c>
      <c r="W32" t="s">
        <v>126</v>
      </c>
      <c r="X32" t="s">
        <v>127</v>
      </c>
    </row>
    <row r="33" spans="1:24" x14ac:dyDescent="0.25">
      <c r="A33" s="1" t="s">
        <v>128</v>
      </c>
      <c r="B33" s="2">
        <v>45301</v>
      </c>
      <c r="D33" s="1" t="s">
        <v>31</v>
      </c>
      <c r="F33" s="1" t="s">
        <v>31</v>
      </c>
      <c r="H33" t="s">
        <v>0</v>
      </c>
      <c r="I33" t="s">
        <v>32</v>
      </c>
      <c r="K33" t="s">
        <v>129</v>
      </c>
      <c r="L33" t="s">
        <v>42</v>
      </c>
      <c r="M33" t="s">
        <v>35</v>
      </c>
      <c r="N33" s="1" t="s">
        <v>36</v>
      </c>
      <c r="O33" s="3">
        <v>0</v>
      </c>
      <c r="P33" s="3">
        <v>0</v>
      </c>
      <c r="Q33" s="3">
        <v>3000</v>
      </c>
      <c r="R33" s="3">
        <v>3000</v>
      </c>
      <c r="S33" s="3">
        <v>0</v>
      </c>
      <c r="T33" s="3">
        <v>3000</v>
      </c>
      <c r="U33" s="3">
        <v>0</v>
      </c>
      <c r="V33" s="3">
        <v>3000</v>
      </c>
      <c r="W33" t="s">
        <v>130</v>
      </c>
      <c r="X33" t="s">
        <v>131</v>
      </c>
    </row>
    <row r="34" spans="1:24" x14ac:dyDescent="0.25">
      <c r="A34" s="1" t="s">
        <v>132</v>
      </c>
      <c r="B34" s="2">
        <v>45301</v>
      </c>
      <c r="D34" s="1" t="s">
        <v>31</v>
      </c>
      <c r="F34" s="1" t="s">
        <v>31</v>
      </c>
      <c r="H34" t="s">
        <v>0</v>
      </c>
      <c r="I34" t="s">
        <v>133</v>
      </c>
      <c r="K34" t="s">
        <v>134</v>
      </c>
      <c r="L34" t="s">
        <v>42</v>
      </c>
      <c r="M34" t="s">
        <v>35</v>
      </c>
      <c r="N34" s="1" t="s">
        <v>36</v>
      </c>
      <c r="O34" s="3">
        <v>0</v>
      </c>
      <c r="P34" s="3">
        <v>0</v>
      </c>
      <c r="Q34" s="3">
        <v>2700</v>
      </c>
      <c r="R34" s="3">
        <v>2700</v>
      </c>
      <c r="S34" s="3">
        <v>0</v>
      </c>
      <c r="T34" s="3">
        <v>2700</v>
      </c>
      <c r="U34" s="3">
        <v>0</v>
      </c>
      <c r="V34" s="3">
        <v>2700</v>
      </c>
      <c r="W34" t="s">
        <v>135</v>
      </c>
      <c r="X34" t="s">
        <v>136</v>
      </c>
    </row>
    <row r="35" spans="1:24" x14ac:dyDescent="0.25">
      <c r="A35" s="1" t="s">
        <v>137</v>
      </c>
      <c r="B35" s="2">
        <v>45301</v>
      </c>
      <c r="D35" s="1" t="s">
        <v>31</v>
      </c>
      <c r="F35" s="1" t="s">
        <v>31</v>
      </c>
      <c r="H35" t="s">
        <v>0</v>
      </c>
      <c r="I35" t="s">
        <v>138</v>
      </c>
      <c r="K35" t="s">
        <v>139</v>
      </c>
      <c r="L35" t="s">
        <v>42</v>
      </c>
      <c r="M35" t="s">
        <v>35</v>
      </c>
      <c r="N35" s="1" t="s">
        <v>36</v>
      </c>
      <c r="O35" s="3">
        <v>0</v>
      </c>
      <c r="P35" s="3">
        <v>0</v>
      </c>
      <c r="Q35" s="3">
        <v>35262.07</v>
      </c>
      <c r="R35" s="3">
        <v>35262.07</v>
      </c>
      <c r="S35" s="3">
        <v>0</v>
      </c>
      <c r="T35" s="3">
        <v>35262.07</v>
      </c>
      <c r="U35" s="3">
        <v>0</v>
      </c>
      <c r="V35" s="3">
        <v>35262.07</v>
      </c>
      <c r="W35" t="s">
        <v>140</v>
      </c>
      <c r="X35" t="s">
        <v>141</v>
      </c>
    </row>
    <row r="36" spans="1:24" x14ac:dyDescent="0.25">
      <c r="A36" s="1" t="s">
        <v>142</v>
      </c>
      <c r="B36" s="2">
        <v>45302</v>
      </c>
      <c r="D36" s="1" t="s">
        <v>31</v>
      </c>
      <c r="F36" s="1" t="s">
        <v>31</v>
      </c>
      <c r="H36" t="s">
        <v>0</v>
      </c>
      <c r="I36" t="s">
        <v>55</v>
      </c>
      <c r="K36" t="s">
        <v>143</v>
      </c>
      <c r="L36" t="s">
        <v>42</v>
      </c>
      <c r="M36" t="s">
        <v>43</v>
      </c>
      <c r="N36" s="1" t="s">
        <v>36</v>
      </c>
      <c r="O36" s="3">
        <v>0</v>
      </c>
      <c r="P36" s="3">
        <v>0</v>
      </c>
      <c r="Q36" s="3">
        <v>100</v>
      </c>
      <c r="R36" s="3">
        <v>100</v>
      </c>
      <c r="S36" s="3">
        <v>0</v>
      </c>
      <c r="T36" s="3">
        <v>100</v>
      </c>
      <c r="U36" s="3">
        <v>0</v>
      </c>
      <c r="V36" s="3">
        <v>100</v>
      </c>
      <c r="W36" t="s">
        <v>144</v>
      </c>
      <c r="X36" t="s">
        <v>145</v>
      </c>
    </row>
    <row r="37" spans="1:24" x14ac:dyDescent="0.25">
      <c r="A37" s="1" t="s">
        <v>146</v>
      </c>
      <c r="B37" s="2">
        <v>45302</v>
      </c>
      <c r="D37" s="1" t="s">
        <v>31</v>
      </c>
      <c r="F37" s="1" t="s">
        <v>31</v>
      </c>
      <c r="H37" t="s">
        <v>0</v>
      </c>
      <c r="I37" t="s">
        <v>147</v>
      </c>
      <c r="K37" t="s">
        <v>143</v>
      </c>
      <c r="L37" t="s">
        <v>42</v>
      </c>
      <c r="M37" t="s">
        <v>43</v>
      </c>
      <c r="N37" s="1" t="s">
        <v>36</v>
      </c>
      <c r="O37" s="3">
        <v>0</v>
      </c>
      <c r="P37" s="3">
        <v>0</v>
      </c>
      <c r="Q37" s="3">
        <v>100</v>
      </c>
      <c r="R37" s="3">
        <v>100</v>
      </c>
      <c r="S37" s="3">
        <v>0</v>
      </c>
      <c r="T37" s="3">
        <v>100</v>
      </c>
      <c r="U37" s="3">
        <v>0</v>
      </c>
      <c r="V37" s="3">
        <v>100</v>
      </c>
      <c r="W37" t="s">
        <v>148</v>
      </c>
      <c r="X37" t="s">
        <v>149</v>
      </c>
    </row>
    <row r="38" spans="1:24" x14ac:dyDescent="0.25">
      <c r="A38" s="1" t="s">
        <v>150</v>
      </c>
      <c r="B38" s="2">
        <v>45302</v>
      </c>
      <c r="D38" s="1" t="s">
        <v>31</v>
      </c>
      <c r="F38" s="1" t="s">
        <v>31</v>
      </c>
      <c r="H38" t="s">
        <v>0</v>
      </c>
      <c r="I38" t="s">
        <v>55</v>
      </c>
      <c r="K38" t="s">
        <v>151</v>
      </c>
      <c r="L38" t="s">
        <v>152</v>
      </c>
      <c r="M38" t="s">
        <v>35</v>
      </c>
      <c r="N38" s="1" t="s">
        <v>36</v>
      </c>
      <c r="O38" s="3">
        <v>0</v>
      </c>
      <c r="P38" s="3">
        <v>0</v>
      </c>
      <c r="Q38" s="3">
        <v>405.16</v>
      </c>
      <c r="R38" s="3">
        <v>405.16</v>
      </c>
      <c r="S38" s="3">
        <v>0</v>
      </c>
      <c r="T38" s="3">
        <v>405.16</v>
      </c>
      <c r="U38" s="3">
        <v>0</v>
      </c>
      <c r="V38" s="3">
        <v>405.16</v>
      </c>
      <c r="W38" t="s">
        <v>144</v>
      </c>
      <c r="X38" t="s">
        <v>153</v>
      </c>
    </row>
    <row r="39" spans="1:24" x14ac:dyDescent="0.25">
      <c r="A39" s="1" t="s">
        <v>154</v>
      </c>
      <c r="B39" s="2">
        <v>45302</v>
      </c>
      <c r="D39" s="1" t="s">
        <v>31</v>
      </c>
      <c r="F39" s="1" t="s">
        <v>31</v>
      </c>
      <c r="H39" t="s">
        <v>0</v>
      </c>
      <c r="I39" t="s">
        <v>155</v>
      </c>
      <c r="K39" t="s">
        <v>143</v>
      </c>
      <c r="L39" t="s">
        <v>42</v>
      </c>
      <c r="M39" t="s">
        <v>43</v>
      </c>
      <c r="N39" s="1" t="s">
        <v>36</v>
      </c>
      <c r="O39" s="3">
        <v>0</v>
      </c>
      <c r="P39" s="3">
        <v>0</v>
      </c>
      <c r="Q39" s="3">
        <v>100</v>
      </c>
      <c r="R39" s="3">
        <v>100</v>
      </c>
      <c r="S39" s="3">
        <v>0</v>
      </c>
      <c r="T39" s="3">
        <v>100</v>
      </c>
      <c r="U39" s="3">
        <v>0</v>
      </c>
      <c r="V39" s="3">
        <v>100</v>
      </c>
      <c r="W39" t="s">
        <v>148</v>
      </c>
      <c r="X39" t="s">
        <v>156</v>
      </c>
    </row>
    <row r="40" spans="1:24" x14ac:dyDescent="0.25">
      <c r="A40" s="1" t="s">
        <v>157</v>
      </c>
      <c r="B40" s="2">
        <v>45302</v>
      </c>
      <c r="D40" s="1" t="s">
        <v>158</v>
      </c>
      <c r="F40" s="1" t="s">
        <v>31</v>
      </c>
      <c r="H40" t="s">
        <v>0</v>
      </c>
      <c r="I40" t="s">
        <v>32</v>
      </c>
      <c r="K40" t="s">
        <v>159</v>
      </c>
      <c r="L40" t="s">
        <v>160</v>
      </c>
      <c r="M40" t="s">
        <v>35</v>
      </c>
      <c r="N40" s="1" t="s">
        <v>161</v>
      </c>
      <c r="O40" s="3">
        <v>0</v>
      </c>
      <c r="P40" s="3">
        <v>0</v>
      </c>
      <c r="Q40" s="3">
        <v>44.57</v>
      </c>
      <c r="R40" s="3">
        <v>44.57</v>
      </c>
      <c r="S40" s="3">
        <v>0</v>
      </c>
      <c r="T40" s="3">
        <v>44.57</v>
      </c>
      <c r="U40" s="3">
        <v>0</v>
      </c>
      <c r="V40" s="3">
        <v>44.57</v>
      </c>
      <c r="W40" t="s">
        <v>88</v>
      </c>
      <c r="X40" t="s">
        <v>162</v>
      </c>
    </row>
    <row r="41" spans="1:24" x14ac:dyDescent="0.25">
      <c r="A41" s="1" t="s">
        <v>157</v>
      </c>
      <c r="B41" s="2">
        <v>45302</v>
      </c>
      <c r="D41" s="1" t="s">
        <v>158</v>
      </c>
      <c r="F41" s="1" t="s">
        <v>31</v>
      </c>
      <c r="H41" t="s">
        <v>0</v>
      </c>
      <c r="I41" t="s">
        <v>32</v>
      </c>
      <c r="K41" t="s">
        <v>159</v>
      </c>
      <c r="L41" t="s">
        <v>160</v>
      </c>
      <c r="M41" t="s">
        <v>35</v>
      </c>
      <c r="N41" s="1" t="s">
        <v>161</v>
      </c>
      <c r="O41" s="3">
        <v>0</v>
      </c>
      <c r="P41" s="3">
        <v>0</v>
      </c>
      <c r="Q41" s="3">
        <v>371.43</v>
      </c>
      <c r="R41" s="3">
        <v>371.43</v>
      </c>
      <c r="S41" s="3">
        <v>0</v>
      </c>
      <c r="T41" s="3">
        <v>371.43</v>
      </c>
      <c r="U41" s="3">
        <v>0</v>
      </c>
      <c r="V41" s="3">
        <v>371.43</v>
      </c>
      <c r="W41" t="s">
        <v>163</v>
      </c>
      <c r="X41" t="s">
        <v>162</v>
      </c>
    </row>
    <row r="42" spans="1:24" x14ac:dyDescent="0.25">
      <c r="A42" s="1" t="s">
        <v>164</v>
      </c>
      <c r="B42" s="2">
        <v>45302</v>
      </c>
      <c r="D42" s="1" t="s">
        <v>31</v>
      </c>
      <c r="F42" s="1" t="s">
        <v>31</v>
      </c>
      <c r="H42" t="s">
        <v>0</v>
      </c>
      <c r="I42" t="s">
        <v>32</v>
      </c>
      <c r="K42" t="s">
        <v>165</v>
      </c>
      <c r="L42" t="s">
        <v>42</v>
      </c>
      <c r="M42" t="s">
        <v>43</v>
      </c>
      <c r="N42" s="1" t="s">
        <v>36</v>
      </c>
      <c r="O42" s="3">
        <v>0</v>
      </c>
      <c r="P42" s="3">
        <v>0</v>
      </c>
      <c r="Q42" s="3">
        <v>3438</v>
      </c>
      <c r="R42" s="3">
        <v>3438</v>
      </c>
      <c r="S42" s="3">
        <v>0</v>
      </c>
      <c r="T42" s="3">
        <v>3438</v>
      </c>
      <c r="U42" s="3">
        <v>0</v>
      </c>
      <c r="V42" s="3">
        <v>3438</v>
      </c>
      <c r="W42" t="s">
        <v>166</v>
      </c>
      <c r="X42" t="s">
        <v>167</v>
      </c>
    </row>
    <row r="43" spans="1:24" x14ac:dyDescent="0.25">
      <c r="A43" s="1" t="s">
        <v>168</v>
      </c>
      <c r="B43" s="2">
        <v>45302</v>
      </c>
      <c r="D43" s="1" t="s">
        <v>31</v>
      </c>
      <c r="F43" s="1" t="s">
        <v>31</v>
      </c>
      <c r="H43" t="s">
        <v>0</v>
      </c>
      <c r="I43" t="s">
        <v>32</v>
      </c>
      <c r="K43" t="s">
        <v>169</v>
      </c>
      <c r="L43" t="s">
        <v>170</v>
      </c>
      <c r="M43" t="s">
        <v>35</v>
      </c>
      <c r="N43" s="1" t="s">
        <v>171</v>
      </c>
      <c r="O43" s="3">
        <v>0</v>
      </c>
      <c r="P43" s="3">
        <v>0</v>
      </c>
      <c r="Q43" s="3">
        <v>178767.13</v>
      </c>
      <c r="R43" s="3">
        <v>178767.13</v>
      </c>
      <c r="S43" s="3">
        <v>0</v>
      </c>
      <c r="T43" s="3">
        <v>178767.13</v>
      </c>
      <c r="U43" s="3">
        <v>0</v>
      </c>
      <c r="V43" s="3">
        <v>178767.13</v>
      </c>
      <c r="W43" t="s">
        <v>172</v>
      </c>
      <c r="X43" t="s">
        <v>173</v>
      </c>
    </row>
    <row r="44" spans="1:24" x14ac:dyDescent="0.25">
      <c r="A44" s="1" t="s">
        <v>168</v>
      </c>
      <c r="B44" s="2">
        <v>45302</v>
      </c>
      <c r="D44" s="1" t="s">
        <v>31</v>
      </c>
      <c r="F44" s="1" t="s">
        <v>31</v>
      </c>
      <c r="H44" t="s">
        <v>0</v>
      </c>
      <c r="I44" t="s">
        <v>32</v>
      </c>
      <c r="K44" t="s">
        <v>169</v>
      </c>
      <c r="L44" t="s">
        <v>170</v>
      </c>
      <c r="M44" t="s">
        <v>35</v>
      </c>
      <c r="N44" s="1" t="s">
        <v>171</v>
      </c>
      <c r="O44" s="3">
        <v>0</v>
      </c>
      <c r="P44" s="3">
        <v>0</v>
      </c>
      <c r="Q44" s="3">
        <v>1570833.33</v>
      </c>
      <c r="R44" s="3">
        <v>1570833.33</v>
      </c>
      <c r="S44" s="3">
        <v>0</v>
      </c>
      <c r="T44" s="3">
        <v>1570833.33</v>
      </c>
      <c r="U44" s="3">
        <v>0</v>
      </c>
      <c r="V44" s="3">
        <v>1570833.33</v>
      </c>
      <c r="W44" t="s">
        <v>174</v>
      </c>
      <c r="X44" t="s">
        <v>173</v>
      </c>
    </row>
    <row r="45" spans="1:24" x14ac:dyDescent="0.25">
      <c r="A45" s="1" t="s">
        <v>175</v>
      </c>
      <c r="B45" s="2">
        <v>45302</v>
      </c>
      <c r="D45" s="1" t="s">
        <v>31</v>
      </c>
      <c r="F45" s="1" t="s">
        <v>31</v>
      </c>
      <c r="H45" t="s">
        <v>0</v>
      </c>
      <c r="I45" t="s">
        <v>32</v>
      </c>
      <c r="K45" t="s">
        <v>176</v>
      </c>
      <c r="L45" t="s">
        <v>177</v>
      </c>
      <c r="M45" t="s">
        <v>35</v>
      </c>
      <c r="N45" s="1" t="s">
        <v>178</v>
      </c>
      <c r="O45" s="3">
        <v>0</v>
      </c>
      <c r="P45" s="3">
        <v>0</v>
      </c>
      <c r="Q45" s="3">
        <v>1125000</v>
      </c>
      <c r="R45" s="3">
        <v>1125000</v>
      </c>
      <c r="S45" s="3">
        <v>0</v>
      </c>
      <c r="T45" s="3">
        <v>1125000</v>
      </c>
      <c r="U45" s="3">
        <v>0</v>
      </c>
      <c r="V45" s="3">
        <v>1125000</v>
      </c>
      <c r="W45" t="s">
        <v>174</v>
      </c>
      <c r="X45" t="s">
        <v>179</v>
      </c>
    </row>
    <row r="46" spans="1:24" x14ac:dyDescent="0.25">
      <c r="A46" s="1" t="s">
        <v>180</v>
      </c>
      <c r="B46" s="2">
        <v>45302</v>
      </c>
      <c r="D46" s="1" t="s">
        <v>31</v>
      </c>
      <c r="F46" s="1" t="s">
        <v>31</v>
      </c>
      <c r="H46" t="s">
        <v>0</v>
      </c>
      <c r="I46" t="s">
        <v>32</v>
      </c>
      <c r="K46" t="s">
        <v>181</v>
      </c>
      <c r="L46" t="s">
        <v>42</v>
      </c>
      <c r="M46" t="s">
        <v>43</v>
      </c>
      <c r="N46" s="1" t="s">
        <v>36</v>
      </c>
      <c r="O46" s="3">
        <v>0</v>
      </c>
      <c r="P46" s="3">
        <v>0</v>
      </c>
      <c r="Q46" s="3">
        <v>6815.04</v>
      </c>
      <c r="R46" s="3">
        <v>6815.04</v>
      </c>
      <c r="S46" s="3">
        <v>0</v>
      </c>
      <c r="T46" s="3">
        <v>6815.04</v>
      </c>
      <c r="U46" s="3">
        <v>0</v>
      </c>
      <c r="V46" s="3">
        <v>6815.04</v>
      </c>
      <c r="W46" t="s">
        <v>166</v>
      </c>
      <c r="X46" t="s">
        <v>182</v>
      </c>
    </row>
    <row r="47" spans="1:24" x14ac:dyDescent="0.25">
      <c r="A47" s="1" t="s">
        <v>183</v>
      </c>
      <c r="B47" s="2">
        <v>45302</v>
      </c>
      <c r="D47" s="1" t="s">
        <v>31</v>
      </c>
      <c r="F47" s="1" t="s">
        <v>31</v>
      </c>
      <c r="H47" t="s">
        <v>0</v>
      </c>
      <c r="I47" t="s">
        <v>32</v>
      </c>
      <c r="K47" t="s">
        <v>184</v>
      </c>
      <c r="L47" t="s">
        <v>42</v>
      </c>
      <c r="M47" t="s">
        <v>35</v>
      </c>
      <c r="N47" s="1" t="s">
        <v>36</v>
      </c>
      <c r="O47" s="3">
        <v>0</v>
      </c>
      <c r="P47" s="3">
        <v>0</v>
      </c>
      <c r="Q47" s="3">
        <v>210</v>
      </c>
      <c r="R47" s="3">
        <v>210</v>
      </c>
      <c r="S47" s="3">
        <v>0</v>
      </c>
      <c r="T47" s="3">
        <v>210</v>
      </c>
      <c r="U47" s="3">
        <v>0</v>
      </c>
      <c r="V47" s="3">
        <v>210</v>
      </c>
      <c r="W47" t="s">
        <v>185</v>
      </c>
      <c r="X47" t="s">
        <v>186</v>
      </c>
    </row>
    <row r="48" spans="1:24" x14ac:dyDescent="0.25">
      <c r="A48" s="1" t="s">
        <v>187</v>
      </c>
      <c r="B48" s="2">
        <v>45302</v>
      </c>
      <c r="D48" s="1" t="s">
        <v>31</v>
      </c>
      <c r="F48" s="1" t="s">
        <v>31</v>
      </c>
      <c r="H48" t="s">
        <v>0</v>
      </c>
      <c r="I48" t="s">
        <v>32</v>
      </c>
      <c r="K48" t="s">
        <v>188</v>
      </c>
      <c r="L48" t="s">
        <v>42</v>
      </c>
      <c r="M48" t="s">
        <v>43</v>
      </c>
      <c r="N48" s="1" t="s">
        <v>36</v>
      </c>
      <c r="O48" s="3">
        <v>0</v>
      </c>
      <c r="P48" s="3">
        <v>0</v>
      </c>
      <c r="Q48" s="3">
        <v>3529.6</v>
      </c>
      <c r="R48" s="3">
        <v>3529.6</v>
      </c>
      <c r="S48" s="3">
        <v>0</v>
      </c>
      <c r="T48" s="3">
        <v>3529.6</v>
      </c>
      <c r="U48" s="3">
        <v>0</v>
      </c>
      <c r="V48" s="3">
        <v>3529.6</v>
      </c>
      <c r="W48" t="s">
        <v>189</v>
      </c>
      <c r="X48" t="s">
        <v>190</v>
      </c>
    </row>
    <row r="49" spans="1:24" x14ac:dyDescent="0.25">
      <c r="A49" s="1" t="s">
        <v>191</v>
      </c>
      <c r="B49" s="2">
        <v>45302</v>
      </c>
      <c r="D49" s="1" t="s">
        <v>31</v>
      </c>
      <c r="F49" s="1" t="s">
        <v>31</v>
      </c>
      <c r="H49" t="s">
        <v>0</v>
      </c>
      <c r="I49" t="s">
        <v>138</v>
      </c>
      <c r="K49" t="s">
        <v>192</v>
      </c>
      <c r="L49" t="s">
        <v>42</v>
      </c>
      <c r="M49" t="s">
        <v>35</v>
      </c>
      <c r="N49" s="1" t="s">
        <v>36</v>
      </c>
      <c r="O49" s="3">
        <v>0</v>
      </c>
      <c r="P49" s="3">
        <v>0</v>
      </c>
      <c r="Q49" s="3">
        <v>980</v>
      </c>
      <c r="R49" s="3">
        <v>980</v>
      </c>
      <c r="S49" s="3">
        <v>0</v>
      </c>
      <c r="T49" s="3">
        <v>980</v>
      </c>
      <c r="U49" s="3">
        <v>0</v>
      </c>
      <c r="V49" s="3">
        <v>980</v>
      </c>
      <c r="W49" t="s">
        <v>193</v>
      </c>
      <c r="X49" t="s">
        <v>194</v>
      </c>
    </row>
    <row r="50" spans="1:24" x14ac:dyDescent="0.25">
      <c r="A50" s="1" t="s">
        <v>195</v>
      </c>
      <c r="B50" s="2">
        <v>45303</v>
      </c>
      <c r="D50" s="1" t="s">
        <v>31</v>
      </c>
      <c r="F50" s="1" t="s">
        <v>31</v>
      </c>
      <c r="H50" t="s">
        <v>0</v>
      </c>
      <c r="I50" t="s">
        <v>55</v>
      </c>
      <c r="K50" t="s">
        <v>143</v>
      </c>
      <c r="L50" t="s">
        <v>42</v>
      </c>
      <c r="M50" t="s">
        <v>43</v>
      </c>
      <c r="N50" s="1" t="s">
        <v>36</v>
      </c>
      <c r="O50" s="3">
        <v>0</v>
      </c>
      <c r="P50" s="3">
        <v>0</v>
      </c>
      <c r="Q50" s="3">
        <v>100</v>
      </c>
      <c r="R50" s="3">
        <v>100</v>
      </c>
      <c r="S50" s="3">
        <v>0</v>
      </c>
      <c r="T50" s="3">
        <v>100</v>
      </c>
      <c r="U50" s="3">
        <v>0</v>
      </c>
      <c r="V50" s="3">
        <v>100</v>
      </c>
      <c r="W50" t="s">
        <v>144</v>
      </c>
      <c r="X50" t="s">
        <v>196</v>
      </c>
    </row>
    <row r="51" spans="1:24" x14ac:dyDescent="0.25">
      <c r="A51" s="1" t="s">
        <v>197</v>
      </c>
      <c r="B51" s="2">
        <v>45303</v>
      </c>
      <c r="D51" s="1" t="s">
        <v>31</v>
      </c>
      <c r="F51" s="1" t="s">
        <v>31</v>
      </c>
      <c r="H51" t="s">
        <v>0</v>
      </c>
      <c r="I51" t="s">
        <v>55</v>
      </c>
      <c r="K51" t="s">
        <v>198</v>
      </c>
      <c r="L51" t="s">
        <v>199</v>
      </c>
      <c r="M51" t="s">
        <v>35</v>
      </c>
      <c r="N51" s="1" t="s">
        <v>36</v>
      </c>
      <c r="O51" s="3">
        <v>0</v>
      </c>
      <c r="P51" s="3">
        <v>0</v>
      </c>
      <c r="Q51" s="3">
        <v>125</v>
      </c>
      <c r="R51" s="3">
        <v>125</v>
      </c>
      <c r="S51" s="3">
        <v>0</v>
      </c>
      <c r="T51" s="3">
        <v>125</v>
      </c>
      <c r="U51" s="3">
        <v>0</v>
      </c>
      <c r="V51" s="3">
        <v>125</v>
      </c>
      <c r="W51" t="s">
        <v>144</v>
      </c>
      <c r="X51" t="s">
        <v>200</v>
      </c>
    </row>
    <row r="52" spans="1:24" x14ac:dyDescent="0.25">
      <c r="A52" s="1" t="s">
        <v>201</v>
      </c>
      <c r="B52" s="2">
        <v>45303</v>
      </c>
      <c r="D52" s="1" t="s">
        <v>31</v>
      </c>
      <c r="F52" s="1" t="s">
        <v>31</v>
      </c>
      <c r="H52" t="s">
        <v>0</v>
      </c>
      <c r="I52" t="s">
        <v>55</v>
      </c>
      <c r="K52" t="s">
        <v>198</v>
      </c>
      <c r="L52" t="s">
        <v>199</v>
      </c>
      <c r="M52" t="s">
        <v>35</v>
      </c>
      <c r="N52" s="1" t="s">
        <v>36</v>
      </c>
      <c r="O52" s="3">
        <v>0</v>
      </c>
      <c r="P52" s="3">
        <v>0</v>
      </c>
      <c r="Q52" s="3">
        <v>470</v>
      </c>
      <c r="R52" s="3">
        <v>470</v>
      </c>
      <c r="S52" s="3">
        <v>0</v>
      </c>
      <c r="T52" s="3">
        <v>470</v>
      </c>
      <c r="U52" s="3">
        <v>0</v>
      </c>
      <c r="V52" s="3">
        <v>470</v>
      </c>
      <c r="W52" t="s">
        <v>144</v>
      </c>
      <c r="X52" t="s">
        <v>202</v>
      </c>
    </row>
    <row r="53" spans="1:24" x14ac:dyDescent="0.25">
      <c r="A53" s="1" t="s">
        <v>201</v>
      </c>
      <c r="B53" s="2">
        <v>45303</v>
      </c>
      <c r="D53" s="1" t="s">
        <v>31</v>
      </c>
      <c r="F53" s="1" t="s">
        <v>31</v>
      </c>
      <c r="H53" t="s">
        <v>0</v>
      </c>
      <c r="I53" t="s">
        <v>55</v>
      </c>
      <c r="K53" t="s">
        <v>198</v>
      </c>
      <c r="L53" t="s">
        <v>199</v>
      </c>
      <c r="M53" t="s">
        <v>35</v>
      </c>
      <c r="N53" s="1" t="s">
        <v>36</v>
      </c>
      <c r="O53" s="3">
        <v>0</v>
      </c>
      <c r="P53" s="3">
        <v>0</v>
      </c>
      <c r="Q53" s="3">
        <v>470</v>
      </c>
      <c r="R53" s="3">
        <v>470</v>
      </c>
      <c r="S53" s="3">
        <v>0</v>
      </c>
      <c r="T53" s="3">
        <v>470</v>
      </c>
      <c r="U53" s="3">
        <v>0</v>
      </c>
      <c r="V53" s="3">
        <v>470</v>
      </c>
      <c r="W53" t="s">
        <v>144</v>
      </c>
      <c r="X53" t="s">
        <v>202</v>
      </c>
    </row>
    <row r="54" spans="1:24" x14ac:dyDescent="0.25">
      <c r="A54" s="1" t="s">
        <v>201</v>
      </c>
      <c r="B54" s="2">
        <v>45303</v>
      </c>
      <c r="D54" s="1" t="s">
        <v>31</v>
      </c>
      <c r="F54" s="1" t="s">
        <v>31</v>
      </c>
      <c r="H54" t="s">
        <v>0</v>
      </c>
      <c r="I54" t="s">
        <v>55</v>
      </c>
      <c r="K54" t="s">
        <v>198</v>
      </c>
      <c r="L54" t="s">
        <v>199</v>
      </c>
      <c r="M54" t="s">
        <v>35</v>
      </c>
      <c r="N54" s="1" t="s">
        <v>36</v>
      </c>
      <c r="O54" s="3">
        <v>0</v>
      </c>
      <c r="P54" s="3">
        <v>0</v>
      </c>
      <c r="Q54" s="3">
        <v>470</v>
      </c>
      <c r="R54" s="3">
        <v>470</v>
      </c>
      <c r="S54" s="3">
        <v>0</v>
      </c>
      <c r="T54" s="3">
        <v>470</v>
      </c>
      <c r="U54" s="3">
        <v>0</v>
      </c>
      <c r="V54" s="3">
        <v>470</v>
      </c>
      <c r="W54" t="s">
        <v>144</v>
      </c>
      <c r="X54" t="s">
        <v>202</v>
      </c>
    </row>
    <row r="55" spans="1:24" x14ac:dyDescent="0.25">
      <c r="A55" s="1" t="s">
        <v>201</v>
      </c>
      <c r="B55" s="2">
        <v>45303</v>
      </c>
      <c r="D55" s="1" t="s">
        <v>31</v>
      </c>
      <c r="F55" s="1" t="s">
        <v>31</v>
      </c>
      <c r="H55" t="s">
        <v>0</v>
      </c>
      <c r="I55" t="s">
        <v>55</v>
      </c>
      <c r="K55" t="s">
        <v>198</v>
      </c>
      <c r="L55" t="s">
        <v>199</v>
      </c>
      <c r="M55" t="s">
        <v>35</v>
      </c>
      <c r="N55" s="1" t="s">
        <v>36</v>
      </c>
      <c r="O55" s="3">
        <v>0</v>
      </c>
      <c r="P55" s="3">
        <v>0</v>
      </c>
      <c r="Q55" s="3">
        <v>470</v>
      </c>
      <c r="R55" s="3">
        <v>470</v>
      </c>
      <c r="S55" s="3">
        <v>0</v>
      </c>
      <c r="T55" s="3">
        <v>470</v>
      </c>
      <c r="U55" s="3">
        <v>0</v>
      </c>
      <c r="V55" s="3">
        <v>470</v>
      </c>
      <c r="W55" t="s">
        <v>144</v>
      </c>
      <c r="X55" t="s">
        <v>202</v>
      </c>
    </row>
    <row r="56" spans="1:24" x14ac:dyDescent="0.25">
      <c r="A56" s="1" t="s">
        <v>201</v>
      </c>
      <c r="B56" s="2">
        <v>45303</v>
      </c>
      <c r="D56" s="1" t="s">
        <v>31</v>
      </c>
      <c r="F56" s="1" t="s">
        <v>31</v>
      </c>
      <c r="H56" t="s">
        <v>0</v>
      </c>
      <c r="I56" t="s">
        <v>55</v>
      </c>
      <c r="K56" t="s">
        <v>198</v>
      </c>
      <c r="L56" t="s">
        <v>199</v>
      </c>
      <c r="M56" t="s">
        <v>35</v>
      </c>
      <c r="N56" s="1" t="s">
        <v>36</v>
      </c>
      <c r="O56" s="3">
        <v>0</v>
      </c>
      <c r="P56" s="3">
        <v>0</v>
      </c>
      <c r="Q56" s="3">
        <v>470</v>
      </c>
      <c r="R56" s="3">
        <v>470</v>
      </c>
      <c r="S56" s="3">
        <v>0</v>
      </c>
      <c r="T56" s="3">
        <v>470</v>
      </c>
      <c r="U56" s="3">
        <v>0</v>
      </c>
      <c r="V56" s="3">
        <v>470</v>
      </c>
      <c r="W56" t="s">
        <v>144</v>
      </c>
      <c r="X56" t="s">
        <v>202</v>
      </c>
    </row>
    <row r="57" spans="1:24" x14ac:dyDescent="0.25">
      <c r="A57" s="1" t="s">
        <v>201</v>
      </c>
      <c r="B57" s="2">
        <v>45303</v>
      </c>
      <c r="D57" s="1" t="s">
        <v>31</v>
      </c>
      <c r="F57" s="1" t="s">
        <v>31</v>
      </c>
      <c r="H57" t="s">
        <v>0</v>
      </c>
      <c r="I57" t="s">
        <v>55</v>
      </c>
      <c r="K57" t="s">
        <v>198</v>
      </c>
      <c r="L57" t="s">
        <v>199</v>
      </c>
      <c r="M57" t="s">
        <v>35</v>
      </c>
      <c r="N57" s="1" t="s">
        <v>36</v>
      </c>
      <c r="O57" s="3">
        <v>0</v>
      </c>
      <c r="P57" s="3">
        <v>0</v>
      </c>
      <c r="Q57" s="3">
        <v>470</v>
      </c>
      <c r="R57" s="3">
        <v>470</v>
      </c>
      <c r="S57" s="3">
        <v>0</v>
      </c>
      <c r="T57" s="3">
        <v>470</v>
      </c>
      <c r="U57" s="3">
        <v>0</v>
      </c>
      <c r="V57" s="3">
        <v>470</v>
      </c>
      <c r="W57" t="s">
        <v>144</v>
      </c>
      <c r="X57" t="s">
        <v>202</v>
      </c>
    </row>
    <row r="58" spans="1:24" x14ac:dyDescent="0.25">
      <c r="A58" s="1" t="s">
        <v>201</v>
      </c>
      <c r="B58" s="2">
        <v>45303</v>
      </c>
      <c r="D58" s="1" t="s">
        <v>31</v>
      </c>
      <c r="F58" s="1" t="s">
        <v>31</v>
      </c>
      <c r="H58" t="s">
        <v>0</v>
      </c>
      <c r="I58" t="s">
        <v>55</v>
      </c>
      <c r="K58" t="s">
        <v>198</v>
      </c>
      <c r="L58" t="s">
        <v>199</v>
      </c>
      <c r="M58" t="s">
        <v>35</v>
      </c>
      <c r="N58" s="1" t="s">
        <v>36</v>
      </c>
      <c r="O58" s="3">
        <v>0</v>
      </c>
      <c r="P58" s="3">
        <v>0</v>
      </c>
      <c r="Q58" s="3">
        <v>470</v>
      </c>
      <c r="R58" s="3">
        <v>470</v>
      </c>
      <c r="S58" s="3">
        <v>0</v>
      </c>
      <c r="T58" s="3">
        <v>470</v>
      </c>
      <c r="U58" s="3">
        <v>0</v>
      </c>
      <c r="V58" s="3">
        <v>470</v>
      </c>
      <c r="W58" t="s">
        <v>144</v>
      </c>
      <c r="X58" t="s">
        <v>202</v>
      </c>
    </row>
    <row r="59" spans="1:24" x14ac:dyDescent="0.25">
      <c r="A59" s="1" t="s">
        <v>203</v>
      </c>
      <c r="B59" s="2">
        <v>45303</v>
      </c>
      <c r="D59" s="1" t="s">
        <v>31</v>
      </c>
      <c r="F59" s="1" t="s">
        <v>31</v>
      </c>
      <c r="H59" t="s">
        <v>0</v>
      </c>
      <c r="I59" t="s">
        <v>55</v>
      </c>
      <c r="K59" t="s">
        <v>204</v>
      </c>
      <c r="L59" t="s">
        <v>199</v>
      </c>
      <c r="M59" t="s">
        <v>35</v>
      </c>
      <c r="N59" s="1" t="s">
        <v>205</v>
      </c>
      <c r="O59" s="3">
        <v>0</v>
      </c>
      <c r="P59" s="3">
        <v>0</v>
      </c>
      <c r="Q59" s="3">
        <v>135</v>
      </c>
      <c r="R59" s="3">
        <v>135</v>
      </c>
      <c r="S59" s="3">
        <v>0</v>
      </c>
      <c r="T59" s="3">
        <v>135</v>
      </c>
      <c r="U59" s="3">
        <v>0</v>
      </c>
      <c r="V59" s="3">
        <v>135</v>
      </c>
      <c r="W59" t="s">
        <v>144</v>
      </c>
      <c r="X59" t="s">
        <v>206</v>
      </c>
    </row>
    <row r="60" spans="1:24" x14ac:dyDescent="0.25">
      <c r="A60" s="1" t="s">
        <v>203</v>
      </c>
      <c r="B60" s="2">
        <v>45303</v>
      </c>
      <c r="D60" s="1" t="s">
        <v>31</v>
      </c>
      <c r="F60" s="1" t="s">
        <v>31</v>
      </c>
      <c r="H60" t="s">
        <v>0</v>
      </c>
      <c r="I60" t="s">
        <v>55</v>
      </c>
      <c r="K60" t="s">
        <v>204</v>
      </c>
      <c r="L60" t="s">
        <v>199</v>
      </c>
      <c r="M60" t="s">
        <v>35</v>
      </c>
      <c r="N60" s="1" t="s">
        <v>205</v>
      </c>
      <c r="O60" s="3">
        <v>0</v>
      </c>
      <c r="P60" s="3">
        <v>0</v>
      </c>
      <c r="Q60" s="3">
        <v>135</v>
      </c>
      <c r="R60" s="3">
        <v>135</v>
      </c>
      <c r="S60" s="3">
        <v>0</v>
      </c>
      <c r="T60" s="3">
        <v>135</v>
      </c>
      <c r="U60" s="3">
        <v>0</v>
      </c>
      <c r="V60" s="3">
        <v>135</v>
      </c>
      <c r="W60" t="s">
        <v>144</v>
      </c>
      <c r="X60" t="s">
        <v>206</v>
      </c>
    </row>
    <row r="61" spans="1:24" x14ac:dyDescent="0.25">
      <c r="A61" s="1" t="s">
        <v>203</v>
      </c>
      <c r="B61" s="2">
        <v>45303</v>
      </c>
      <c r="D61" s="1" t="s">
        <v>31</v>
      </c>
      <c r="F61" s="1" t="s">
        <v>31</v>
      </c>
      <c r="H61" t="s">
        <v>0</v>
      </c>
      <c r="I61" t="s">
        <v>55</v>
      </c>
      <c r="K61" t="s">
        <v>204</v>
      </c>
      <c r="L61" t="s">
        <v>199</v>
      </c>
      <c r="M61" t="s">
        <v>35</v>
      </c>
      <c r="N61" s="1" t="s">
        <v>205</v>
      </c>
      <c r="O61" s="3">
        <v>0</v>
      </c>
      <c r="P61" s="3">
        <v>0</v>
      </c>
      <c r="Q61" s="3">
        <v>135</v>
      </c>
      <c r="R61" s="3">
        <v>135</v>
      </c>
      <c r="S61" s="3">
        <v>0</v>
      </c>
      <c r="T61" s="3">
        <v>135</v>
      </c>
      <c r="U61" s="3">
        <v>0</v>
      </c>
      <c r="V61" s="3">
        <v>135</v>
      </c>
      <c r="W61" t="s">
        <v>144</v>
      </c>
      <c r="X61" t="s">
        <v>206</v>
      </c>
    </row>
    <row r="62" spans="1:24" x14ac:dyDescent="0.25">
      <c r="A62" s="1" t="s">
        <v>203</v>
      </c>
      <c r="B62" s="2">
        <v>45303</v>
      </c>
      <c r="D62" s="1" t="s">
        <v>31</v>
      </c>
      <c r="F62" s="1" t="s">
        <v>31</v>
      </c>
      <c r="H62" t="s">
        <v>0</v>
      </c>
      <c r="I62" t="s">
        <v>55</v>
      </c>
      <c r="K62" t="s">
        <v>204</v>
      </c>
      <c r="L62" t="s">
        <v>199</v>
      </c>
      <c r="M62" t="s">
        <v>35</v>
      </c>
      <c r="N62" s="1" t="s">
        <v>205</v>
      </c>
      <c r="O62" s="3">
        <v>0</v>
      </c>
      <c r="P62" s="3">
        <v>0</v>
      </c>
      <c r="Q62" s="3">
        <v>135</v>
      </c>
      <c r="R62" s="3">
        <v>135</v>
      </c>
      <c r="S62" s="3">
        <v>0</v>
      </c>
      <c r="T62" s="3">
        <v>135</v>
      </c>
      <c r="U62" s="3">
        <v>0</v>
      </c>
      <c r="V62" s="3">
        <v>135</v>
      </c>
      <c r="W62" t="s">
        <v>144</v>
      </c>
      <c r="X62" t="s">
        <v>206</v>
      </c>
    </row>
    <row r="63" spans="1:24" x14ac:dyDescent="0.25">
      <c r="A63" s="1" t="s">
        <v>203</v>
      </c>
      <c r="B63" s="2">
        <v>45303</v>
      </c>
      <c r="D63" s="1" t="s">
        <v>31</v>
      </c>
      <c r="F63" s="1" t="s">
        <v>31</v>
      </c>
      <c r="H63" t="s">
        <v>0</v>
      </c>
      <c r="I63" t="s">
        <v>55</v>
      </c>
      <c r="K63" t="s">
        <v>204</v>
      </c>
      <c r="L63" t="s">
        <v>199</v>
      </c>
      <c r="M63" t="s">
        <v>35</v>
      </c>
      <c r="N63" s="1" t="s">
        <v>205</v>
      </c>
      <c r="O63" s="3">
        <v>0</v>
      </c>
      <c r="P63" s="3">
        <v>0</v>
      </c>
      <c r="Q63" s="3">
        <v>135</v>
      </c>
      <c r="R63" s="3">
        <v>135</v>
      </c>
      <c r="S63" s="3">
        <v>0</v>
      </c>
      <c r="T63" s="3">
        <v>135</v>
      </c>
      <c r="U63" s="3">
        <v>0</v>
      </c>
      <c r="V63" s="3">
        <v>135</v>
      </c>
      <c r="W63" t="s">
        <v>144</v>
      </c>
      <c r="X63" t="s">
        <v>206</v>
      </c>
    </row>
    <row r="64" spans="1:24" x14ac:dyDescent="0.25">
      <c r="A64" s="1" t="s">
        <v>203</v>
      </c>
      <c r="B64" s="2">
        <v>45303</v>
      </c>
      <c r="D64" s="1" t="s">
        <v>31</v>
      </c>
      <c r="F64" s="1" t="s">
        <v>31</v>
      </c>
      <c r="H64" t="s">
        <v>0</v>
      </c>
      <c r="I64" t="s">
        <v>55</v>
      </c>
      <c r="K64" t="s">
        <v>204</v>
      </c>
      <c r="L64" t="s">
        <v>199</v>
      </c>
      <c r="M64" t="s">
        <v>35</v>
      </c>
      <c r="N64" s="1" t="s">
        <v>205</v>
      </c>
      <c r="O64" s="3">
        <v>0</v>
      </c>
      <c r="P64" s="3">
        <v>0</v>
      </c>
      <c r="Q64" s="3">
        <v>135</v>
      </c>
      <c r="R64" s="3">
        <v>135</v>
      </c>
      <c r="S64" s="3">
        <v>0</v>
      </c>
      <c r="T64" s="3">
        <v>135</v>
      </c>
      <c r="U64" s="3">
        <v>0</v>
      </c>
      <c r="V64" s="3">
        <v>135</v>
      </c>
      <c r="W64" t="s">
        <v>144</v>
      </c>
      <c r="X64" t="s">
        <v>206</v>
      </c>
    </row>
    <row r="65" spans="1:24" x14ac:dyDescent="0.25">
      <c r="A65" s="1" t="s">
        <v>203</v>
      </c>
      <c r="B65" s="2">
        <v>45303</v>
      </c>
      <c r="D65" s="1" t="s">
        <v>31</v>
      </c>
      <c r="F65" s="1" t="s">
        <v>31</v>
      </c>
      <c r="H65" t="s">
        <v>0</v>
      </c>
      <c r="I65" t="s">
        <v>55</v>
      </c>
      <c r="K65" t="s">
        <v>204</v>
      </c>
      <c r="L65" t="s">
        <v>199</v>
      </c>
      <c r="M65" t="s">
        <v>35</v>
      </c>
      <c r="N65" s="1" t="s">
        <v>205</v>
      </c>
      <c r="O65" s="3">
        <v>0</v>
      </c>
      <c r="P65" s="3">
        <v>0</v>
      </c>
      <c r="Q65" s="3">
        <v>135</v>
      </c>
      <c r="R65" s="3">
        <v>135</v>
      </c>
      <c r="S65" s="3">
        <v>0</v>
      </c>
      <c r="T65" s="3">
        <v>135</v>
      </c>
      <c r="U65" s="3">
        <v>0</v>
      </c>
      <c r="V65" s="3">
        <v>135</v>
      </c>
      <c r="W65" t="s">
        <v>144</v>
      </c>
      <c r="X65" t="s">
        <v>206</v>
      </c>
    </row>
    <row r="66" spans="1:24" x14ac:dyDescent="0.25">
      <c r="A66" s="1" t="s">
        <v>207</v>
      </c>
      <c r="B66" s="2">
        <v>45303</v>
      </c>
      <c r="D66" s="1" t="s">
        <v>31</v>
      </c>
      <c r="F66" s="1" t="s">
        <v>31</v>
      </c>
      <c r="H66" t="s">
        <v>0</v>
      </c>
      <c r="I66" t="s">
        <v>40</v>
      </c>
      <c r="K66" t="s">
        <v>204</v>
      </c>
      <c r="L66" t="s">
        <v>199</v>
      </c>
      <c r="M66" t="s">
        <v>35</v>
      </c>
      <c r="N66" s="1" t="s">
        <v>205</v>
      </c>
      <c r="O66" s="3">
        <v>0</v>
      </c>
      <c r="P66" s="3">
        <v>0</v>
      </c>
      <c r="Q66" s="3">
        <v>135</v>
      </c>
      <c r="R66" s="3">
        <v>135</v>
      </c>
      <c r="S66" s="3">
        <v>0</v>
      </c>
      <c r="T66" s="3">
        <v>135</v>
      </c>
      <c r="U66" s="3">
        <v>0</v>
      </c>
      <c r="V66" s="3">
        <v>135</v>
      </c>
      <c r="W66" t="s">
        <v>144</v>
      </c>
      <c r="X66" t="s">
        <v>208</v>
      </c>
    </row>
    <row r="67" spans="1:24" x14ac:dyDescent="0.25">
      <c r="A67" s="1" t="s">
        <v>207</v>
      </c>
      <c r="B67" s="2">
        <v>45303</v>
      </c>
      <c r="D67" s="1" t="s">
        <v>31</v>
      </c>
      <c r="F67" s="1" t="s">
        <v>31</v>
      </c>
      <c r="H67" t="s">
        <v>0</v>
      </c>
      <c r="I67" t="s">
        <v>40</v>
      </c>
      <c r="K67" t="s">
        <v>204</v>
      </c>
      <c r="L67" t="s">
        <v>199</v>
      </c>
      <c r="M67" t="s">
        <v>35</v>
      </c>
      <c r="N67" s="1" t="s">
        <v>205</v>
      </c>
      <c r="O67" s="3">
        <v>0</v>
      </c>
      <c r="P67" s="3">
        <v>0</v>
      </c>
      <c r="Q67" s="3">
        <v>135</v>
      </c>
      <c r="R67" s="3">
        <v>135</v>
      </c>
      <c r="S67" s="3">
        <v>0</v>
      </c>
      <c r="T67" s="3">
        <v>135</v>
      </c>
      <c r="U67" s="3">
        <v>0</v>
      </c>
      <c r="V67" s="3">
        <v>135</v>
      </c>
      <c r="W67" t="s">
        <v>144</v>
      </c>
      <c r="X67" t="s">
        <v>208</v>
      </c>
    </row>
    <row r="68" spans="1:24" x14ac:dyDescent="0.25">
      <c r="A68" s="1" t="s">
        <v>207</v>
      </c>
      <c r="B68" s="2">
        <v>45303</v>
      </c>
      <c r="D68" s="1" t="s">
        <v>31</v>
      </c>
      <c r="F68" s="1" t="s">
        <v>31</v>
      </c>
      <c r="H68" t="s">
        <v>0</v>
      </c>
      <c r="I68" t="s">
        <v>40</v>
      </c>
      <c r="K68" t="s">
        <v>204</v>
      </c>
      <c r="L68" t="s">
        <v>199</v>
      </c>
      <c r="M68" t="s">
        <v>35</v>
      </c>
      <c r="N68" s="1" t="s">
        <v>205</v>
      </c>
      <c r="O68" s="3">
        <v>0</v>
      </c>
      <c r="P68" s="3">
        <v>0</v>
      </c>
      <c r="Q68" s="3">
        <v>135</v>
      </c>
      <c r="R68" s="3">
        <v>135</v>
      </c>
      <c r="S68" s="3">
        <v>0</v>
      </c>
      <c r="T68" s="3">
        <v>135</v>
      </c>
      <c r="U68" s="3">
        <v>0</v>
      </c>
      <c r="V68" s="3">
        <v>135</v>
      </c>
      <c r="W68" t="s">
        <v>144</v>
      </c>
      <c r="X68" t="s">
        <v>208</v>
      </c>
    </row>
    <row r="69" spans="1:24" x14ac:dyDescent="0.25">
      <c r="A69" s="1" t="s">
        <v>207</v>
      </c>
      <c r="B69" s="2">
        <v>45303</v>
      </c>
      <c r="D69" s="1" t="s">
        <v>31</v>
      </c>
      <c r="F69" s="1" t="s">
        <v>31</v>
      </c>
      <c r="H69" t="s">
        <v>0</v>
      </c>
      <c r="I69" t="s">
        <v>40</v>
      </c>
      <c r="K69" t="s">
        <v>204</v>
      </c>
      <c r="L69" t="s">
        <v>199</v>
      </c>
      <c r="M69" t="s">
        <v>35</v>
      </c>
      <c r="N69" s="1" t="s">
        <v>205</v>
      </c>
      <c r="O69" s="3">
        <v>0</v>
      </c>
      <c r="P69" s="3">
        <v>0</v>
      </c>
      <c r="Q69" s="3">
        <v>135</v>
      </c>
      <c r="R69" s="3">
        <v>135</v>
      </c>
      <c r="S69" s="3">
        <v>0</v>
      </c>
      <c r="T69" s="3">
        <v>135</v>
      </c>
      <c r="U69" s="3">
        <v>0</v>
      </c>
      <c r="V69" s="3">
        <v>135</v>
      </c>
      <c r="W69" t="s">
        <v>144</v>
      </c>
      <c r="X69" t="s">
        <v>208</v>
      </c>
    </row>
    <row r="70" spans="1:24" x14ac:dyDescent="0.25">
      <c r="A70" s="1" t="s">
        <v>207</v>
      </c>
      <c r="B70" s="2">
        <v>45303</v>
      </c>
      <c r="D70" s="1" t="s">
        <v>31</v>
      </c>
      <c r="F70" s="1" t="s">
        <v>31</v>
      </c>
      <c r="H70" t="s">
        <v>0</v>
      </c>
      <c r="I70" t="s">
        <v>40</v>
      </c>
      <c r="K70" t="s">
        <v>204</v>
      </c>
      <c r="L70" t="s">
        <v>199</v>
      </c>
      <c r="M70" t="s">
        <v>35</v>
      </c>
      <c r="N70" s="1" t="s">
        <v>205</v>
      </c>
      <c r="O70" s="3">
        <v>0</v>
      </c>
      <c r="P70" s="3">
        <v>0</v>
      </c>
      <c r="Q70" s="3">
        <v>135</v>
      </c>
      <c r="R70" s="3">
        <v>135</v>
      </c>
      <c r="S70" s="3">
        <v>0</v>
      </c>
      <c r="T70" s="3">
        <v>135</v>
      </c>
      <c r="U70" s="3">
        <v>0</v>
      </c>
      <c r="V70" s="3">
        <v>135</v>
      </c>
      <c r="W70" t="s">
        <v>144</v>
      </c>
      <c r="X70" t="s">
        <v>208</v>
      </c>
    </row>
    <row r="71" spans="1:24" x14ac:dyDescent="0.25">
      <c r="A71" s="1" t="s">
        <v>209</v>
      </c>
      <c r="B71" s="2">
        <v>45303</v>
      </c>
      <c r="D71" s="1" t="s">
        <v>31</v>
      </c>
      <c r="F71" s="1" t="s">
        <v>31</v>
      </c>
      <c r="H71" t="s">
        <v>0</v>
      </c>
      <c r="I71" t="s">
        <v>40</v>
      </c>
      <c r="K71" t="s">
        <v>198</v>
      </c>
      <c r="L71" t="s">
        <v>199</v>
      </c>
      <c r="M71" t="s">
        <v>35</v>
      </c>
      <c r="N71" s="1" t="s">
        <v>36</v>
      </c>
      <c r="O71" s="3">
        <v>0</v>
      </c>
      <c r="P71" s="3">
        <v>0</v>
      </c>
      <c r="Q71" s="3">
        <v>470</v>
      </c>
      <c r="R71" s="3">
        <v>470</v>
      </c>
      <c r="S71" s="3">
        <v>0</v>
      </c>
      <c r="T71" s="3">
        <v>470</v>
      </c>
      <c r="U71" s="3">
        <v>0</v>
      </c>
      <c r="V71" s="3">
        <v>470</v>
      </c>
      <c r="W71" t="s">
        <v>144</v>
      </c>
      <c r="X71" t="s">
        <v>210</v>
      </c>
    </row>
    <row r="72" spans="1:24" x14ac:dyDescent="0.25">
      <c r="A72" s="1" t="s">
        <v>209</v>
      </c>
      <c r="B72" s="2">
        <v>45303</v>
      </c>
      <c r="D72" s="1" t="s">
        <v>31</v>
      </c>
      <c r="F72" s="1" t="s">
        <v>31</v>
      </c>
      <c r="H72" t="s">
        <v>0</v>
      </c>
      <c r="I72" t="s">
        <v>40</v>
      </c>
      <c r="K72" t="s">
        <v>198</v>
      </c>
      <c r="L72" t="s">
        <v>199</v>
      </c>
      <c r="M72" t="s">
        <v>35</v>
      </c>
      <c r="N72" s="1" t="s">
        <v>36</v>
      </c>
      <c r="O72" s="3">
        <v>0</v>
      </c>
      <c r="P72" s="3">
        <v>0</v>
      </c>
      <c r="Q72" s="3">
        <v>470</v>
      </c>
      <c r="R72" s="3">
        <v>470</v>
      </c>
      <c r="S72" s="3">
        <v>0</v>
      </c>
      <c r="T72" s="3">
        <v>470</v>
      </c>
      <c r="U72" s="3">
        <v>0</v>
      </c>
      <c r="V72" s="3">
        <v>470</v>
      </c>
      <c r="W72" t="s">
        <v>144</v>
      </c>
      <c r="X72" t="s">
        <v>210</v>
      </c>
    </row>
    <row r="73" spans="1:24" x14ac:dyDescent="0.25">
      <c r="A73" s="1" t="s">
        <v>209</v>
      </c>
      <c r="B73" s="2">
        <v>45303</v>
      </c>
      <c r="D73" s="1" t="s">
        <v>31</v>
      </c>
      <c r="F73" s="1" t="s">
        <v>31</v>
      </c>
      <c r="H73" t="s">
        <v>0</v>
      </c>
      <c r="I73" t="s">
        <v>40</v>
      </c>
      <c r="K73" t="s">
        <v>198</v>
      </c>
      <c r="L73" t="s">
        <v>199</v>
      </c>
      <c r="M73" t="s">
        <v>35</v>
      </c>
      <c r="N73" s="1" t="s">
        <v>36</v>
      </c>
      <c r="O73" s="3">
        <v>0</v>
      </c>
      <c r="P73" s="3">
        <v>0</v>
      </c>
      <c r="Q73" s="3">
        <v>470</v>
      </c>
      <c r="R73" s="3">
        <v>470</v>
      </c>
      <c r="S73" s="3">
        <v>0</v>
      </c>
      <c r="T73" s="3">
        <v>470</v>
      </c>
      <c r="U73" s="3">
        <v>0</v>
      </c>
      <c r="V73" s="3">
        <v>470</v>
      </c>
      <c r="W73" t="s">
        <v>144</v>
      </c>
      <c r="X73" t="s">
        <v>210</v>
      </c>
    </row>
    <row r="74" spans="1:24" x14ac:dyDescent="0.25">
      <c r="A74" s="1" t="s">
        <v>209</v>
      </c>
      <c r="B74" s="2">
        <v>45303</v>
      </c>
      <c r="D74" s="1" t="s">
        <v>31</v>
      </c>
      <c r="F74" s="1" t="s">
        <v>31</v>
      </c>
      <c r="H74" t="s">
        <v>0</v>
      </c>
      <c r="I74" t="s">
        <v>40</v>
      </c>
      <c r="K74" t="s">
        <v>198</v>
      </c>
      <c r="L74" t="s">
        <v>199</v>
      </c>
      <c r="M74" t="s">
        <v>35</v>
      </c>
      <c r="N74" s="1" t="s">
        <v>36</v>
      </c>
      <c r="O74" s="3">
        <v>0</v>
      </c>
      <c r="P74" s="3">
        <v>0</v>
      </c>
      <c r="Q74" s="3">
        <v>470</v>
      </c>
      <c r="R74" s="3">
        <v>470</v>
      </c>
      <c r="S74" s="3">
        <v>0</v>
      </c>
      <c r="T74" s="3">
        <v>470</v>
      </c>
      <c r="U74" s="3">
        <v>0</v>
      </c>
      <c r="V74" s="3">
        <v>470</v>
      </c>
      <c r="W74" t="s">
        <v>144</v>
      </c>
      <c r="X74" t="s">
        <v>210</v>
      </c>
    </row>
    <row r="75" spans="1:24" x14ac:dyDescent="0.25">
      <c r="A75" s="1" t="s">
        <v>211</v>
      </c>
      <c r="B75" s="2">
        <v>45303</v>
      </c>
      <c r="D75" s="1" t="s">
        <v>31</v>
      </c>
      <c r="F75" s="1" t="s">
        <v>31</v>
      </c>
      <c r="H75" t="s">
        <v>0</v>
      </c>
      <c r="I75" t="s">
        <v>32</v>
      </c>
      <c r="K75" t="s">
        <v>212</v>
      </c>
      <c r="L75" t="s">
        <v>213</v>
      </c>
      <c r="M75" t="s">
        <v>35</v>
      </c>
      <c r="N75" s="1" t="s">
        <v>214</v>
      </c>
      <c r="O75" s="3">
        <v>0</v>
      </c>
      <c r="P75" s="3">
        <v>0</v>
      </c>
      <c r="Q75" s="3">
        <v>600</v>
      </c>
      <c r="R75" s="3">
        <v>600</v>
      </c>
      <c r="S75" s="3">
        <v>0</v>
      </c>
      <c r="T75" s="3">
        <v>600</v>
      </c>
      <c r="U75" s="3">
        <v>0</v>
      </c>
      <c r="V75" s="3">
        <v>600</v>
      </c>
      <c r="W75" t="s">
        <v>215</v>
      </c>
      <c r="X75" t="s">
        <v>216</v>
      </c>
    </row>
    <row r="76" spans="1:24" x14ac:dyDescent="0.25">
      <c r="A76" s="1" t="s">
        <v>211</v>
      </c>
      <c r="B76" s="2">
        <v>45303</v>
      </c>
      <c r="D76" s="1" t="s">
        <v>31</v>
      </c>
      <c r="F76" s="1" t="s">
        <v>31</v>
      </c>
      <c r="H76" t="s">
        <v>0</v>
      </c>
      <c r="I76" t="s">
        <v>32</v>
      </c>
      <c r="K76" t="s">
        <v>212</v>
      </c>
      <c r="L76" t="s">
        <v>213</v>
      </c>
      <c r="M76" t="s">
        <v>35</v>
      </c>
      <c r="N76" s="1" t="s">
        <v>214</v>
      </c>
      <c r="O76" s="3">
        <v>0</v>
      </c>
      <c r="P76" s="3">
        <v>0</v>
      </c>
      <c r="Q76" s="3">
        <v>2700</v>
      </c>
      <c r="R76" s="3">
        <v>2700</v>
      </c>
      <c r="S76" s="3">
        <v>0</v>
      </c>
      <c r="T76" s="3">
        <v>2700</v>
      </c>
      <c r="U76" s="3">
        <v>0</v>
      </c>
      <c r="V76" s="3">
        <v>2700</v>
      </c>
      <c r="W76" t="s">
        <v>217</v>
      </c>
      <c r="X76" t="s">
        <v>216</v>
      </c>
    </row>
    <row r="77" spans="1:24" x14ac:dyDescent="0.25">
      <c r="A77" s="1" t="s">
        <v>211</v>
      </c>
      <c r="B77" s="2">
        <v>45303</v>
      </c>
      <c r="D77" s="1" t="s">
        <v>31</v>
      </c>
      <c r="F77" s="1" t="s">
        <v>31</v>
      </c>
      <c r="H77" t="s">
        <v>0</v>
      </c>
      <c r="I77" t="s">
        <v>32</v>
      </c>
      <c r="K77" t="s">
        <v>212</v>
      </c>
      <c r="L77" t="s">
        <v>213</v>
      </c>
      <c r="M77" t="s">
        <v>35</v>
      </c>
      <c r="N77" s="1" t="s">
        <v>214</v>
      </c>
      <c r="O77" s="3">
        <v>0</v>
      </c>
      <c r="P77" s="3">
        <v>0</v>
      </c>
      <c r="Q77" s="3">
        <v>22500</v>
      </c>
      <c r="R77" s="3">
        <v>22500</v>
      </c>
      <c r="S77" s="3">
        <v>0</v>
      </c>
      <c r="T77" s="3">
        <v>22500</v>
      </c>
      <c r="U77" s="3">
        <v>0</v>
      </c>
      <c r="V77" s="3">
        <v>22500</v>
      </c>
      <c r="W77" t="s">
        <v>218</v>
      </c>
      <c r="X77" t="s">
        <v>216</v>
      </c>
    </row>
    <row r="78" spans="1:24" x14ac:dyDescent="0.25">
      <c r="A78" s="1" t="s">
        <v>219</v>
      </c>
      <c r="B78" s="2">
        <v>45303</v>
      </c>
      <c r="D78" s="1" t="s">
        <v>31</v>
      </c>
      <c r="F78" s="1" t="s">
        <v>31</v>
      </c>
      <c r="H78" t="s">
        <v>0</v>
      </c>
      <c r="I78" t="s">
        <v>52</v>
      </c>
      <c r="K78" t="s">
        <v>220</v>
      </c>
      <c r="L78" t="s">
        <v>221</v>
      </c>
      <c r="M78" t="s">
        <v>35</v>
      </c>
      <c r="N78" s="1" t="s">
        <v>36</v>
      </c>
      <c r="O78" s="3">
        <v>0</v>
      </c>
      <c r="P78" s="3">
        <v>0</v>
      </c>
      <c r="Q78" s="3">
        <v>100</v>
      </c>
      <c r="R78" s="3">
        <v>100</v>
      </c>
      <c r="S78" s="3">
        <v>0</v>
      </c>
      <c r="T78" s="3">
        <v>100</v>
      </c>
      <c r="U78" s="3">
        <v>0</v>
      </c>
      <c r="V78" s="3">
        <v>100</v>
      </c>
      <c r="W78" t="s">
        <v>222</v>
      </c>
      <c r="X78" t="s">
        <v>223</v>
      </c>
    </row>
    <row r="79" spans="1:24" x14ac:dyDescent="0.25">
      <c r="A79" s="1" t="s">
        <v>224</v>
      </c>
      <c r="B79" s="2">
        <v>45303</v>
      </c>
      <c r="D79" s="1" t="s">
        <v>31</v>
      </c>
      <c r="F79" s="1" t="s">
        <v>31</v>
      </c>
      <c r="H79" t="s">
        <v>0</v>
      </c>
      <c r="I79" t="s">
        <v>225</v>
      </c>
      <c r="K79" t="s">
        <v>220</v>
      </c>
      <c r="L79" t="s">
        <v>221</v>
      </c>
      <c r="M79" t="s">
        <v>35</v>
      </c>
      <c r="N79" s="1" t="s">
        <v>36</v>
      </c>
      <c r="O79" s="3">
        <v>0</v>
      </c>
      <c r="P79" s="3">
        <v>0</v>
      </c>
      <c r="Q79" s="3">
        <v>100</v>
      </c>
      <c r="R79" s="3">
        <v>100</v>
      </c>
      <c r="S79" s="3">
        <v>0</v>
      </c>
      <c r="T79" s="3">
        <v>100</v>
      </c>
      <c r="U79" s="3">
        <v>0</v>
      </c>
      <c r="V79" s="3">
        <v>100</v>
      </c>
      <c r="W79" t="s">
        <v>226</v>
      </c>
      <c r="X79" t="s">
        <v>227</v>
      </c>
    </row>
    <row r="80" spans="1:24" x14ac:dyDescent="0.25">
      <c r="A80" s="1" t="s">
        <v>228</v>
      </c>
      <c r="B80" s="2">
        <v>45303</v>
      </c>
      <c r="D80" s="1" t="s">
        <v>31</v>
      </c>
      <c r="F80" s="1" t="s">
        <v>31</v>
      </c>
      <c r="H80" t="s">
        <v>0</v>
      </c>
      <c r="I80" t="s">
        <v>52</v>
      </c>
      <c r="K80" t="s">
        <v>220</v>
      </c>
      <c r="L80" t="s">
        <v>221</v>
      </c>
      <c r="M80" t="s">
        <v>35</v>
      </c>
      <c r="N80" s="1" t="s">
        <v>36</v>
      </c>
      <c r="O80" s="3">
        <v>0</v>
      </c>
      <c r="P80" s="3">
        <v>0</v>
      </c>
      <c r="Q80" s="3">
        <v>300</v>
      </c>
      <c r="R80" s="3">
        <v>300</v>
      </c>
      <c r="S80" s="3">
        <v>0</v>
      </c>
      <c r="T80" s="3">
        <v>300</v>
      </c>
      <c r="U80" s="3">
        <v>0</v>
      </c>
      <c r="V80" s="3">
        <v>300</v>
      </c>
      <c r="W80" t="s">
        <v>222</v>
      </c>
      <c r="X80" t="s">
        <v>229</v>
      </c>
    </row>
    <row r="81" spans="1:24" x14ac:dyDescent="0.25">
      <c r="A81" s="1" t="s">
        <v>230</v>
      </c>
      <c r="B81" s="2">
        <v>45303</v>
      </c>
      <c r="D81" s="1" t="s">
        <v>31</v>
      </c>
      <c r="F81" s="1" t="s">
        <v>31</v>
      </c>
      <c r="H81" t="s">
        <v>0</v>
      </c>
      <c r="I81" t="s">
        <v>225</v>
      </c>
      <c r="K81" t="s">
        <v>220</v>
      </c>
      <c r="L81" t="s">
        <v>221</v>
      </c>
      <c r="M81" t="s">
        <v>35</v>
      </c>
      <c r="N81" s="1" t="s">
        <v>36</v>
      </c>
      <c r="O81" s="3">
        <v>0</v>
      </c>
      <c r="P81" s="3">
        <v>0</v>
      </c>
      <c r="Q81" s="3">
        <v>300</v>
      </c>
      <c r="R81" s="3">
        <v>300</v>
      </c>
      <c r="S81" s="3">
        <v>0</v>
      </c>
      <c r="T81" s="3">
        <v>300</v>
      </c>
      <c r="U81" s="3">
        <v>0</v>
      </c>
      <c r="V81" s="3">
        <v>300</v>
      </c>
      <c r="W81" t="s">
        <v>226</v>
      </c>
      <c r="X81" t="s">
        <v>231</v>
      </c>
    </row>
    <row r="82" spans="1:24" x14ac:dyDescent="0.25">
      <c r="A82" s="1" t="s">
        <v>232</v>
      </c>
      <c r="B82" s="2">
        <v>45303</v>
      </c>
      <c r="D82" s="1" t="s">
        <v>31</v>
      </c>
      <c r="F82" s="1" t="s">
        <v>31</v>
      </c>
      <c r="H82" t="s">
        <v>0</v>
      </c>
      <c r="I82" t="s">
        <v>52</v>
      </c>
      <c r="K82" t="s">
        <v>233</v>
      </c>
      <c r="L82" t="s">
        <v>42</v>
      </c>
      <c r="M82" t="s">
        <v>43</v>
      </c>
      <c r="N82" s="1" t="s">
        <v>36</v>
      </c>
      <c r="O82" s="3">
        <v>0</v>
      </c>
      <c r="P82" s="3">
        <v>0</v>
      </c>
      <c r="Q82" s="3">
        <v>390</v>
      </c>
      <c r="R82" s="3">
        <v>390</v>
      </c>
      <c r="S82" s="3">
        <v>0</v>
      </c>
      <c r="T82" s="3">
        <v>390</v>
      </c>
      <c r="U82" s="3">
        <v>0</v>
      </c>
      <c r="V82" s="3">
        <v>390</v>
      </c>
      <c r="W82" t="s">
        <v>222</v>
      </c>
      <c r="X82" t="s">
        <v>234</v>
      </c>
    </row>
    <row r="83" spans="1:24" x14ac:dyDescent="0.25">
      <c r="A83" s="1" t="s">
        <v>235</v>
      </c>
      <c r="B83" s="2">
        <v>45303</v>
      </c>
      <c r="D83" s="1" t="s">
        <v>31</v>
      </c>
      <c r="F83" s="1" t="s">
        <v>31</v>
      </c>
      <c r="H83" t="s">
        <v>0</v>
      </c>
      <c r="I83" t="s">
        <v>225</v>
      </c>
      <c r="K83" t="s">
        <v>233</v>
      </c>
      <c r="L83" t="s">
        <v>42</v>
      </c>
      <c r="M83" t="s">
        <v>43</v>
      </c>
      <c r="N83" s="1" t="s">
        <v>36</v>
      </c>
      <c r="O83" s="3">
        <v>0</v>
      </c>
      <c r="P83" s="3">
        <v>0</v>
      </c>
      <c r="Q83" s="3">
        <v>300</v>
      </c>
      <c r="R83" s="3">
        <v>300</v>
      </c>
      <c r="S83" s="3">
        <v>0</v>
      </c>
      <c r="T83" s="3">
        <v>300</v>
      </c>
      <c r="U83" s="3">
        <v>0</v>
      </c>
      <c r="V83" s="3">
        <v>300</v>
      </c>
      <c r="W83" t="s">
        <v>226</v>
      </c>
      <c r="X83" t="s">
        <v>236</v>
      </c>
    </row>
    <row r="84" spans="1:24" x14ac:dyDescent="0.25">
      <c r="A84" s="1" t="s">
        <v>237</v>
      </c>
      <c r="B84" s="2">
        <v>45303</v>
      </c>
      <c r="D84" s="1" t="s">
        <v>31</v>
      </c>
      <c r="F84" s="1" t="s">
        <v>31</v>
      </c>
      <c r="H84" t="s">
        <v>0</v>
      </c>
      <c r="I84" t="s">
        <v>52</v>
      </c>
      <c r="K84" t="s">
        <v>238</v>
      </c>
      <c r="L84" t="s">
        <v>239</v>
      </c>
      <c r="M84" t="s">
        <v>35</v>
      </c>
      <c r="N84" s="1" t="s">
        <v>205</v>
      </c>
      <c r="O84" s="3">
        <v>0</v>
      </c>
      <c r="P84" s="3">
        <v>0</v>
      </c>
      <c r="Q84" s="3">
        <v>470.32</v>
      </c>
      <c r="R84" s="3">
        <v>470.32</v>
      </c>
      <c r="S84" s="3">
        <v>0</v>
      </c>
      <c r="T84" s="3">
        <v>470.32</v>
      </c>
      <c r="U84" s="3">
        <v>0</v>
      </c>
      <c r="V84" s="3">
        <v>470.32</v>
      </c>
      <c r="W84" t="s">
        <v>240</v>
      </c>
      <c r="X84" t="s">
        <v>241</v>
      </c>
    </row>
    <row r="85" spans="1:24" x14ac:dyDescent="0.25">
      <c r="A85" s="1" t="s">
        <v>242</v>
      </c>
      <c r="B85" s="2">
        <v>45303</v>
      </c>
      <c r="D85" s="1" t="s">
        <v>31</v>
      </c>
      <c r="F85" s="1" t="s">
        <v>31</v>
      </c>
      <c r="H85" t="s">
        <v>0</v>
      </c>
      <c r="I85" t="s">
        <v>225</v>
      </c>
      <c r="K85" t="s">
        <v>238</v>
      </c>
      <c r="L85" t="s">
        <v>239</v>
      </c>
      <c r="M85" t="s">
        <v>35</v>
      </c>
      <c r="N85" s="1" t="s">
        <v>205</v>
      </c>
      <c r="O85" s="3">
        <v>0</v>
      </c>
      <c r="P85" s="3">
        <v>0</v>
      </c>
      <c r="Q85" s="3">
        <v>340</v>
      </c>
      <c r="R85" s="3">
        <v>340</v>
      </c>
      <c r="S85" s="3">
        <v>0</v>
      </c>
      <c r="T85" s="3">
        <v>340</v>
      </c>
      <c r="U85" s="3">
        <v>0</v>
      </c>
      <c r="V85" s="3">
        <v>340</v>
      </c>
      <c r="W85" t="s">
        <v>243</v>
      </c>
      <c r="X85" t="s">
        <v>244</v>
      </c>
    </row>
    <row r="86" spans="1:24" x14ac:dyDescent="0.25">
      <c r="A86" s="1" t="s">
        <v>245</v>
      </c>
      <c r="B86" s="2">
        <v>45303</v>
      </c>
      <c r="D86" s="1" t="s">
        <v>31</v>
      </c>
      <c r="F86" s="1" t="s">
        <v>31</v>
      </c>
      <c r="H86" t="s">
        <v>0</v>
      </c>
      <c r="I86" t="s">
        <v>32</v>
      </c>
      <c r="K86" t="s">
        <v>169</v>
      </c>
      <c r="L86" t="s">
        <v>170</v>
      </c>
      <c r="M86" t="s">
        <v>35</v>
      </c>
      <c r="N86" s="1" t="s">
        <v>171</v>
      </c>
      <c r="O86" s="3">
        <v>0</v>
      </c>
      <c r="P86" s="3">
        <v>0</v>
      </c>
      <c r="Q86" s="3">
        <v>2605416.67</v>
      </c>
      <c r="R86" s="3">
        <v>2605416.67</v>
      </c>
      <c r="S86" s="3">
        <v>0</v>
      </c>
      <c r="T86" s="3">
        <v>2605416.67</v>
      </c>
      <c r="U86" s="3">
        <v>0</v>
      </c>
      <c r="V86" s="3">
        <v>2605416.67</v>
      </c>
      <c r="W86" t="s">
        <v>174</v>
      </c>
      <c r="X86" t="s">
        <v>246</v>
      </c>
    </row>
    <row r="87" spans="1:24" x14ac:dyDescent="0.25">
      <c r="A87" s="1" t="s">
        <v>247</v>
      </c>
      <c r="B87" s="2">
        <v>45303</v>
      </c>
      <c r="D87" s="1" t="s">
        <v>31</v>
      </c>
      <c r="F87" s="1" t="s">
        <v>31</v>
      </c>
      <c r="H87" t="s">
        <v>0</v>
      </c>
      <c r="I87" t="s">
        <v>40</v>
      </c>
      <c r="K87" t="s">
        <v>143</v>
      </c>
      <c r="L87" t="s">
        <v>42</v>
      </c>
      <c r="M87" t="s">
        <v>43</v>
      </c>
      <c r="N87" s="1" t="s">
        <v>36</v>
      </c>
      <c r="O87" s="3">
        <v>0</v>
      </c>
      <c r="P87" s="3">
        <v>0</v>
      </c>
      <c r="Q87" s="3">
        <v>130</v>
      </c>
      <c r="R87" s="3">
        <v>130</v>
      </c>
      <c r="S87" s="3">
        <v>0</v>
      </c>
      <c r="T87" s="3">
        <v>130</v>
      </c>
      <c r="U87" s="3">
        <v>0</v>
      </c>
      <c r="V87" s="3">
        <v>130</v>
      </c>
      <c r="W87" t="s">
        <v>144</v>
      </c>
      <c r="X87" t="s">
        <v>248</v>
      </c>
    </row>
    <row r="88" spans="1:24" x14ac:dyDescent="0.25">
      <c r="A88" s="1" t="s">
        <v>249</v>
      </c>
      <c r="B88" s="2">
        <v>45303</v>
      </c>
      <c r="D88" s="1" t="s">
        <v>31</v>
      </c>
      <c r="F88" s="1" t="s">
        <v>31</v>
      </c>
      <c r="H88" t="s">
        <v>0</v>
      </c>
      <c r="I88" t="s">
        <v>32</v>
      </c>
      <c r="K88" t="s">
        <v>250</v>
      </c>
      <c r="L88" t="s">
        <v>251</v>
      </c>
      <c r="M88" t="s">
        <v>35</v>
      </c>
      <c r="N88" s="1" t="s">
        <v>252</v>
      </c>
      <c r="O88" s="3">
        <v>0</v>
      </c>
      <c r="P88" s="3">
        <v>0</v>
      </c>
      <c r="Q88" s="3">
        <v>325.43</v>
      </c>
      <c r="R88" s="3">
        <v>325.43</v>
      </c>
      <c r="S88" s="3">
        <v>0</v>
      </c>
      <c r="T88" s="3">
        <v>325.43</v>
      </c>
      <c r="U88" s="3">
        <v>0</v>
      </c>
      <c r="V88" s="3">
        <v>325.43</v>
      </c>
      <c r="W88" t="s">
        <v>253</v>
      </c>
      <c r="X88" t="s">
        <v>254</v>
      </c>
    </row>
    <row r="89" spans="1:24" x14ac:dyDescent="0.25">
      <c r="A89" s="1" t="s">
        <v>249</v>
      </c>
      <c r="B89" s="2">
        <v>45303</v>
      </c>
      <c r="D89" s="1" t="s">
        <v>31</v>
      </c>
      <c r="F89" s="1" t="s">
        <v>31</v>
      </c>
      <c r="H89" t="s">
        <v>0</v>
      </c>
      <c r="I89" t="s">
        <v>32</v>
      </c>
      <c r="K89" t="s">
        <v>250</v>
      </c>
      <c r="L89" t="s">
        <v>251</v>
      </c>
      <c r="M89" t="s">
        <v>35</v>
      </c>
      <c r="N89" s="1" t="s">
        <v>252</v>
      </c>
      <c r="O89" s="3">
        <v>0</v>
      </c>
      <c r="P89" s="3">
        <v>0</v>
      </c>
      <c r="Q89" s="3">
        <v>328.82</v>
      </c>
      <c r="R89" s="3">
        <v>328.82</v>
      </c>
      <c r="S89" s="3">
        <v>0</v>
      </c>
      <c r="T89" s="3">
        <v>328.82</v>
      </c>
      <c r="U89" s="3">
        <v>0</v>
      </c>
      <c r="V89" s="3">
        <v>328.82</v>
      </c>
      <c r="W89" t="s">
        <v>217</v>
      </c>
      <c r="X89" t="s">
        <v>254</v>
      </c>
    </row>
    <row r="90" spans="1:24" x14ac:dyDescent="0.25">
      <c r="A90" s="1" t="s">
        <v>249</v>
      </c>
      <c r="B90" s="2">
        <v>45303</v>
      </c>
      <c r="D90" s="1" t="s">
        <v>31</v>
      </c>
      <c r="F90" s="1" t="s">
        <v>31</v>
      </c>
      <c r="H90" t="s">
        <v>0</v>
      </c>
      <c r="I90" t="s">
        <v>32</v>
      </c>
      <c r="K90" t="s">
        <v>250</v>
      </c>
      <c r="L90" t="s">
        <v>251</v>
      </c>
      <c r="M90" t="s">
        <v>35</v>
      </c>
      <c r="N90" s="1" t="s">
        <v>252</v>
      </c>
      <c r="O90" s="3">
        <v>0</v>
      </c>
      <c r="P90" s="3">
        <v>0</v>
      </c>
      <c r="Q90" s="3">
        <v>2414.71</v>
      </c>
      <c r="R90" s="3">
        <v>2414.71</v>
      </c>
      <c r="S90" s="3">
        <v>0</v>
      </c>
      <c r="T90" s="3">
        <v>2414.71</v>
      </c>
      <c r="U90" s="3">
        <v>0</v>
      </c>
      <c r="V90" s="3">
        <v>2414.71</v>
      </c>
      <c r="W90" t="s">
        <v>255</v>
      </c>
      <c r="X90" t="s">
        <v>254</v>
      </c>
    </row>
    <row r="91" spans="1:24" x14ac:dyDescent="0.25">
      <c r="A91" s="1" t="s">
        <v>256</v>
      </c>
      <c r="B91" s="2">
        <v>45303</v>
      </c>
      <c r="D91" s="1" t="s">
        <v>31</v>
      </c>
      <c r="F91" s="1" t="s">
        <v>31</v>
      </c>
      <c r="H91" t="s">
        <v>0</v>
      </c>
      <c r="I91" t="s">
        <v>32</v>
      </c>
      <c r="K91" t="s">
        <v>257</v>
      </c>
      <c r="L91" t="s">
        <v>42</v>
      </c>
      <c r="M91" t="s">
        <v>43</v>
      </c>
      <c r="N91" s="1" t="s">
        <v>205</v>
      </c>
      <c r="O91" s="3">
        <v>0</v>
      </c>
      <c r="P91" s="3">
        <v>0</v>
      </c>
      <c r="Q91" s="3">
        <v>455</v>
      </c>
      <c r="R91" s="3">
        <v>455</v>
      </c>
      <c r="S91" s="3">
        <v>0</v>
      </c>
      <c r="T91" s="3">
        <v>455</v>
      </c>
      <c r="U91" s="3">
        <v>0</v>
      </c>
      <c r="V91" s="3">
        <v>455</v>
      </c>
      <c r="W91" t="s">
        <v>258</v>
      </c>
      <c r="X91" t="s">
        <v>259</v>
      </c>
    </row>
    <row r="92" spans="1:24" x14ac:dyDescent="0.25">
      <c r="A92" s="1" t="s">
        <v>260</v>
      </c>
      <c r="B92" s="2">
        <v>45306</v>
      </c>
      <c r="D92" s="1" t="s">
        <v>261</v>
      </c>
      <c r="F92" s="1" t="s">
        <v>31</v>
      </c>
      <c r="H92" t="s">
        <v>0</v>
      </c>
      <c r="I92" t="s">
        <v>32</v>
      </c>
      <c r="K92" t="s">
        <v>262</v>
      </c>
      <c r="L92" t="s">
        <v>263</v>
      </c>
      <c r="M92" t="s">
        <v>35</v>
      </c>
      <c r="N92" s="1" t="s">
        <v>264</v>
      </c>
      <c r="O92" s="3">
        <v>0</v>
      </c>
      <c r="P92" s="3">
        <v>0</v>
      </c>
      <c r="Q92" s="3">
        <v>58.93</v>
      </c>
      <c r="R92" s="3">
        <v>58.93</v>
      </c>
      <c r="S92" s="3">
        <v>0</v>
      </c>
      <c r="T92" s="3">
        <v>58.93</v>
      </c>
      <c r="U92" s="3">
        <v>0</v>
      </c>
      <c r="V92" s="3">
        <v>58.93</v>
      </c>
      <c r="W92" t="s">
        <v>88</v>
      </c>
      <c r="X92" t="s">
        <v>265</v>
      </c>
    </row>
    <row r="93" spans="1:24" x14ac:dyDescent="0.25">
      <c r="A93" s="1" t="s">
        <v>260</v>
      </c>
      <c r="B93" s="2">
        <v>45306</v>
      </c>
      <c r="D93" s="1" t="s">
        <v>261</v>
      </c>
      <c r="F93" s="1" t="s">
        <v>31</v>
      </c>
      <c r="H93" t="s">
        <v>0</v>
      </c>
      <c r="I93" t="s">
        <v>32</v>
      </c>
      <c r="K93" t="s">
        <v>262</v>
      </c>
      <c r="L93" t="s">
        <v>263</v>
      </c>
      <c r="M93" t="s">
        <v>35</v>
      </c>
      <c r="N93" s="1" t="s">
        <v>264</v>
      </c>
      <c r="O93" s="3">
        <v>0</v>
      </c>
      <c r="P93" s="3">
        <v>0</v>
      </c>
      <c r="Q93" s="3">
        <v>491.07</v>
      </c>
      <c r="R93" s="3">
        <v>491.07</v>
      </c>
      <c r="S93" s="3">
        <v>0</v>
      </c>
      <c r="T93" s="3">
        <v>491.07</v>
      </c>
      <c r="U93" s="3">
        <v>0</v>
      </c>
      <c r="V93" s="3">
        <v>491.07</v>
      </c>
      <c r="W93" t="s">
        <v>266</v>
      </c>
      <c r="X93" t="s">
        <v>265</v>
      </c>
    </row>
    <row r="94" spans="1:24" x14ac:dyDescent="0.25">
      <c r="A94" s="1" t="s">
        <v>260</v>
      </c>
      <c r="B94" s="2">
        <v>45306</v>
      </c>
      <c r="D94" s="1" t="s">
        <v>261</v>
      </c>
      <c r="F94" s="1" t="s">
        <v>31</v>
      </c>
      <c r="H94" t="s">
        <v>0</v>
      </c>
      <c r="I94" t="s">
        <v>32</v>
      </c>
      <c r="K94" t="s">
        <v>262</v>
      </c>
      <c r="L94" t="s">
        <v>263</v>
      </c>
      <c r="M94" t="s">
        <v>35</v>
      </c>
      <c r="N94" s="1" t="s">
        <v>264</v>
      </c>
      <c r="O94" s="3">
        <v>0</v>
      </c>
      <c r="P94" s="3">
        <v>0</v>
      </c>
      <c r="Q94" s="3">
        <v>649.29</v>
      </c>
      <c r="R94" s="3">
        <v>649.29</v>
      </c>
      <c r="S94" s="3">
        <v>0</v>
      </c>
      <c r="T94" s="3">
        <v>649.29</v>
      </c>
      <c r="U94" s="3">
        <v>0</v>
      </c>
      <c r="V94" s="3">
        <v>649.29</v>
      </c>
      <c r="W94" t="s">
        <v>217</v>
      </c>
      <c r="X94" t="s">
        <v>265</v>
      </c>
    </row>
    <row r="95" spans="1:24" x14ac:dyDescent="0.25">
      <c r="A95" s="1" t="s">
        <v>260</v>
      </c>
      <c r="B95" s="2">
        <v>45306</v>
      </c>
      <c r="D95" s="1" t="s">
        <v>261</v>
      </c>
      <c r="F95" s="1" t="s">
        <v>31</v>
      </c>
      <c r="H95" t="s">
        <v>0</v>
      </c>
      <c r="I95" t="s">
        <v>32</v>
      </c>
      <c r="K95" t="s">
        <v>262</v>
      </c>
      <c r="L95" t="s">
        <v>263</v>
      </c>
      <c r="M95" t="s">
        <v>35</v>
      </c>
      <c r="N95" s="1" t="s">
        <v>264</v>
      </c>
      <c r="O95" s="3">
        <v>0</v>
      </c>
      <c r="P95" s="3">
        <v>0</v>
      </c>
      <c r="Q95" s="3">
        <v>5410.71</v>
      </c>
      <c r="R95" s="3">
        <v>5410.71</v>
      </c>
      <c r="S95" s="3">
        <v>0</v>
      </c>
      <c r="T95" s="3">
        <v>5410.71</v>
      </c>
      <c r="U95" s="3">
        <v>0</v>
      </c>
      <c r="V95" s="3">
        <v>5410.71</v>
      </c>
      <c r="W95" t="s">
        <v>266</v>
      </c>
      <c r="X95" t="s">
        <v>265</v>
      </c>
    </row>
    <row r="96" spans="1:24" x14ac:dyDescent="0.25">
      <c r="A96" s="1" t="s">
        <v>267</v>
      </c>
      <c r="B96" s="2">
        <v>45306</v>
      </c>
      <c r="D96" s="1" t="s">
        <v>31</v>
      </c>
      <c r="F96" s="1" t="s">
        <v>31</v>
      </c>
      <c r="H96" t="s">
        <v>0</v>
      </c>
      <c r="I96" t="s">
        <v>55</v>
      </c>
      <c r="K96" t="s">
        <v>143</v>
      </c>
      <c r="L96" t="s">
        <v>42</v>
      </c>
      <c r="M96" t="s">
        <v>43</v>
      </c>
      <c r="N96" s="1" t="s">
        <v>36</v>
      </c>
      <c r="O96" s="3">
        <v>0</v>
      </c>
      <c r="P96" s="3">
        <v>0</v>
      </c>
      <c r="Q96" s="3">
        <v>36595</v>
      </c>
      <c r="R96" s="3">
        <v>36595</v>
      </c>
      <c r="S96" s="3">
        <v>0</v>
      </c>
      <c r="T96" s="3">
        <v>36595</v>
      </c>
      <c r="U96" s="3">
        <v>0</v>
      </c>
      <c r="V96" s="3">
        <v>36595</v>
      </c>
      <c r="W96" t="s">
        <v>144</v>
      </c>
      <c r="X96" t="s">
        <v>268</v>
      </c>
    </row>
    <row r="97" spans="1:24" x14ac:dyDescent="0.25">
      <c r="A97" s="1" t="s">
        <v>269</v>
      </c>
      <c r="B97" s="2">
        <v>45306</v>
      </c>
      <c r="D97" s="1" t="s">
        <v>31</v>
      </c>
      <c r="F97" s="1" t="s">
        <v>31</v>
      </c>
      <c r="H97" t="s">
        <v>0</v>
      </c>
      <c r="I97" t="s">
        <v>32</v>
      </c>
      <c r="K97" t="s">
        <v>270</v>
      </c>
      <c r="L97" t="s">
        <v>271</v>
      </c>
      <c r="M97" t="s">
        <v>35</v>
      </c>
      <c r="N97" s="1" t="s">
        <v>36</v>
      </c>
      <c r="O97" s="3">
        <v>0</v>
      </c>
      <c r="P97" s="3">
        <v>0</v>
      </c>
      <c r="Q97" s="3">
        <v>720</v>
      </c>
      <c r="R97" s="3">
        <v>720</v>
      </c>
      <c r="S97" s="3">
        <v>0</v>
      </c>
      <c r="T97" s="3">
        <v>720</v>
      </c>
      <c r="U97" s="3">
        <v>0</v>
      </c>
      <c r="V97" s="3">
        <v>720</v>
      </c>
      <c r="W97" t="s">
        <v>272</v>
      </c>
      <c r="X97" t="s">
        <v>273</v>
      </c>
    </row>
    <row r="98" spans="1:24" x14ac:dyDescent="0.25">
      <c r="A98" s="1" t="s">
        <v>274</v>
      </c>
      <c r="B98" s="2">
        <v>45306</v>
      </c>
      <c r="D98" s="1" t="s">
        <v>275</v>
      </c>
      <c r="F98" s="1" t="s">
        <v>31</v>
      </c>
      <c r="H98" t="s">
        <v>0</v>
      </c>
      <c r="I98" t="s">
        <v>32</v>
      </c>
      <c r="K98" t="s">
        <v>276</v>
      </c>
      <c r="L98" t="s">
        <v>277</v>
      </c>
      <c r="M98" t="s">
        <v>35</v>
      </c>
      <c r="N98" s="1" t="s">
        <v>278</v>
      </c>
      <c r="O98" s="3">
        <v>0</v>
      </c>
      <c r="P98" s="3">
        <v>0</v>
      </c>
      <c r="Q98" s="3">
        <v>2983.93</v>
      </c>
      <c r="R98" s="3">
        <v>2983.93</v>
      </c>
      <c r="S98" s="3">
        <v>0</v>
      </c>
      <c r="T98" s="3">
        <v>2983.93</v>
      </c>
      <c r="U98" s="3">
        <v>0</v>
      </c>
      <c r="V98" s="3">
        <v>2983.93</v>
      </c>
      <c r="W98" t="s">
        <v>217</v>
      </c>
      <c r="X98" t="s">
        <v>279</v>
      </c>
    </row>
    <row r="99" spans="1:24" x14ac:dyDescent="0.25">
      <c r="A99" s="1" t="s">
        <v>274</v>
      </c>
      <c r="B99" s="2">
        <v>45306</v>
      </c>
      <c r="D99" s="1" t="s">
        <v>275</v>
      </c>
      <c r="F99" s="1" t="s">
        <v>31</v>
      </c>
      <c r="H99" t="s">
        <v>0</v>
      </c>
      <c r="I99" t="s">
        <v>32</v>
      </c>
      <c r="K99" t="s">
        <v>276</v>
      </c>
      <c r="L99" t="s">
        <v>277</v>
      </c>
      <c r="M99" t="s">
        <v>35</v>
      </c>
      <c r="N99" s="1" t="s">
        <v>278</v>
      </c>
      <c r="O99" s="3">
        <v>0</v>
      </c>
      <c r="P99" s="3">
        <v>0</v>
      </c>
      <c r="Q99" s="3">
        <v>24866.07</v>
      </c>
      <c r="R99" s="3">
        <v>24866.07</v>
      </c>
      <c r="S99" s="3">
        <v>0</v>
      </c>
      <c r="T99" s="3">
        <v>24866.07</v>
      </c>
      <c r="U99" s="3">
        <v>0</v>
      </c>
      <c r="V99" s="3">
        <v>24866.07</v>
      </c>
      <c r="W99" t="s">
        <v>280</v>
      </c>
      <c r="X99" t="s">
        <v>279</v>
      </c>
    </row>
    <row r="100" spans="1:24" x14ac:dyDescent="0.25">
      <c r="A100" s="1" t="s">
        <v>281</v>
      </c>
      <c r="B100" s="2">
        <v>45306</v>
      </c>
      <c r="D100" s="1" t="s">
        <v>282</v>
      </c>
      <c r="F100" s="1" t="s">
        <v>31</v>
      </c>
      <c r="H100" t="s">
        <v>0</v>
      </c>
      <c r="I100" t="s">
        <v>32</v>
      </c>
      <c r="K100" t="s">
        <v>276</v>
      </c>
      <c r="L100" t="s">
        <v>277</v>
      </c>
      <c r="M100" t="s">
        <v>35</v>
      </c>
      <c r="N100" s="1" t="s">
        <v>278</v>
      </c>
      <c r="O100" s="3">
        <v>0</v>
      </c>
      <c r="P100" s="3">
        <v>0</v>
      </c>
      <c r="Q100" s="3">
        <v>2983.93</v>
      </c>
      <c r="R100" s="3">
        <v>2983.93</v>
      </c>
      <c r="S100" s="3">
        <v>0</v>
      </c>
      <c r="T100" s="3">
        <v>2983.93</v>
      </c>
      <c r="U100" s="3">
        <v>0</v>
      </c>
      <c r="V100" s="3">
        <v>2983.93</v>
      </c>
      <c r="W100" t="s">
        <v>217</v>
      </c>
      <c r="X100" t="s">
        <v>283</v>
      </c>
    </row>
    <row r="101" spans="1:24" x14ac:dyDescent="0.25">
      <c r="A101" s="1" t="s">
        <v>281</v>
      </c>
      <c r="B101" s="2">
        <v>45306</v>
      </c>
      <c r="D101" s="1" t="s">
        <v>282</v>
      </c>
      <c r="F101" s="1" t="s">
        <v>31</v>
      </c>
      <c r="H101" t="s">
        <v>0</v>
      </c>
      <c r="I101" t="s">
        <v>32</v>
      </c>
      <c r="K101" t="s">
        <v>276</v>
      </c>
      <c r="L101" t="s">
        <v>277</v>
      </c>
      <c r="M101" t="s">
        <v>35</v>
      </c>
      <c r="N101" s="1" t="s">
        <v>278</v>
      </c>
      <c r="O101" s="3">
        <v>0</v>
      </c>
      <c r="P101" s="3">
        <v>0</v>
      </c>
      <c r="Q101" s="3">
        <v>24866.07</v>
      </c>
      <c r="R101" s="3">
        <v>24866.07</v>
      </c>
      <c r="S101" s="3">
        <v>0</v>
      </c>
      <c r="T101" s="3">
        <v>24866.07</v>
      </c>
      <c r="U101" s="3">
        <v>0</v>
      </c>
      <c r="V101" s="3">
        <v>24866.07</v>
      </c>
      <c r="W101" t="s">
        <v>280</v>
      </c>
      <c r="X101" t="s">
        <v>283</v>
      </c>
    </row>
    <row r="102" spans="1:24" x14ac:dyDescent="0.25">
      <c r="A102" s="1" t="s">
        <v>284</v>
      </c>
      <c r="B102" s="2">
        <v>45306</v>
      </c>
      <c r="D102" s="1" t="s">
        <v>31</v>
      </c>
      <c r="F102" s="1" t="s">
        <v>31</v>
      </c>
      <c r="H102" t="s">
        <v>0</v>
      </c>
      <c r="I102" t="s">
        <v>55</v>
      </c>
      <c r="K102" t="s">
        <v>151</v>
      </c>
      <c r="L102" t="s">
        <v>152</v>
      </c>
      <c r="M102" t="s">
        <v>35</v>
      </c>
      <c r="N102" s="1" t="s">
        <v>36</v>
      </c>
      <c r="O102" s="3">
        <v>0</v>
      </c>
      <c r="P102" s="3">
        <v>0</v>
      </c>
      <c r="Q102" s="3">
        <v>150</v>
      </c>
      <c r="R102" s="3">
        <v>150</v>
      </c>
      <c r="S102" s="3">
        <v>0</v>
      </c>
      <c r="T102" s="3">
        <v>150</v>
      </c>
      <c r="U102" s="3">
        <v>0</v>
      </c>
      <c r="V102" s="3">
        <v>150</v>
      </c>
      <c r="W102" t="s">
        <v>144</v>
      </c>
      <c r="X102" t="s">
        <v>285</v>
      </c>
    </row>
    <row r="103" spans="1:24" x14ac:dyDescent="0.25">
      <c r="A103" s="1" t="s">
        <v>286</v>
      </c>
      <c r="B103" s="2">
        <v>45306</v>
      </c>
      <c r="D103" s="1" t="s">
        <v>31</v>
      </c>
      <c r="F103" s="1" t="s">
        <v>31</v>
      </c>
      <c r="H103" t="s">
        <v>0</v>
      </c>
      <c r="I103" t="s">
        <v>55</v>
      </c>
      <c r="K103" t="s">
        <v>143</v>
      </c>
      <c r="L103" t="s">
        <v>42</v>
      </c>
      <c r="M103" t="s">
        <v>43</v>
      </c>
      <c r="N103" s="1" t="s">
        <v>36</v>
      </c>
      <c r="O103" s="3">
        <v>0</v>
      </c>
      <c r="P103" s="3">
        <v>0</v>
      </c>
      <c r="Q103" s="3">
        <v>2530</v>
      </c>
      <c r="R103" s="3">
        <v>2530</v>
      </c>
      <c r="S103" s="3">
        <v>0</v>
      </c>
      <c r="T103" s="3">
        <v>2530</v>
      </c>
      <c r="U103" s="3">
        <v>0</v>
      </c>
      <c r="V103" s="3">
        <v>2530</v>
      </c>
      <c r="W103" t="s">
        <v>144</v>
      </c>
      <c r="X103" t="s">
        <v>287</v>
      </c>
    </row>
    <row r="104" spans="1:24" x14ac:dyDescent="0.25">
      <c r="A104" s="1" t="s">
        <v>288</v>
      </c>
      <c r="B104" s="2">
        <v>45306</v>
      </c>
      <c r="D104" s="1" t="s">
        <v>31</v>
      </c>
      <c r="F104" s="1" t="s">
        <v>31</v>
      </c>
      <c r="H104" t="s">
        <v>0</v>
      </c>
      <c r="I104" t="s">
        <v>55</v>
      </c>
      <c r="K104" t="s">
        <v>204</v>
      </c>
      <c r="L104" t="s">
        <v>199</v>
      </c>
      <c r="M104" t="s">
        <v>35</v>
      </c>
      <c r="N104" s="1" t="s">
        <v>205</v>
      </c>
      <c r="O104" s="3">
        <v>0</v>
      </c>
      <c r="P104" s="3">
        <v>0</v>
      </c>
      <c r="Q104" s="3">
        <v>4155</v>
      </c>
      <c r="R104" s="3">
        <v>4155</v>
      </c>
      <c r="S104" s="3">
        <v>0</v>
      </c>
      <c r="T104" s="3">
        <v>4155</v>
      </c>
      <c r="U104" s="3">
        <v>0</v>
      </c>
      <c r="V104" s="3">
        <v>4155</v>
      </c>
      <c r="W104" t="s">
        <v>144</v>
      </c>
      <c r="X104" t="s">
        <v>289</v>
      </c>
    </row>
    <row r="105" spans="1:24" x14ac:dyDescent="0.25">
      <c r="A105" s="1" t="s">
        <v>290</v>
      </c>
      <c r="B105" s="2">
        <v>45306</v>
      </c>
      <c r="D105" s="1" t="s">
        <v>31</v>
      </c>
      <c r="F105" s="1" t="s">
        <v>31</v>
      </c>
      <c r="H105" t="s">
        <v>0</v>
      </c>
      <c r="I105" t="s">
        <v>55</v>
      </c>
      <c r="K105" t="s">
        <v>204</v>
      </c>
      <c r="L105" t="s">
        <v>199</v>
      </c>
      <c r="M105" t="s">
        <v>35</v>
      </c>
      <c r="N105" s="1" t="s">
        <v>205</v>
      </c>
      <c r="O105" s="3">
        <v>0</v>
      </c>
      <c r="P105" s="3">
        <v>0</v>
      </c>
      <c r="Q105" s="3">
        <v>135</v>
      </c>
      <c r="R105" s="3">
        <v>135</v>
      </c>
      <c r="S105" s="3">
        <v>0</v>
      </c>
      <c r="T105" s="3">
        <v>135</v>
      </c>
      <c r="U105" s="3">
        <v>0</v>
      </c>
      <c r="V105" s="3">
        <v>135</v>
      </c>
      <c r="W105" t="s">
        <v>144</v>
      </c>
      <c r="X105" t="s">
        <v>291</v>
      </c>
    </row>
    <row r="106" spans="1:24" x14ac:dyDescent="0.25">
      <c r="A106" s="1" t="s">
        <v>292</v>
      </c>
      <c r="B106" s="2">
        <v>45306</v>
      </c>
      <c r="D106" s="1" t="s">
        <v>293</v>
      </c>
      <c r="F106" s="1" t="s">
        <v>31</v>
      </c>
      <c r="H106" t="s">
        <v>0</v>
      </c>
      <c r="I106" t="s">
        <v>32</v>
      </c>
      <c r="K106" t="s">
        <v>294</v>
      </c>
      <c r="L106" t="s">
        <v>295</v>
      </c>
      <c r="M106" t="s">
        <v>35</v>
      </c>
      <c r="N106" s="1" t="s">
        <v>296</v>
      </c>
      <c r="O106" s="3">
        <v>0</v>
      </c>
      <c r="P106" s="3">
        <v>0</v>
      </c>
      <c r="Q106" s="3">
        <v>1324.61</v>
      </c>
      <c r="R106" s="3">
        <v>1324.61</v>
      </c>
      <c r="S106" s="3">
        <v>0</v>
      </c>
      <c r="T106" s="3">
        <v>1324.61</v>
      </c>
      <c r="U106" s="3">
        <v>0</v>
      </c>
      <c r="V106" s="3">
        <v>1324.61</v>
      </c>
      <c r="W106" t="s">
        <v>88</v>
      </c>
      <c r="X106" t="s">
        <v>297</v>
      </c>
    </row>
    <row r="107" spans="1:24" x14ac:dyDescent="0.25">
      <c r="A107" s="1" t="s">
        <v>292</v>
      </c>
      <c r="B107" s="2">
        <v>45306</v>
      </c>
      <c r="D107" s="1" t="s">
        <v>293</v>
      </c>
      <c r="F107" s="1" t="s">
        <v>31</v>
      </c>
      <c r="H107" t="s">
        <v>0</v>
      </c>
      <c r="I107" t="s">
        <v>32</v>
      </c>
      <c r="K107" t="s">
        <v>294</v>
      </c>
      <c r="L107" t="s">
        <v>295</v>
      </c>
      <c r="M107" t="s">
        <v>35</v>
      </c>
      <c r="N107" s="1" t="s">
        <v>296</v>
      </c>
      <c r="O107" s="3">
        <v>0</v>
      </c>
      <c r="P107" s="3">
        <v>0</v>
      </c>
      <c r="Q107" s="3">
        <v>11038.39</v>
      </c>
      <c r="R107" s="3">
        <v>11038.39</v>
      </c>
      <c r="S107" s="3">
        <v>0</v>
      </c>
      <c r="T107" s="3">
        <v>11038.39</v>
      </c>
      <c r="U107" s="3">
        <v>0</v>
      </c>
      <c r="V107" s="3">
        <v>11038.39</v>
      </c>
      <c r="W107" t="s">
        <v>298</v>
      </c>
      <c r="X107" t="s">
        <v>297</v>
      </c>
    </row>
    <row r="108" spans="1:24" x14ac:dyDescent="0.25">
      <c r="A108" s="1" t="s">
        <v>299</v>
      </c>
      <c r="B108" s="2">
        <v>45306</v>
      </c>
      <c r="D108" s="1" t="s">
        <v>31</v>
      </c>
      <c r="F108" s="1" t="s">
        <v>31</v>
      </c>
      <c r="H108" t="s">
        <v>0</v>
      </c>
      <c r="I108" t="s">
        <v>55</v>
      </c>
      <c r="K108" t="s">
        <v>250</v>
      </c>
      <c r="L108" t="s">
        <v>251</v>
      </c>
      <c r="M108" t="s">
        <v>35</v>
      </c>
      <c r="N108" s="1" t="s">
        <v>252</v>
      </c>
      <c r="O108" s="3">
        <v>0</v>
      </c>
      <c r="P108" s="3">
        <v>0</v>
      </c>
      <c r="Q108" s="3">
        <v>21.43</v>
      </c>
      <c r="R108" s="3">
        <v>21.43</v>
      </c>
      <c r="S108" s="3">
        <v>0</v>
      </c>
      <c r="T108" s="3">
        <v>21.43</v>
      </c>
      <c r="U108" s="3">
        <v>0</v>
      </c>
      <c r="V108" s="3">
        <v>21.43</v>
      </c>
      <c r="W108" t="s">
        <v>217</v>
      </c>
      <c r="X108" t="s">
        <v>300</v>
      </c>
    </row>
    <row r="109" spans="1:24" x14ac:dyDescent="0.25">
      <c r="A109" s="1" t="s">
        <v>299</v>
      </c>
      <c r="B109" s="2">
        <v>45306</v>
      </c>
      <c r="D109" s="1" t="s">
        <v>31</v>
      </c>
      <c r="F109" s="1" t="s">
        <v>31</v>
      </c>
      <c r="H109" t="s">
        <v>0</v>
      </c>
      <c r="I109" t="s">
        <v>55</v>
      </c>
      <c r="K109" t="s">
        <v>250</v>
      </c>
      <c r="L109" t="s">
        <v>251</v>
      </c>
      <c r="M109" t="s">
        <v>35</v>
      </c>
      <c r="N109" s="1" t="s">
        <v>252</v>
      </c>
      <c r="O109" s="3">
        <v>0</v>
      </c>
      <c r="P109" s="3">
        <v>0</v>
      </c>
      <c r="Q109" s="3">
        <v>178.57</v>
      </c>
      <c r="R109" s="3">
        <v>178.57</v>
      </c>
      <c r="S109" s="3">
        <v>0</v>
      </c>
      <c r="T109" s="3">
        <v>178.57</v>
      </c>
      <c r="U109" s="3">
        <v>0</v>
      </c>
      <c r="V109" s="3">
        <v>178.57</v>
      </c>
      <c r="W109" t="s">
        <v>253</v>
      </c>
      <c r="X109" t="s">
        <v>300</v>
      </c>
    </row>
    <row r="110" spans="1:24" x14ac:dyDescent="0.25">
      <c r="A110" s="1" t="s">
        <v>301</v>
      </c>
      <c r="B110" s="2">
        <v>45306</v>
      </c>
      <c r="D110" s="1" t="s">
        <v>31</v>
      </c>
      <c r="F110" s="1" t="s">
        <v>31</v>
      </c>
      <c r="H110" t="s">
        <v>0</v>
      </c>
      <c r="I110" t="s">
        <v>55</v>
      </c>
      <c r="K110" t="s">
        <v>302</v>
      </c>
      <c r="L110" t="s">
        <v>303</v>
      </c>
      <c r="M110" t="s">
        <v>35</v>
      </c>
      <c r="N110" s="1" t="s">
        <v>304</v>
      </c>
      <c r="O110" s="3">
        <v>0</v>
      </c>
      <c r="P110" s="3">
        <v>0</v>
      </c>
      <c r="Q110" s="3">
        <v>147.86000000000001</v>
      </c>
      <c r="R110" s="3">
        <v>147.86000000000001</v>
      </c>
      <c r="S110" s="3">
        <v>0</v>
      </c>
      <c r="T110" s="3">
        <v>147.86000000000001</v>
      </c>
      <c r="U110" s="3">
        <v>0</v>
      </c>
      <c r="V110" s="3">
        <v>147.86000000000001</v>
      </c>
      <c r="W110" t="s">
        <v>217</v>
      </c>
      <c r="X110" t="s">
        <v>305</v>
      </c>
    </row>
    <row r="111" spans="1:24" x14ac:dyDescent="0.25">
      <c r="A111" s="1" t="s">
        <v>301</v>
      </c>
      <c r="B111" s="2">
        <v>45306</v>
      </c>
      <c r="D111" s="1" t="s">
        <v>31</v>
      </c>
      <c r="F111" s="1" t="s">
        <v>31</v>
      </c>
      <c r="H111" t="s">
        <v>0</v>
      </c>
      <c r="I111" t="s">
        <v>55</v>
      </c>
      <c r="K111" t="s">
        <v>302</v>
      </c>
      <c r="L111" t="s">
        <v>303</v>
      </c>
      <c r="M111" t="s">
        <v>35</v>
      </c>
      <c r="N111" s="1" t="s">
        <v>304</v>
      </c>
      <c r="O111" s="3">
        <v>0</v>
      </c>
      <c r="P111" s="3">
        <v>0</v>
      </c>
      <c r="Q111" s="3">
        <v>1232.1400000000001</v>
      </c>
      <c r="R111" s="3">
        <v>1232.1400000000001</v>
      </c>
      <c r="S111" s="3">
        <v>0</v>
      </c>
      <c r="T111" s="3">
        <v>1232.1400000000001</v>
      </c>
      <c r="U111" s="3">
        <v>0</v>
      </c>
      <c r="V111" s="3">
        <v>1232.1400000000001</v>
      </c>
      <c r="W111" t="s">
        <v>306</v>
      </c>
      <c r="X111" t="s">
        <v>305</v>
      </c>
    </row>
    <row r="112" spans="1:24" x14ac:dyDescent="0.25">
      <c r="A112" s="1" t="s">
        <v>307</v>
      </c>
      <c r="B112" s="2">
        <v>45306</v>
      </c>
      <c r="D112" s="1" t="s">
        <v>31</v>
      </c>
      <c r="F112" s="1" t="s">
        <v>31</v>
      </c>
      <c r="H112" t="s">
        <v>0</v>
      </c>
      <c r="I112" t="s">
        <v>32</v>
      </c>
      <c r="K112" t="s">
        <v>169</v>
      </c>
      <c r="L112" t="s">
        <v>170</v>
      </c>
      <c r="M112" t="s">
        <v>35</v>
      </c>
      <c r="N112" s="1" t="s">
        <v>171</v>
      </c>
      <c r="O112" s="3">
        <v>0</v>
      </c>
      <c r="P112" s="3">
        <v>0</v>
      </c>
      <c r="Q112" s="3">
        <v>3726.95</v>
      </c>
      <c r="R112" s="3">
        <v>3726.95</v>
      </c>
      <c r="S112" s="3">
        <v>0</v>
      </c>
      <c r="T112" s="3">
        <v>3726.95</v>
      </c>
      <c r="U112" s="3">
        <v>0</v>
      </c>
      <c r="V112" s="3">
        <v>3726.95</v>
      </c>
      <c r="W112" t="s">
        <v>308</v>
      </c>
      <c r="X112" t="s">
        <v>309</v>
      </c>
    </row>
    <row r="113" spans="1:24" x14ac:dyDescent="0.25">
      <c r="A113" s="1" t="s">
        <v>310</v>
      </c>
      <c r="B113" s="2">
        <v>45306</v>
      </c>
      <c r="D113" s="1" t="s">
        <v>31</v>
      </c>
      <c r="F113" s="1" t="s">
        <v>31</v>
      </c>
      <c r="H113" t="s">
        <v>0</v>
      </c>
      <c r="I113" t="s">
        <v>32</v>
      </c>
      <c r="K113" t="s">
        <v>311</v>
      </c>
      <c r="L113" t="s">
        <v>42</v>
      </c>
      <c r="M113" t="s">
        <v>35</v>
      </c>
      <c r="N113" s="1" t="s">
        <v>205</v>
      </c>
      <c r="O113" s="3">
        <v>0</v>
      </c>
      <c r="P113" s="3">
        <v>0</v>
      </c>
      <c r="Q113" s="3">
        <v>11000</v>
      </c>
      <c r="R113" s="3">
        <v>11000</v>
      </c>
      <c r="S113" s="3">
        <v>0</v>
      </c>
      <c r="T113" s="3">
        <v>11000</v>
      </c>
      <c r="U113" s="3">
        <v>0</v>
      </c>
      <c r="V113" s="3">
        <v>11000</v>
      </c>
      <c r="W113" t="s">
        <v>298</v>
      </c>
      <c r="X113" t="s">
        <v>312</v>
      </c>
    </row>
    <row r="114" spans="1:24" x14ac:dyDescent="0.25">
      <c r="A114" s="1" t="s">
        <v>313</v>
      </c>
      <c r="B114" s="2">
        <v>45306</v>
      </c>
      <c r="D114" s="1" t="s">
        <v>31</v>
      </c>
      <c r="F114" s="1" t="s">
        <v>31</v>
      </c>
      <c r="H114" t="s">
        <v>0</v>
      </c>
      <c r="I114" t="s">
        <v>55</v>
      </c>
      <c r="K114" t="s">
        <v>314</v>
      </c>
      <c r="L114" t="s">
        <v>42</v>
      </c>
      <c r="M114" t="s">
        <v>35</v>
      </c>
      <c r="N114" s="1" t="s">
        <v>36</v>
      </c>
      <c r="O114" s="3">
        <v>0</v>
      </c>
      <c r="P114" s="3">
        <v>0</v>
      </c>
      <c r="Q114" s="3">
        <v>120</v>
      </c>
      <c r="R114" s="3">
        <v>120</v>
      </c>
      <c r="S114" s="3">
        <v>0</v>
      </c>
      <c r="T114" s="3">
        <v>120</v>
      </c>
      <c r="U114" s="3">
        <v>0</v>
      </c>
      <c r="V114" s="3">
        <v>120</v>
      </c>
      <c r="W114" t="s">
        <v>315</v>
      </c>
      <c r="X114" t="s">
        <v>316</v>
      </c>
    </row>
    <row r="115" spans="1:24" x14ac:dyDescent="0.25">
      <c r="A115" s="1" t="s">
        <v>313</v>
      </c>
      <c r="B115" s="2">
        <v>45306</v>
      </c>
      <c r="D115" s="1" t="s">
        <v>31</v>
      </c>
      <c r="F115" s="1" t="s">
        <v>31</v>
      </c>
      <c r="H115" t="s">
        <v>0</v>
      </c>
      <c r="I115" t="s">
        <v>55</v>
      </c>
      <c r="K115" t="s">
        <v>314</v>
      </c>
      <c r="L115" t="s">
        <v>42</v>
      </c>
      <c r="M115" t="s">
        <v>35</v>
      </c>
      <c r="N115" s="1" t="s">
        <v>36</v>
      </c>
      <c r="O115" s="3">
        <v>0</v>
      </c>
      <c r="P115" s="3">
        <v>0</v>
      </c>
      <c r="Q115" s="3">
        <v>346</v>
      </c>
      <c r="R115" s="3">
        <v>346</v>
      </c>
      <c r="S115" s="3">
        <v>0</v>
      </c>
      <c r="T115" s="3">
        <v>346</v>
      </c>
      <c r="U115" s="3">
        <v>0</v>
      </c>
      <c r="V115" s="3">
        <v>346</v>
      </c>
      <c r="W115" t="s">
        <v>317</v>
      </c>
      <c r="X115" t="s">
        <v>316</v>
      </c>
    </row>
    <row r="116" spans="1:24" x14ac:dyDescent="0.25">
      <c r="A116" s="1" t="s">
        <v>313</v>
      </c>
      <c r="B116" s="2">
        <v>45306</v>
      </c>
      <c r="D116" s="1" t="s">
        <v>31</v>
      </c>
      <c r="F116" s="1" t="s">
        <v>31</v>
      </c>
      <c r="H116" t="s">
        <v>0</v>
      </c>
      <c r="I116" t="s">
        <v>55</v>
      </c>
      <c r="K116" t="s">
        <v>314</v>
      </c>
      <c r="L116" t="s">
        <v>42</v>
      </c>
      <c r="M116" t="s">
        <v>35</v>
      </c>
      <c r="N116" s="1" t="s">
        <v>36</v>
      </c>
      <c r="O116" s="3">
        <v>0</v>
      </c>
      <c r="P116" s="3">
        <v>0</v>
      </c>
      <c r="Q116" s="3">
        <v>675</v>
      </c>
      <c r="R116" s="3">
        <v>675</v>
      </c>
      <c r="S116" s="3">
        <v>0</v>
      </c>
      <c r="T116" s="3">
        <v>675</v>
      </c>
      <c r="U116" s="3">
        <v>0</v>
      </c>
      <c r="V116" s="3">
        <v>675</v>
      </c>
      <c r="W116" t="s">
        <v>318</v>
      </c>
      <c r="X116" t="s">
        <v>316</v>
      </c>
    </row>
    <row r="117" spans="1:24" x14ac:dyDescent="0.25">
      <c r="A117" s="1" t="s">
        <v>319</v>
      </c>
      <c r="B117" s="2">
        <v>45306</v>
      </c>
      <c r="D117" s="1" t="s">
        <v>31</v>
      </c>
      <c r="F117" s="1" t="s">
        <v>31</v>
      </c>
      <c r="H117" t="s">
        <v>0</v>
      </c>
      <c r="I117" t="s">
        <v>55</v>
      </c>
      <c r="K117" t="s">
        <v>314</v>
      </c>
      <c r="L117" t="s">
        <v>42</v>
      </c>
      <c r="M117" t="s">
        <v>35</v>
      </c>
      <c r="N117" s="1" t="s">
        <v>36</v>
      </c>
      <c r="O117" s="3">
        <v>0</v>
      </c>
      <c r="P117" s="3">
        <v>0</v>
      </c>
      <c r="Q117" s="3">
        <v>200</v>
      </c>
      <c r="R117" s="3">
        <v>200</v>
      </c>
      <c r="S117" s="3">
        <v>0</v>
      </c>
      <c r="T117" s="3">
        <v>200</v>
      </c>
      <c r="U117" s="3">
        <v>0</v>
      </c>
      <c r="V117" s="3">
        <v>200</v>
      </c>
      <c r="W117" t="s">
        <v>320</v>
      </c>
      <c r="X117" t="s">
        <v>321</v>
      </c>
    </row>
    <row r="118" spans="1:24" x14ac:dyDescent="0.25">
      <c r="A118" s="1" t="s">
        <v>319</v>
      </c>
      <c r="B118" s="2">
        <v>45306</v>
      </c>
      <c r="D118" s="1" t="s">
        <v>31</v>
      </c>
      <c r="F118" s="1" t="s">
        <v>31</v>
      </c>
      <c r="H118" t="s">
        <v>0</v>
      </c>
      <c r="I118" t="s">
        <v>55</v>
      </c>
      <c r="K118" t="s">
        <v>314</v>
      </c>
      <c r="L118" t="s">
        <v>42</v>
      </c>
      <c r="M118" t="s">
        <v>35</v>
      </c>
      <c r="N118" s="1" t="s">
        <v>36</v>
      </c>
      <c r="O118" s="3">
        <v>0</v>
      </c>
      <c r="P118" s="3">
        <v>0</v>
      </c>
      <c r="Q118" s="3">
        <v>1141</v>
      </c>
      <c r="R118" s="3">
        <v>1141</v>
      </c>
      <c r="S118" s="3">
        <v>0</v>
      </c>
      <c r="T118" s="3">
        <v>1141</v>
      </c>
      <c r="U118" s="3">
        <v>0</v>
      </c>
      <c r="V118" s="3">
        <v>1141</v>
      </c>
      <c r="W118" t="s">
        <v>320</v>
      </c>
      <c r="X118" t="s">
        <v>321</v>
      </c>
    </row>
    <row r="119" spans="1:24" x14ac:dyDescent="0.25">
      <c r="A119" s="1" t="s">
        <v>319</v>
      </c>
      <c r="B119" s="2">
        <v>45306</v>
      </c>
      <c r="D119" s="1" t="s">
        <v>31</v>
      </c>
      <c r="F119" s="1" t="s">
        <v>31</v>
      </c>
      <c r="H119" t="s">
        <v>0</v>
      </c>
      <c r="I119" t="s">
        <v>55</v>
      </c>
      <c r="K119" t="s">
        <v>314</v>
      </c>
      <c r="L119" t="s">
        <v>42</v>
      </c>
      <c r="M119" t="s">
        <v>35</v>
      </c>
      <c r="N119" s="1" t="s">
        <v>36</v>
      </c>
      <c r="O119" s="3">
        <v>0</v>
      </c>
      <c r="P119" s="3">
        <v>0</v>
      </c>
      <c r="Q119" s="3">
        <v>1380</v>
      </c>
      <c r="R119" s="3">
        <v>1380</v>
      </c>
      <c r="S119" s="3">
        <v>0</v>
      </c>
      <c r="T119" s="3">
        <v>1380</v>
      </c>
      <c r="U119" s="3">
        <v>0</v>
      </c>
      <c r="V119" s="3">
        <v>1380</v>
      </c>
      <c r="W119" t="s">
        <v>320</v>
      </c>
      <c r="X119" t="s">
        <v>321</v>
      </c>
    </row>
    <row r="120" spans="1:24" x14ac:dyDescent="0.25">
      <c r="A120" s="1" t="s">
        <v>322</v>
      </c>
      <c r="B120" s="2">
        <v>45307</v>
      </c>
      <c r="D120" s="1" t="s">
        <v>31</v>
      </c>
      <c r="F120" s="1" t="s">
        <v>31</v>
      </c>
      <c r="H120" t="s">
        <v>0</v>
      </c>
      <c r="I120" t="s">
        <v>32</v>
      </c>
      <c r="K120" t="s">
        <v>204</v>
      </c>
      <c r="L120" t="s">
        <v>199</v>
      </c>
      <c r="M120" t="s">
        <v>35</v>
      </c>
      <c r="N120" s="1" t="s">
        <v>205</v>
      </c>
      <c r="O120" s="3">
        <v>0</v>
      </c>
      <c r="P120" s="3">
        <v>0</v>
      </c>
      <c r="Q120" s="3">
        <v>2089033.7</v>
      </c>
      <c r="R120" s="3">
        <v>2089033.7</v>
      </c>
      <c r="S120" s="3">
        <v>0</v>
      </c>
      <c r="T120" s="3">
        <v>2089033.7</v>
      </c>
      <c r="U120" s="3">
        <v>0</v>
      </c>
      <c r="V120" s="3">
        <v>2089033.7</v>
      </c>
      <c r="W120" t="s">
        <v>323</v>
      </c>
      <c r="X120" t="s">
        <v>324</v>
      </c>
    </row>
    <row r="121" spans="1:24" x14ac:dyDescent="0.25">
      <c r="A121" s="1" t="s">
        <v>325</v>
      </c>
      <c r="B121" s="2">
        <v>45307</v>
      </c>
      <c r="D121" s="1" t="s">
        <v>31</v>
      </c>
      <c r="F121" s="1" t="s">
        <v>31</v>
      </c>
      <c r="H121" t="s">
        <v>0</v>
      </c>
      <c r="I121" t="s">
        <v>32</v>
      </c>
      <c r="K121" t="s">
        <v>326</v>
      </c>
      <c r="L121" t="s">
        <v>327</v>
      </c>
      <c r="M121" t="s">
        <v>35</v>
      </c>
      <c r="N121" s="1" t="s">
        <v>328</v>
      </c>
      <c r="O121" s="3">
        <v>0</v>
      </c>
      <c r="P121" s="3">
        <v>0</v>
      </c>
      <c r="Q121" s="3">
        <v>242.25</v>
      </c>
      <c r="R121" s="3">
        <v>242.25</v>
      </c>
      <c r="S121" s="3">
        <v>0</v>
      </c>
      <c r="T121" s="3">
        <v>242.25</v>
      </c>
      <c r="U121" s="3">
        <v>0</v>
      </c>
      <c r="V121" s="3">
        <v>242.25</v>
      </c>
      <c r="W121" t="s">
        <v>88</v>
      </c>
      <c r="X121" t="s">
        <v>329</v>
      </c>
    </row>
    <row r="122" spans="1:24" x14ac:dyDescent="0.25">
      <c r="A122" s="1" t="s">
        <v>325</v>
      </c>
      <c r="B122" s="2">
        <v>45307</v>
      </c>
      <c r="D122" s="1" t="s">
        <v>31</v>
      </c>
      <c r="F122" s="1" t="s">
        <v>31</v>
      </c>
      <c r="H122" t="s">
        <v>0</v>
      </c>
      <c r="I122" t="s">
        <v>32</v>
      </c>
      <c r="K122" t="s">
        <v>326</v>
      </c>
      <c r="L122" t="s">
        <v>327</v>
      </c>
      <c r="M122" t="s">
        <v>35</v>
      </c>
      <c r="N122" s="1" t="s">
        <v>328</v>
      </c>
      <c r="O122" s="3">
        <v>0</v>
      </c>
      <c r="P122" s="3">
        <v>0</v>
      </c>
      <c r="Q122" s="3">
        <v>2018.75</v>
      </c>
      <c r="R122" s="3">
        <v>2018.75</v>
      </c>
      <c r="S122" s="3">
        <v>0</v>
      </c>
      <c r="T122" s="3">
        <v>2018.75</v>
      </c>
      <c r="U122" s="3">
        <v>0</v>
      </c>
      <c r="V122" s="3">
        <v>2018.75</v>
      </c>
      <c r="W122" t="s">
        <v>330</v>
      </c>
      <c r="X122" t="s">
        <v>329</v>
      </c>
    </row>
    <row r="123" spans="1:24" x14ac:dyDescent="0.25">
      <c r="A123" s="1" t="s">
        <v>331</v>
      </c>
      <c r="B123" s="2">
        <v>45307</v>
      </c>
      <c r="D123" s="1" t="s">
        <v>31</v>
      </c>
      <c r="F123" s="1" t="s">
        <v>31</v>
      </c>
      <c r="H123" t="s">
        <v>0</v>
      </c>
      <c r="I123" t="s">
        <v>40</v>
      </c>
      <c r="K123" t="s">
        <v>326</v>
      </c>
      <c r="L123" t="s">
        <v>327</v>
      </c>
      <c r="M123" t="s">
        <v>35</v>
      </c>
      <c r="N123" s="1" t="s">
        <v>328</v>
      </c>
      <c r="O123" s="3">
        <v>0</v>
      </c>
      <c r="P123" s="3">
        <v>0</v>
      </c>
      <c r="Q123" s="3">
        <v>107.04</v>
      </c>
      <c r="R123" s="3">
        <v>107.04</v>
      </c>
      <c r="S123" s="3">
        <v>0</v>
      </c>
      <c r="T123" s="3">
        <v>107.04</v>
      </c>
      <c r="U123" s="3">
        <v>0</v>
      </c>
      <c r="V123" s="3">
        <v>107.04</v>
      </c>
      <c r="W123" t="s">
        <v>88</v>
      </c>
      <c r="X123" t="s">
        <v>332</v>
      </c>
    </row>
    <row r="124" spans="1:24" x14ac:dyDescent="0.25">
      <c r="A124" s="1" t="s">
        <v>331</v>
      </c>
      <c r="B124" s="2">
        <v>45307</v>
      </c>
      <c r="D124" s="1" t="s">
        <v>31</v>
      </c>
      <c r="F124" s="1" t="s">
        <v>31</v>
      </c>
      <c r="H124" t="s">
        <v>0</v>
      </c>
      <c r="I124" t="s">
        <v>40</v>
      </c>
      <c r="K124" t="s">
        <v>326</v>
      </c>
      <c r="L124" t="s">
        <v>327</v>
      </c>
      <c r="M124" t="s">
        <v>35</v>
      </c>
      <c r="N124" s="1" t="s">
        <v>328</v>
      </c>
      <c r="O124" s="3">
        <v>0</v>
      </c>
      <c r="P124" s="3">
        <v>0</v>
      </c>
      <c r="Q124" s="3">
        <v>891.96</v>
      </c>
      <c r="R124" s="3">
        <v>891.96</v>
      </c>
      <c r="S124" s="3">
        <v>0</v>
      </c>
      <c r="T124" s="3">
        <v>891.96</v>
      </c>
      <c r="U124" s="3">
        <v>0</v>
      </c>
      <c r="V124" s="3">
        <v>891.96</v>
      </c>
      <c r="W124" t="s">
        <v>333</v>
      </c>
      <c r="X124" t="s">
        <v>332</v>
      </c>
    </row>
    <row r="125" spans="1:24" x14ac:dyDescent="0.25">
      <c r="A125" s="1" t="s">
        <v>334</v>
      </c>
      <c r="B125" s="2">
        <v>45307</v>
      </c>
      <c r="D125" s="1" t="s">
        <v>31</v>
      </c>
      <c r="F125" s="1" t="s">
        <v>31</v>
      </c>
      <c r="H125" t="s">
        <v>0</v>
      </c>
      <c r="I125" t="s">
        <v>32</v>
      </c>
      <c r="K125" t="s">
        <v>326</v>
      </c>
      <c r="L125" t="s">
        <v>327</v>
      </c>
      <c r="M125" t="s">
        <v>35</v>
      </c>
      <c r="N125" s="1" t="s">
        <v>328</v>
      </c>
      <c r="O125" s="3">
        <v>0</v>
      </c>
      <c r="P125" s="3">
        <v>0</v>
      </c>
      <c r="Q125" s="3">
        <v>64.180000000000007</v>
      </c>
      <c r="R125" s="3">
        <v>64.180000000000007</v>
      </c>
      <c r="S125" s="3">
        <v>0</v>
      </c>
      <c r="T125" s="3">
        <v>64.180000000000007</v>
      </c>
      <c r="U125" s="3">
        <v>0</v>
      </c>
      <c r="V125" s="3">
        <v>64.180000000000007</v>
      </c>
      <c r="W125" t="s">
        <v>88</v>
      </c>
      <c r="X125" t="s">
        <v>335</v>
      </c>
    </row>
    <row r="126" spans="1:24" x14ac:dyDescent="0.25">
      <c r="A126" s="1" t="s">
        <v>334</v>
      </c>
      <c r="B126" s="2">
        <v>45307</v>
      </c>
      <c r="D126" s="1" t="s">
        <v>31</v>
      </c>
      <c r="F126" s="1" t="s">
        <v>31</v>
      </c>
      <c r="H126" t="s">
        <v>0</v>
      </c>
      <c r="I126" t="s">
        <v>32</v>
      </c>
      <c r="K126" t="s">
        <v>326</v>
      </c>
      <c r="L126" t="s">
        <v>327</v>
      </c>
      <c r="M126" t="s">
        <v>35</v>
      </c>
      <c r="N126" s="1" t="s">
        <v>328</v>
      </c>
      <c r="O126" s="3">
        <v>0</v>
      </c>
      <c r="P126" s="3">
        <v>0</v>
      </c>
      <c r="Q126" s="3">
        <v>534.82000000000005</v>
      </c>
      <c r="R126" s="3">
        <v>534.82000000000005</v>
      </c>
      <c r="S126" s="3">
        <v>0</v>
      </c>
      <c r="T126" s="3">
        <v>534.82000000000005</v>
      </c>
      <c r="U126" s="3">
        <v>0</v>
      </c>
      <c r="V126" s="3">
        <v>534.82000000000005</v>
      </c>
      <c r="W126" t="s">
        <v>330</v>
      </c>
      <c r="X126" t="s">
        <v>335</v>
      </c>
    </row>
    <row r="127" spans="1:24" x14ac:dyDescent="0.25">
      <c r="A127" s="1" t="s">
        <v>336</v>
      </c>
      <c r="B127" s="2">
        <v>45307</v>
      </c>
      <c r="D127" s="1" t="s">
        <v>31</v>
      </c>
      <c r="F127" s="1" t="s">
        <v>31</v>
      </c>
      <c r="H127" t="s">
        <v>0</v>
      </c>
      <c r="I127" t="s">
        <v>40</v>
      </c>
      <c r="K127" t="s">
        <v>326</v>
      </c>
      <c r="L127" t="s">
        <v>327</v>
      </c>
      <c r="M127" t="s">
        <v>35</v>
      </c>
      <c r="N127" s="1" t="s">
        <v>328</v>
      </c>
      <c r="O127" s="3">
        <v>0</v>
      </c>
      <c r="P127" s="3">
        <v>0</v>
      </c>
      <c r="Q127" s="3">
        <v>32.04</v>
      </c>
      <c r="R127" s="3">
        <v>32.04</v>
      </c>
      <c r="S127" s="3">
        <v>0</v>
      </c>
      <c r="T127" s="3">
        <v>32.04</v>
      </c>
      <c r="U127" s="3">
        <v>0</v>
      </c>
      <c r="V127" s="3">
        <v>32.04</v>
      </c>
      <c r="W127" t="s">
        <v>88</v>
      </c>
      <c r="X127" t="s">
        <v>337</v>
      </c>
    </row>
    <row r="128" spans="1:24" x14ac:dyDescent="0.25">
      <c r="A128" s="1" t="s">
        <v>336</v>
      </c>
      <c r="B128" s="2">
        <v>45307</v>
      </c>
      <c r="D128" s="1" t="s">
        <v>31</v>
      </c>
      <c r="F128" s="1" t="s">
        <v>31</v>
      </c>
      <c r="H128" t="s">
        <v>0</v>
      </c>
      <c r="I128" t="s">
        <v>40</v>
      </c>
      <c r="K128" t="s">
        <v>326</v>
      </c>
      <c r="L128" t="s">
        <v>327</v>
      </c>
      <c r="M128" t="s">
        <v>35</v>
      </c>
      <c r="N128" s="1" t="s">
        <v>328</v>
      </c>
      <c r="O128" s="3">
        <v>0</v>
      </c>
      <c r="P128" s="3">
        <v>0</v>
      </c>
      <c r="Q128" s="3">
        <v>266.95999999999998</v>
      </c>
      <c r="R128" s="3">
        <v>266.95999999999998</v>
      </c>
      <c r="S128" s="3">
        <v>0</v>
      </c>
      <c r="T128" s="3">
        <v>266.95999999999998</v>
      </c>
      <c r="U128" s="3">
        <v>0</v>
      </c>
      <c r="V128" s="3">
        <v>266.95999999999998</v>
      </c>
      <c r="W128" t="s">
        <v>333</v>
      </c>
      <c r="X128" t="s">
        <v>337</v>
      </c>
    </row>
    <row r="129" spans="1:24" x14ac:dyDescent="0.25">
      <c r="A129" s="29" t="s">
        <v>338</v>
      </c>
      <c r="B129" s="2">
        <v>45307</v>
      </c>
      <c r="D129" s="1" t="s">
        <v>31</v>
      </c>
      <c r="F129" s="1" t="s">
        <v>31</v>
      </c>
      <c r="H129" t="s">
        <v>0</v>
      </c>
      <c r="I129" t="s">
        <v>32</v>
      </c>
      <c r="K129" t="s">
        <v>204</v>
      </c>
      <c r="L129" t="s">
        <v>199</v>
      </c>
      <c r="M129" t="s">
        <v>35</v>
      </c>
      <c r="N129" s="1" t="s">
        <v>205</v>
      </c>
      <c r="O129" s="3">
        <v>0</v>
      </c>
      <c r="P129" s="3">
        <v>0</v>
      </c>
      <c r="Q129" s="3">
        <v>10500</v>
      </c>
      <c r="R129" s="3">
        <v>10500</v>
      </c>
      <c r="S129" s="3">
        <v>0</v>
      </c>
      <c r="T129" s="3">
        <v>10500</v>
      </c>
      <c r="U129" s="3">
        <v>0</v>
      </c>
      <c r="V129" s="3">
        <v>10500</v>
      </c>
      <c r="W129" t="s">
        <v>339</v>
      </c>
      <c r="X129" t="s">
        <v>340</v>
      </c>
    </row>
    <row r="130" spans="1:24" x14ac:dyDescent="0.25">
      <c r="A130" s="29" t="s">
        <v>341</v>
      </c>
      <c r="B130" s="2">
        <v>45307</v>
      </c>
      <c r="D130" s="1" t="s">
        <v>31</v>
      </c>
      <c r="F130" s="1" t="s">
        <v>31</v>
      </c>
      <c r="H130" t="s">
        <v>0</v>
      </c>
      <c r="I130" t="s">
        <v>32</v>
      </c>
      <c r="K130" t="s">
        <v>342</v>
      </c>
      <c r="L130" t="s">
        <v>343</v>
      </c>
      <c r="M130" t="s">
        <v>35</v>
      </c>
      <c r="N130" s="1" t="s">
        <v>36</v>
      </c>
      <c r="O130" s="3">
        <v>0</v>
      </c>
      <c r="P130" s="3">
        <v>0</v>
      </c>
      <c r="Q130" s="3">
        <v>2000</v>
      </c>
      <c r="R130" s="3">
        <v>2000</v>
      </c>
      <c r="S130" s="3">
        <v>0</v>
      </c>
      <c r="T130" s="3">
        <v>2000</v>
      </c>
      <c r="U130" s="3">
        <v>0</v>
      </c>
      <c r="V130" s="3">
        <v>2000</v>
      </c>
      <c r="W130" t="s">
        <v>344</v>
      </c>
      <c r="X130" t="s">
        <v>345</v>
      </c>
    </row>
    <row r="131" spans="1:24" x14ac:dyDescent="0.25">
      <c r="A131" s="29" t="s">
        <v>346</v>
      </c>
      <c r="B131" s="2">
        <v>45307</v>
      </c>
      <c r="D131" s="1" t="s">
        <v>31</v>
      </c>
      <c r="F131" s="1" t="s">
        <v>31</v>
      </c>
      <c r="H131" t="s">
        <v>0</v>
      </c>
      <c r="I131" t="s">
        <v>55</v>
      </c>
      <c r="K131" t="s">
        <v>151</v>
      </c>
      <c r="L131" t="s">
        <v>152</v>
      </c>
      <c r="M131" t="s">
        <v>35</v>
      </c>
      <c r="N131" s="1" t="s">
        <v>36</v>
      </c>
      <c r="O131" s="3">
        <v>0</v>
      </c>
      <c r="P131" s="3">
        <v>0</v>
      </c>
      <c r="Q131" s="3">
        <v>405.16</v>
      </c>
      <c r="R131" s="3">
        <v>405.16</v>
      </c>
      <c r="S131" s="3">
        <v>0</v>
      </c>
      <c r="T131" s="3">
        <v>405.16</v>
      </c>
      <c r="U131" s="3">
        <v>0</v>
      </c>
      <c r="V131" s="3">
        <v>405.16</v>
      </c>
      <c r="W131" t="s">
        <v>144</v>
      </c>
      <c r="X131" t="s">
        <v>347</v>
      </c>
    </row>
    <row r="132" spans="1:24" x14ac:dyDescent="0.25">
      <c r="A132" s="29" t="s">
        <v>348</v>
      </c>
      <c r="B132" s="2">
        <v>45307</v>
      </c>
      <c r="D132" s="1" t="s">
        <v>31</v>
      </c>
      <c r="F132" s="1" t="s">
        <v>31</v>
      </c>
      <c r="H132" t="s">
        <v>0</v>
      </c>
      <c r="I132" t="s">
        <v>72</v>
      </c>
      <c r="K132" t="s">
        <v>56</v>
      </c>
      <c r="L132" t="s">
        <v>42</v>
      </c>
      <c r="M132" t="s">
        <v>35</v>
      </c>
      <c r="N132" s="1" t="s">
        <v>36</v>
      </c>
      <c r="O132" s="3">
        <v>0</v>
      </c>
      <c r="P132" s="3">
        <v>0</v>
      </c>
      <c r="Q132" s="3">
        <v>500</v>
      </c>
      <c r="R132" s="3">
        <v>500</v>
      </c>
      <c r="S132" s="3">
        <v>0</v>
      </c>
      <c r="T132" s="3">
        <v>500</v>
      </c>
      <c r="U132" s="3">
        <v>0</v>
      </c>
      <c r="V132" s="3">
        <v>500</v>
      </c>
      <c r="W132" t="s">
        <v>49</v>
      </c>
      <c r="X132" t="s">
        <v>349</v>
      </c>
    </row>
    <row r="133" spans="1:24" x14ac:dyDescent="0.25">
      <c r="A133" s="29" t="s">
        <v>350</v>
      </c>
      <c r="B133" s="2">
        <v>45307</v>
      </c>
      <c r="D133" s="1" t="s">
        <v>31</v>
      </c>
      <c r="F133" s="1" t="s">
        <v>31</v>
      </c>
      <c r="H133" t="s">
        <v>0</v>
      </c>
      <c r="I133" t="s">
        <v>40</v>
      </c>
      <c r="K133" t="s">
        <v>65</v>
      </c>
      <c r="L133" t="s">
        <v>66</v>
      </c>
      <c r="M133" t="s">
        <v>35</v>
      </c>
      <c r="N133" s="1" t="s">
        <v>36</v>
      </c>
      <c r="O133" s="3">
        <v>0</v>
      </c>
      <c r="P133" s="3">
        <v>0</v>
      </c>
      <c r="Q133" s="3">
        <v>18350</v>
      </c>
      <c r="R133" s="3">
        <v>18350</v>
      </c>
      <c r="S133" s="3">
        <v>0</v>
      </c>
      <c r="T133" s="3">
        <v>18350</v>
      </c>
      <c r="U133" s="3">
        <v>0</v>
      </c>
      <c r="V133" s="3">
        <v>18350</v>
      </c>
      <c r="W133" t="s">
        <v>67</v>
      </c>
      <c r="X133" t="s">
        <v>351</v>
      </c>
    </row>
    <row r="134" spans="1:24" x14ac:dyDescent="0.25">
      <c r="A134" s="29" t="s">
        <v>352</v>
      </c>
      <c r="B134" s="2">
        <v>45307</v>
      </c>
      <c r="D134" s="1" t="s">
        <v>31</v>
      </c>
      <c r="F134" s="1" t="s">
        <v>31</v>
      </c>
      <c r="H134" t="s">
        <v>0</v>
      </c>
      <c r="I134" t="s">
        <v>47</v>
      </c>
      <c r="K134" t="s">
        <v>48</v>
      </c>
      <c r="L134" t="s">
        <v>42</v>
      </c>
      <c r="M134" t="s">
        <v>35</v>
      </c>
      <c r="N134" s="1" t="s">
        <v>36</v>
      </c>
      <c r="O134" s="3">
        <v>0</v>
      </c>
      <c r="P134" s="3">
        <v>0</v>
      </c>
      <c r="Q134" s="3">
        <v>2450</v>
      </c>
      <c r="R134" s="3">
        <v>2450</v>
      </c>
      <c r="S134" s="3">
        <v>0</v>
      </c>
      <c r="T134" s="3">
        <v>2450</v>
      </c>
      <c r="U134" s="3">
        <v>0</v>
      </c>
      <c r="V134" s="3">
        <v>2450</v>
      </c>
      <c r="W134" t="s">
        <v>49</v>
      </c>
      <c r="X134" t="s">
        <v>353</v>
      </c>
    </row>
    <row r="135" spans="1:24" x14ac:dyDescent="0.25">
      <c r="A135" s="29" t="s">
        <v>354</v>
      </c>
      <c r="B135" s="2">
        <v>45307</v>
      </c>
      <c r="D135" s="1" t="s">
        <v>31</v>
      </c>
      <c r="F135" s="1" t="s">
        <v>31</v>
      </c>
      <c r="H135" t="s">
        <v>0</v>
      </c>
      <c r="I135" t="s">
        <v>52</v>
      </c>
      <c r="K135" t="s">
        <v>48</v>
      </c>
      <c r="L135" t="s">
        <v>42</v>
      </c>
      <c r="M135" t="s">
        <v>35</v>
      </c>
      <c r="N135" s="1" t="s">
        <v>36</v>
      </c>
      <c r="O135" s="3">
        <v>0</v>
      </c>
      <c r="P135" s="3">
        <v>0</v>
      </c>
      <c r="Q135" s="3">
        <v>2700</v>
      </c>
      <c r="R135" s="3">
        <v>2700</v>
      </c>
      <c r="S135" s="3">
        <v>0</v>
      </c>
      <c r="T135" s="3">
        <v>2700</v>
      </c>
      <c r="U135" s="3">
        <v>0</v>
      </c>
      <c r="V135" s="3">
        <v>2700</v>
      </c>
      <c r="W135" t="s">
        <v>49</v>
      </c>
      <c r="X135" t="s">
        <v>53</v>
      </c>
    </row>
    <row r="136" spans="1:24" x14ac:dyDescent="0.25">
      <c r="A136" s="1" t="s">
        <v>355</v>
      </c>
      <c r="B136" s="2">
        <v>45307</v>
      </c>
      <c r="D136" s="1" t="s">
        <v>31</v>
      </c>
      <c r="F136" s="1" t="s">
        <v>31</v>
      </c>
      <c r="H136" t="s">
        <v>0</v>
      </c>
      <c r="I136" t="s">
        <v>32</v>
      </c>
      <c r="K136" t="s">
        <v>356</v>
      </c>
      <c r="L136" t="s">
        <v>357</v>
      </c>
      <c r="M136" t="s">
        <v>43</v>
      </c>
      <c r="N136" s="1" t="s">
        <v>358</v>
      </c>
      <c r="O136" s="3">
        <v>0</v>
      </c>
      <c r="P136" s="3">
        <v>0</v>
      </c>
      <c r="Q136" s="3">
        <v>27500</v>
      </c>
      <c r="R136" s="3">
        <v>27500</v>
      </c>
      <c r="S136" s="3">
        <v>0</v>
      </c>
      <c r="T136" s="3">
        <v>27500</v>
      </c>
      <c r="U136" s="3">
        <v>0</v>
      </c>
      <c r="V136" s="3">
        <v>27500</v>
      </c>
      <c r="W136" t="s">
        <v>359</v>
      </c>
      <c r="X136" t="s">
        <v>360</v>
      </c>
    </row>
    <row r="137" spans="1:24" x14ac:dyDescent="0.25">
      <c r="A137" s="1" t="s">
        <v>361</v>
      </c>
      <c r="B137" s="2">
        <v>45308</v>
      </c>
      <c r="D137" s="1" t="s">
        <v>31</v>
      </c>
      <c r="F137" s="1" t="s">
        <v>31</v>
      </c>
      <c r="H137" t="s">
        <v>0</v>
      </c>
      <c r="I137" t="s">
        <v>32</v>
      </c>
      <c r="K137" t="s">
        <v>362</v>
      </c>
      <c r="L137" t="s">
        <v>363</v>
      </c>
      <c r="M137" t="s">
        <v>35</v>
      </c>
      <c r="N137" s="1" t="s">
        <v>364</v>
      </c>
      <c r="O137" s="3">
        <v>0</v>
      </c>
      <c r="P137" s="3">
        <v>0</v>
      </c>
      <c r="Q137" s="3">
        <v>214.29</v>
      </c>
      <c r="R137" s="3">
        <v>214.29</v>
      </c>
      <c r="S137" s="3">
        <v>0</v>
      </c>
      <c r="T137" s="3">
        <v>214.29</v>
      </c>
      <c r="U137" s="3">
        <v>0</v>
      </c>
      <c r="V137" s="3">
        <v>214.29</v>
      </c>
      <c r="W137" t="s">
        <v>88</v>
      </c>
      <c r="X137" t="s">
        <v>365</v>
      </c>
    </row>
    <row r="138" spans="1:24" x14ac:dyDescent="0.25">
      <c r="A138" s="1" t="s">
        <v>361</v>
      </c>
      <c r="B138" s="2">
        <v>45308</v>
      </c>
      <c r="D138" s="1" t="s">
        <v>31</v>
      </c>
      <c r="F138" s="1" t="s">
        <v>31</v>
      </c>
      <c r="H138" t="s">
        <v>0</v>
      </c>
      <c r="I138" t="s">
        <v>32</v>
      </c>
      <c r="K138" t="s">
        <v>362</v>
      </c>
      <c r="L138" t="s">
        <v>363</v>
      </c>
      <c r="M138" t="s">
        <v>35</v>
      </c>
      <c r="N138" s="1" t="s">
        <v>364</v>
      </c>
      <c r="O138" s="3">
        <v>0</v>
      </c>
      <c r="P138" s="3">
        <v>0</v>
      </c>
      <c r="Q138" s="3">
        <v>1785.71</v>
      </c>
      <c r="R138" s="3">
        <v>1785.71</v>
      </c>
      <c r="S138" s="3">
        <v>0</v>
      </c>
      <c r="T138" s="3">
        <v>1785.71</v>
      </c>
      <c r="U138" s="3">
        <v>0</v>
      </c>
      <c r="V138" s="3">
        <v>1785.71</v>
      </c>
      <c r="W138" t="s">
        <v>366</v>
      </c>
      <c r="X138" t="s">
        <v>365</v>
      </c>
    </row>
    <row r="139" spans="1:24" x14ac:dyDescent="0.25">
      <c r="A139" s="1" t="s">
        <v>367</v>
      </c>
      <c r="B139" s="2">
        <v>45308</v>
      </c>
      <c r="D139" s="1" t="s">
        <v>31</v>
      </c>
      <c r="F139" s="1" t="s">
        <v>31</v>
      </c>
      <c r="H139" t="s">
        <v>0</v>
      </c>
      <c r="I139" t="s">
        <v>55</v>
      </c>
      <c r="K139" t="s">
        <v>250</v>
      </c>
      <c r="L139" t="s">
        <v>251</v>
      </c>
      <c r="M139" t="s">
        <v>35</v>
      </c>
      <c r="N139" s="1" t="s">
        <v>252</v>
      </c>
      <c r="O139" s="3">
        <v>0</v>
      </c>
      <c r="P139" s="3">
        <v>0</v>
      </c>
      <c r="Q139" s="3">
        <v>21.43</v>
      </c>
      <c r="R139" s="3">
        <v>21.43</v>
      </c>
      <c r="S139" s="3">
        <v>0</v>
      </c>
      <c r="T139" s="3">
        <v>21.43</v>
      </c>
      <c r="U139" s="3">
        <v>0</v>
      </c>
      <c r="V139" s="3">
        <v>21.43</v>
      </c>
      <c r="W139" t="s">
        <v>217</v>
      </c>
      <c r="X139" t="s">
        <v>368</v>
      </c>
    </row>
    <row r="140" spans="1:24" x14ac:dyDescent="0.25">
      <c r="A140" s="1" t="s">
        <v>367</v>
      </c>
      <c r="B140" s="2">
        <v>45308</v>
      </c>
      <c r="D140" s="1" t="s">
        <v>31</v>
      </c>
      <c r="F140" s="1" t="s">
        <v>31</v>
      </c>
      <c r="H140" t="s">
        <v>0</v>
      </c>
      <c r="I140" t="s">
        <v>55</v>
      </c>
      <c r="K140" t="s">
        <v>250</v>
      </c>
      <c r="L140" t="s">
        <v>251</v>
      </c>
      <c r="M140" t="s">
        <v>35</v>
      </c>
      <c r="N140" s="1" t="s">
        <v>252</v>
      </c>
      <c r="O140" s="3">
        <v>0</v>
      </c>
      <c r="P140" s="3">
        <v>0</v>
      </c>
      <c r="Q140" s="3">
        <v>178.57</v>
      </c>
      <c r="R140" s="3">
        <v>178.57</v>
      </c>
      <c r="S140" s="3">
        <v>0</v>
      </c>
      <c r="T140" s="3">
        <v>178.57</v>
      </c>
      <c r="U140" s="3">
        <v>0</v>
      </c>
      <c r="V140" s="3">
        <v>178.57</v>
      </c>
      <c r="W140" t="s">
        <v>253</v>
      </c>
      <c r="X140" t="s">
        <v>368</v>
      </c>
    </row>
    <row r="141" spans="1:24" x14ac:dyDescent="0.25">
      <c r="A141" s="1" t="s">
        <v>369</v>
      </c>
      <c r="B141" s="2">
        <v>45308</v>
      </c>
      <c r="D141" s="1" t="s">
        <v>31</v>
      </c>
      <c r="F141" s="1" t="s">
        <v>31</v>
      </c>
      <c r="H141" t="s">
        <v>0</v>
      </c>
      <c r="I141" t="s">
        <v>32</v>
      </c>
      <c r="K141" t="s">
        <v>370</v>
      </c>
      <c r="L141" t="s">
        <v>371</v>
      </c>
      <c r="M141" t="s">
        <v>35</v>
      </c>
      <c r="N141" s="1" t="s">
        <v>372</v>
      </c>
      <c r="O141" s="3">
        <v>0</v>
      </c>
      <c r="P141" s="3">
        <v>0</v>
      </c>
      <c r="Q141" s="3">
        <v>15000</v>
      </c>
      <c r="R141" s="3">
        <v>15000</v>
      </c>
      <c r="S141" s="3">
        <v>0</v>
      </c>
      <c r="T141" s="3">
        <v>15000</v>
      </c>
      <c r="U141" s="3">
        <v>0</v>
      </c>
      <c r="V141" s="3">
        <v>15000</v>
      </c>
      <c r="W141" t="s">
        <v>88</v>
      </c>
      <c r="X141" t="s">
        <v>373</v>
      </c>
    </row>
    <row r="142" spans="1:24" x14ac:dyDescent="0.25">
      <c r="A142" s="1" t="s">
        <v>369</v>
      </c>
      <c r="B142" s="2">
        <v>45308</v>
      </c>
      <c r="D142" s="1" t="s">
        <v>31</v>
      </c>
      <c r="F142" s="1" t="s">
        <v>31</v>
      </c>
      <c r="H142" t="s">
        <v>0</v>
      </c>
      <c r="I142" t="s">
        <v>32</v>
      </c>
      <c r="K142" t="s">
        <v>370</v>
      </c>
      <c r="L142" t="s">
        <v>371</v>
      </c>
      <c r="M142" t="s">
        <v>35</v>
      </c>
      <c r="N142" s="1" t="s">
        <v>372</v>
      </c>
      <c r="O142" s="3">
        <v>0</v>
      </c>
      <c r="P142" s="3">
        <v>0</v>
      </c>
      <c r="Q142" s="3">
        <v>125000</v>
      </c>
      <c r="R142" s="3">
        <v>125000</v>
      </c>
      <c r="S142" s="3">
        <v>0</v>
      </c>
      <c r="T142" s="3">
        <v>125000</v>
      </c>
      <c r="U142" s="3">
        <v>0</v>
      </c>
      <c r="V142" s="3">
        <v>125000</v>
      </c>
      <c r="W142" t="s">
        <v>374</v>
      </c>
      <c r="X142" t="s">
        <v>373</v>
      </c>
    </row>
    <row r="143" spans="1:24" x14ac:dyDescent="0.25">
      <c r="A143" s="1" t="s">
        <v>375</v>
      </c>
      <c r="B143" s="2">
        <v>45308</v>
      </c>
      <c r="D143" s="1" t="s">
        <v>31</v>
      </c>
      <c r="F143" s="1" t="s">
        <v>31</v>
      </c>
      <c r="H143" t="s">
        <v>0</v>
      </c>
      <c r="I143" t="s">
        <v>32</v>
      </c>
      <c r="K143" t="s">
        <v>376</v>
      </c>
      <c r="L143" t="s">
        <v>377</v>
      </c>
      <c r="M143" t="s">
        <v>43</v>
      </c>
      <c r="N143" s="1" t="s">
        <v>378</v>
      </c>
      <c r="O143" s="3">
        <v>0</v>
      </c>
      <c r="P143" s="3">
        <v>0</v>
      </c>
      <c r="Q143" s="3">
        <v>30000</v>
      </c>
      <c r="R143" s="3">
        <v>30000</v>
      </c>
      <c r="S143" s="3">
        <v>0</v>
      </c>
      <c r="T143" s="3">
        <v>30000</v>
      </c>
      <c r="U143" s="3">
        <v>0</v>
      </c>
      <c r="V143" s="3">
        <v>30000</v>
      </c>
      <c r="W143" t="s">
        <v>374</v>
      </c>
      <c r="X143" t="s">
        <v>379</v>
      </c>
    </row>
    <row r="144" spans="1:24" x14ac:dyDescent="0.25">
      <c r="A144" s="1" t="s">
        <v>380</v>
      </c>
      <c r="B144" s="2">
        <v>45308</v>
      </c>
      <c r="D144" s="1" t="s">
        <v>31</v>
      </c>
      <c r="F144" s="1" t="s">
        <v>31</v>
      </c>
      <c r="H144" t="s">
        <v>0</v>
      </c>
      <c r="I144" t="s">
        <v>52</v>
      </c>
      <c r="K144" t="s">
        <v>314</v>
      </c>
      <c r="L144" t="s">
        <v>42</v>
      </c>
      <c r="M144" t="s">
        <v>35</v>
      </c>
      <c r="N144" s="1" t="s">
        <v>36</v>
      </c>
      <c r="O144" s="3">
        <v>0</v>
      </c>
      <c r="P144" s="3">
        <v>0</v>
      </c>
      <c r="Q144" s="3">
        <v>500</v>
      </c>
      <c r="R144" s="3">
        <v>500</v>
      </c>
      <c r="S144" s="3">
        <v>0</v>
      </c>
      <c r="T144" s="3">
        <v>500</v>
      </c>
      <c r="U144" s="3">
        <v>0</v>
      </c>
      <c r="V144" s="3">
        <v>500</v>
      </c>
      <c r="W144" t="s">
        <v>381</v>
      </c>
      <c r="X144" t="s">
        <v>382</v>
      </c>
    </row>
    <row r="145" spans="1:24" x14ac:dyDescent="0.25">
      <c r="A145" s="1" t="s">
        <v>383</v>
      </c>
      <c r="B145" s="2">
        <v>45308</v>
      </c>
      <c r="D145" s="1" t="s">
        <v>31</v>
      </c>
      <c r="F145" s="1" t="s">
        <v>31</v>
      </c>
      <c r="H145" t="s">
        <v>0</v>
      </c>
      <c r="I145" t="s">
        <v>52</v>
      </c>
      <c r="K145" t="s">
        <v>314</v>
      </c>
      <c r="L145" t="s">
        <v>42</v>
      </c>
      <c r="M145" t="s">
        <v>35</v>
      </c>
      <c r="N145" s="1" t="s">
        <v>36</v>
      </c>
      <c r="O145" s="3">
        <v>0</v>
      </c>
      <c r="P145" s="3">
        <v>0</v>
      </c>
      <c r="Q145" s="3">
        <v>500</v>
      </c>
      <c r="R145" s="3">
        <v>500</v>
      </c>
      <c r="S145" s="3">
        <v>0</v>
      </c>
      <c r="T145" s="3">
        <v>500</v>
      </c>
      <c r="U145" s="3">
        <v>0</v>
      </c>
      <c r="V145" s="3">
        <v>500</v>
      </c>
      <c r="W145" t="s">
        <v>320</v>
      </c>
      <c r="X145" t="s">
        <v>384</v>
      </c>
    </row>
    <row r="146" spans="1:24" x14ac:dyDescent="0.25">
      <c r="A146" s="1" t="s">
        <v>385</v>
      </c>
      <c r="B146" s="2">
        <v>45308</v>
      </c>
      <c r="D146" s="1" t="s">
        <v>31</v>
      </c>
      <c r="F146" s="1" t="s">
        <v>31</v>
      </c>
      <c r="H146" t="s">
        <v>0</v>
      </c>
      <c r="I146" t="s">
        <v>55</v>
      </c>
      <c r="K146" t="s">
        <v>314</v>
      </c>
      <c r="L146" t="s">
        <v>42</v>
      </c>
      <c r="M146" t="s">
        <v>35</v>
      </c>
      <c r="N146" s="1" t="s">
        <v>36</v>
      </c>
      <c r="O146" s="3">
        <v>0</v>
      </c>
      <c r="P146" s="3">
        <v>0</v>
      </c>
      <c r="Q146" s="3">
        <v>1070</v>
      </c>
      <c r="R146" s="3">
        <v>1070</v>
      </c>
      <c r="S146" s="3">
        <v>0</v>
      </c>
      <c r="T146" s="3">
        <v>1070</v>
      </c>
      <c r="U146" s="3">
        <v>0</v>
      </c>
      <c r="V146" s="3">
        <v>1070</v>
      </c>
      <c r="W146" t="s">
        <v>318</v>
      </c>
      <c r="X146" t="s">
        <v>386</v>
      </c>
    </row>
    <row r="147" spans="1:24" x14ac:dyDescent="0.25">
      <c r="A147" s="1" t="s">
        <v>387</v>
      </c>
      <c r="B147" s="2">
        <v>45308</v>
      </c>
      <c r="D147" s="1" t="s">
        <v>31</v>
      </c>
      <c r="F147" s="1" t="s">
        <v>31</v>
      </c>
      <c r="H147" t="s">
        <v>0</v>
      </c>
      <c r="I147" t="s">
        <v>55</v>
      </c>
      <c r="K147" t="s">
        <v>314</v>
      </c>
      <c r="L147" t="s">
        <v>42</v>
      </c>
      <c r="M147" t="s">
        <v>35</v>
      </c>
      <c r="N147" s="1" t="s">
        <v>36</v>
      </c>
      <c r="O147" s="3">
        <v>0</v>
      </c>
      <c r="P147" s="3">
        <v>0</v>
      </c>
      <c r="Q147" s="3">
        <v>200</v>
      </c>
      <c r="R147" s="3">
        <v>200</v>
      </c>
      <c r="S147" s="3">
        <v>0</v>
      </c>
      <c r="T147" s="3">
        <v>200</v>
      </c>
      <c r="U147" s="3">
        <v>0</v>
      </c>
      <c r="V147" s="3">
        <v>200</v>
      </c>
      <c r="W147" t="s">
        <v>320</v>
      </c>
      <c r="X147" t="s">
        <v>388</v>
      </c>
    </row>
    <row r="148" spans="1:24" x14ac:dyDescent="0.25">
      <c r="A148" s="1" t="s">
        <v>387</v>
      </c>
      <c r="B148" s="2">
        <v>45308</v>
      </c>
      <c r="D148" s="1" t="s">
        <v>31</v>
      </c>
      <c r="F148" s="1" t="s">
        <v>31</v>
      </c>
      <c r="H148" t="s">
        <v>0</v>
      </c>
      <c r="I148" t="s">
        <v>55</v>
      </c>
      <c r="K148" t="s">
        <v>314</v>
      </c>
      <c r="L148" t="s">
        <v>42</v>
      </c>
      <c r="M148" t="s">
        <v>35</v>
      </c>
      <c r="N148" s="1" t="s">
        <v>36</v>
      </c>
      <c r="O148" s="3">
        <v>0</v>
      </c>
      <c r="P148" s="3">
        <v>0</v>
      </c>
      <c r="Q148" s="3">
        <v>1070</v>
      </c>
      <c r="R148" s="3">
        <v>1070</v>
      </c>
      <c r="S148" s="3">
        <v>0</v>
      </c>
      <c r="T148" s="3">
        <v>1070</v>
      </c>
      <c r="U148" s="3">
        <v>0</v>
      </c>
      <c r="V148" s="3">
        <v>1070</v>
      </c>
      <c r="W148" t="s">
        <v>320</v>
      </c>
      <c r="X148" t="s">
        <v>388</v>
      </c>
    </row>
    <row r="149" spans="1:24" x14ac:dyDescent="0.25">
      <c r="A149" s="1" t="s">
        <v>389</v>
      </c>
      <c r="B149" s="2">
        <v>45309</v>
      </c>
      <c r="D149" s="1" t="s">
        <v>31</v>
      </c>
      <c r="F149" s="1" t="s">
        <v>31</v>
      </c>
      <c r="H149" t="s">
        <v>0</v>
      </c>
      <c r="I149" t="s">
        <v>55</v>
      </c>
      <c r="K149" t="s">
        <v>151</v>
      </c>
      <c r="L149" t="s">
        <v>152</v>
      </c>
      <c r="M149" t="s">
        <v>35</v>
      </c>
      <c r="N149" s="1" t="s">
        <v>36</v>
      </c>
      <c r="O149" s="3">
        <v>0</v>
      </c>
      <c r="P149" s="3">
        <v>0</v>
      </c>
      <c r="Q149" s="3">
        <v>6588.01</v>
      </c>
      <c r="R149" s="3">
        <v>6588.01</v>
      </c>
      <c r="S149" s="3">
        <v>0</v>
      </c>
      <c r="T149" s="3">
        <v>6588.01</v>
      </c>
      <c r="U149" s="3">
        <v>0</v>
      </c>
      <c r="V149" s="3">
        <v>6588.01</v>
      </c>
      <c r="W149" t="s">
        <v>144</v>
      </c>
      <c r="X149" t="s">
        <v>390</v>
      </c>
    </row>
    <row r="150" spans="1:24" x14ac:dyDescent="0.25">
      <c r="A150" s="1" t="s">
        <v>391</v>
      </c>
      <c r="B150" s="2">
        <v>45309</v>
      </c>
      <c r="D150" s="1" t="s">
        <v>31</v>
      </c>
      <c r="F150" s="1" t="s">
        <v>31</v>
      </c>
      <c r="H150" t="s">
        <v>0</v>
      </c>
      <c r="I150" t="s">
        <v>32</v>
      </c>
      <c r="K150" t="s">
        <v>392</v>
      </c>
      <c r="L150" t="s">
        <v>393</v>
      </c>
      <c r="M150" t="s">
        <v>43</v>
      </c>
      <c r="N150" s="1" t="s">
        <v>394</v>
      </c>
      <c r="O150" s="3">
        <v>0</v>
      </c>
      <c r="P150" s="3">
        <v>0</v>
      </c>
      <c r="Q150" s="3">
        <v>1481432</v>
      </c>
      <c r="R150" s="3">
        <v>1481432</v>
      </c>
      <c r="S150" s="3">
        <v>0</v>
      </c>
      <c r="T150" s="3">
        <v>1481432</v>
      </c>
      <c r="U150" s="3">
        <v>0</v>
      </c>
      <c r="V150" s="3">
        <v>1481432</v>
      </c>
      <c r="W150" t="s">
        <v>395</v>
      </c>
      <c r="X150" t="s">
        <v>396</v>
      </c>
    </row>
    <row r="151" spans="1:24" x14ac:dyDescent="0.25">
      <c r="A151" s="1" t="s">
        <v>397</v>
      </c>
      <c r="B151" s="2">
        <v>45309</v>
      </c>
      <c r="D151" s="1" t="s">
        <v>31</v>
      </c>
      <c r="F151" s="1" t="s">
        <v>31</v>
      </c>
      <c r="H151" t="s">
        <v>0</v>
      </c>
      <c r="I151" t="s">
        <v>32</v>
      </c>
      <c r="K151" t="s">
        <v>165</v>
      </c>
      <c r="L151" t="s">
        <v>42</v>
      </c>
      <c r="M151" t="s">
        <v>43</v>
      </c>
      <c r="N151" s="1" t="s">
        <v>36</v>
      </c>
      <c r="O151" s="3">
        <v>0</v>
      </c>
      <c r="P151" s="3">
        <v>0</v>
      </c>
      <c r="Q151" s="3">
        <v>4182.8999999999996</v>
      </c>
      <c r="R151" s="3">
        <v>4182.8999999999996</v>
      </c>
      <c r="S151" s="3">
        <v>0</v>
      </c>
      <c r="T151" s="3">
        <v>4182.8999999999996</v>
      </c>
      <c r="U151" s="3">
        <v>0</v>
      </c>
      <c r="V151" s="3">
        <v>4182.8999999999996</v>
      </c>
      <c r="W151" t="s">
        <v>166</v>
      </c>
      <c r="X151" t="s">
        <v>398</v>
      </c>
    </row>
    <row r="152" spans="1:24" x14ac:dyDescent="0.25">
      <c r="A152" s="1" t="s">
        <v>399</v>
      </c>
      <c r="B152" s="2">
        <v>45309</v>
      </c>
      <c r="D152" s="1" t="s">
        <v>31</v>
      </c>
      <c r="F152" s="1" t="s">
        <v>31</v>
      </c>
      <c r="H152" t="s">
        <v>0</v>
      </c>
      <c r="I152" t="s">
        <v>55</v>
      </c>
      <c r="K152" t="s">
        <v>400</v>
      </c>
      <c r="L152" t="s">
        <v>42</v>
      </c>
      <c r="M152" t="s">
        <v>43</v>
      </c>
      <c r="N152" s="1" t="s">
        <v>36</v>
      </c>
      <c r="O152" s="3">
        <v>0</v>
      </c>
      <c r="P152" s="3">
        <v>0</v>
      </c>
      <c r="Q152" s="3">
        <v>135</v>
      </c>
      <c r="R152" s="3">
        <v>135</v>
      </c>
      <c r="S152" s="3">
        <v>0</v>
      </c>
      <c r="T152" s="3">
        <v>135</v>
      </c>
      <c r="U152" s="3">
        <v>0</v>
      </c>
      <c r="V152" s="3">
        <v>135</v>
      </c>
      <c r="W152" t="s">
        <v>144</v>
      </c>
      <c r="X152" t="s">
        <v>401</v>
      </c>
    </row>
    <row r="153" spans="1:24" x14ac:dyDescent="0.25">
      <c r="A153" s="1" t="s">
        <v>402</v>
      </c>
      <c r="B153" s="2">
        <v>45309</v>
      </c>
      <c r="D153" s="1" t="s">
        <v>31</v>
      </c>
      <c r="F153" s="1" t="s">
        <v>31</v>
      </c>
      <c r="H153" t="s">
        <v>0</v>
      </c>
      <c r="I153" t="s">
        <v>40</v>
      </c>
      <c r="K153" t="s">
        <v>400</v>
      </c>
      <c r="L153" t="s">
        <v>42</v>
      </c>
      <c r="M153" t="s">
        <v>43</v>
      </c>
      <c r="N153" s="1" t="s">
        <v>36</v>
      </c>
      <c r="O153" s="3">
        <v>0</v>
      </c>
      <c r="P153" s="3">
        <v>0</v>
      </c>
      <c r="Q153" s="3">
        <v>135</v>
      </c>
      <c r="R153" s="3">
        <v>135</v>
      </c>
      <c r="S153" s="3">
        <v>0</v>
      </c>
      <c r="T153" s="3">
        <v>135</v>
      </c>
      <c r="U153" s="3">
        <v>0</v>
      </c>
      <c r="V153" s="3">
        <v>135</v>
      </c>
      <c r="W153" t="s">
        <v>144</v>
      </c>
      <c r="X153" t="s">
        <v>403</v>
      </c>
    </row>
    <row r="154" spans="1:24" x14ac:dyDescent="0.25">
      <c r="A154" s="1" t="s">
        <v>402</v>
      </c>
      <c r="B154" s="2">
        <v>45309</v>
      </c>
      <c r="D154" s="1" t="s">
        <v>31</v>
      </c>
      <c r="F154" s="1" t="s">
        <v>31</v>
      </c>
      <c r="H154" t="s">
        <v>0</v>
      </c>
      <c r="I154" t="s">
        <v>40</v>
      </c>
      <c r="K154" t="s">
        <v>400</v>
      </c>
      <c r="L154" t="s">
        <v>42</v>
      </c>
      <c r="M154" t="s">
        <v>43</v>
      </c>
      <c r="N154" s="1" t="s">
        <v>36</v>
      </c>
      <c r="O154" s="3">
        <v>0</v>
      </c>
      <c r="P154" s="3">
        <v>0</v>
      </c>
      <c r="Q154" s="3">
        <v>135</v>
      </c>
      <c r="R154" s="3">
        <v>135</v>
      </c>
      <c r="S154" s="3">
        <v>0</v>
      </c>
      <c r="T154" s="3">
        <v>135</v>
      </c>
      <c r="U154" s="3">
        <v>0</v>
      </c>
      <c r="V154" s="3">
        <v>135</v>
      </c>
      <c r="W154" t="s">
        <v>144</v>
      </c>
      <c r="X154" t="s">
        <v>403</v>
      </c>
    </row>
    <row r="155" spans="1:24" x14ac:dyDescent="0.25">
      <c r="A155" s="1" t="s">
        <v>402</v>
      </c>
      <c r="B155" s="2">
        <v>45309</v>
      </c>
      <c r="D155" s="1" t="s">
        <v>31</v>
      </c>
      <c r="F155" s="1" t="s">
        <v>31</v>
      </c>
      <c r="H155" t="s">
        <v>0</v>
      </c>
      <c r="I155" t="s">
        <v>40</v>
      </c>
      <c r="K155" t="s">
        <v>400</v>
      </c>
      <c r="L155" t="s">
        <v>42</v>
      </c>
      <c r="M155" t="s">
        <v>43</v>
      </c>
      <c r="N155" s="1" t="s">
        <v>36</v>
      </c>
      <c r="O155" s="3">
        <v>0</v>
      </c>
      <c r="P155" s="3">
        <v>0</v>
      </c>
      <c r="Q155" s="3">
        <v>135</v>
      </c>
      <c r="R155" s="3">
        <v>135</v>
      </c>
      <c r="S155" s="3">
        <v>0</v>
      </c>
      <c r="T155" s="3">
        <v>135</v>
      </c>
      <c r="U155" s="3">
        <v>0</v>
      </c>
      <c r="V155" s="3">
        <v>135</v>
      </c>
      <c r="W155" t="s">
        <v>144</v>
      </c>
      <c r="X155" t="s">
        <v>403</v>
      </c>
    </row>
    <row r="156" spans="1:24" x14ac:dyDescent="0.25">
      <c r="A156" s="1" t="s">
        <v>402</v>
      </c>
      <c r="B156" s="2">
        <v>45309</v>
      </c>
      <c r="D156" s="1" t="s">
        <v>31</v>
      </c>
      <c r="F156" s="1" t="s">
        <v>31</v>
      </c>
      <c r="H156" t="s">
        <v>0</v>
      </c>
      <c r="I156" t="s">
        <v>40</v>
      </c>
      <c r="K156" t="s">
        <v>400</v>
      </c>
      <c r="L156" t="s">
        <v>42</v>
      </c>
      <c r="M156" t="s">
        <v>43</v>
      </c>
      <c r="N156" s="1" t="s">
        <v>36</v>
      </c>
      <c r="O156" s="3">
        <v>0</v>
      </c>
      <c r="P156" s="3">
        <v>0</v>
      </c>
      <c r="Q156" s="3">
        <v>135</v>
      </c>
      <c r="R156" s="3">
        <v>135</v>
      </c>
      <c r="S156" s="3">
        <v>0</v>
      </c>
      <c r="T156" s="3">
        <v>135</v>
      </c>
      <c r="U156" s="3">
        <v>0</v>
      </c>
      <c r="V156" s="3">
        <v>135</v>
      </c>
      <c r="W156" t="s">
        <v>144</v>
      </c>
      <c r="X156" t="s">
        <v>403</v>
      </c>
    </row>
    <row r="157" spans="1:24" x14ac:dyDescent="0.25">
      <c r="A157" s="1" t="s">
        <v>402</v>
      </c>
      <c r="B157" s="2">
        <v>45309</v>
      </c>
      <c r="D157" s="1" t="s">
        <v>31</v>
      </c>
      <c r="F157" s="1" t="s">
        <v>31</v>
      </c>
      <c r="H157" t="s">
        <v>0</v>
      </c>
      <c r="I157" t="s">
        <v>40</v>
      </c>
      <c r="K157" t="s">
        <v>400</v>
      </c>
      <c r="L157" t="s">
        <v>42</v>
      </c>
      <c r="M157" t="s">
        <v>43</v>
      </c>
      <c r="N157" s="1" t="s">
        <v>36</v>
      </c>
      <c r="O157" s="3">
        <v>0</v>
      </c>
      <c r="P157" s="3">
        <v>0</v>
      </c>
      <c r="Q157" s="3">
        <v>135</v>
      </c>
      <c r="R157" s="3">
        <v>135</v>
      </c>
      <c r="S157" s="3">
        <v>0</v>
      </c>
      <c r="T157" s="3">
        <v>135</v>
      </c>
      <c r="U157" s="3">
        <v>0</v>
      </c>
      <c r="V157" s="3">
        <v>135</v>
      </c>
      <c r="W157" t="s">
        <v>144</v>
      </c>
      <c r="X157" t="s">
        <v>403</v>
      </c>
    </row>
    <row r="158" spans="1:24" x14ac:dyDescent="0.25">
      <c r="A158" s="1" t="s">
        <v>404</v>
      </c>
      <c r="B158" s="2">
        <v>45309</v>
      </c>
      <c r="D158" s="1" t="s">
        <v>31</v>
      </c>
      <c r="F158" s="1" t="s">
        <v>31</v>
      </c>
      <c r="H158" t="s">
        <v>0</v>
      </c>
      <c r="I158" t="s">
        <v>40</v>
      </c>
      <c r="K158" t="s">
        <v>143</v>
      </c>
      <c r="L158" t="s">
        <v>42</v>
      </c>
      <c r="M158" t="s">
        <v>43</v>
      </c>
      <c r="N158" s="1" t="s">
        <v>36</v>
      </c>
      <c r="O158" s="3">
        <v>0</v>
      </c>
      <c r="P158" s="3">
        <v>0</v>
      </c>
      <c r="Q158" s="3">
        <v>100</v>
      </c>
      <c r="R158" s="3">
        <v>100</v>
      </c>
      <c r="S158" s="3">
        <v>0</v>
      </c>
      <c r="T158" s="3">
        <v>100</v>
      </c>
      <c r="U158" s="3">
        <v>0</v>
      </c>
      <c r="V158" s="3">
        <v>100</v>
      </c>
      <c r="W158" t="s">
        <v>144</v>
      </c>
      <c r="X158" t="s">
        <v>405</v>
      </c>
    </row>
    <row r="159" spans="1:24" x14ac:dyDescent="0.25">
      <c r="A159" s="1" t="s">
        <v>406</v>
      </c>
      <c r="B159" s="2">
        <v>45309</v>
      </c>
      <c r="D159" s="1" t="s">
        <v>31</v>
      </c>
      <c r="F159" s="1" t="s">
        <v>31</v>
      </c>
      <c r="H159" t="s">
        <v>0</v>
      </c>
      <c r="I159" t="s">
        <v>55</v>
      </c>
      <c r="K159" t="s">
        <v>143</v>
      </c>
      <c r="L159" t="s">
        <v>42</v>
      </c>
      <c r="M159" t="s">
        <v>43</v>
      </c>
      <c r="N159" s="1" t="s">
        <v>36</v>
      </c>
      <c r="O159" s="3">
        <v>0</v>
      </c>
      <c r="P159" s="3">
        <v>0</v>
      </c>
      <c r="Q159" s="3">
        <v>100</v>
      </c>
      <c r="R159" s="3">
        <v>100</v>
      </c>
      <c r="S159" s="3">
        <v>0</v>
      </c>
      <c r="T159" s="3">
        <v>100</v>
      </c>
      <c r="U159" s="3">
        <v>0</v>
      </c>
      <c r="V159" s="3">
        <v>100</v>
      </c>
      <c r="W159" t="s">
        <v>144</v>
      </c>
      <c r="X159" t="s">
        <v>407</v>
      </c>
    </row>
    <row r="160" spans="1:24" x14ac:dyDescent="0.25">
      <c r="A160" s="1" t="s">
        <v>408</v>
      </c>
      <c r="B160" s="2">
        <v>45309</v>
      </c>
      <c r="D160" s="1" t="s">
        <v>31</v>
      </c>
      <c r="F160" s="1" t="s">
        <v>31</v>
      </c>
      <c r="H160" t="s">
        <v>0</v>
      </c>
      <c r="I160" t="s">
        <v>55</v>
      </c>
      <c r="K160" t="s">
        <v>400</v>
      </c>
      <c r="L160" t="s">
        <v>42</v>
      </c>
      <c r="M160" t="s">
        <v>43</v>
      </c>
      <c r="N160" s="1" t="s">
        <v>36</v>
      </c>
      <c r="O160" s="3">
        <v>0</v>
      </c>
      <c r="P160" s="3">
        <v>0</v>
      </c>
      <c r="Q160" s="3">
        <v>135</v>
      </c>
      <c r="R160" s="3">
        <v>135</v>
      </c>
      <c r="S160" s="3">
        <v>0</v>
      </c>
      <c r="T160" s="3">
        <v>135</v>
      </c>
      <c r="U160" s="3">
        <v>0</v>
      </c>
      <c r="V160" s="3">
        <v>135</v>
      </c>
      <c r="W160" t="s">
        <v>144</v>
      </c>
      <c r="X160" t="s">
        <v>409</v>
      </c>
    </row>
    <row r="161" spans="1:24" x14ac:dyDescent="0.25">
      <c r="A161" s="1" t="s">
        <v>410</v>
      </c>
      <c r="B161" s="2">
        <v>45309</v>
      </c>
      <c r="D161" s="1" t="s">
        <v>31</v>
      </c>
      <c r="F161" s="1" t="s">
        <v>31</v>
      </c>
      <c r="H161" t="s">
        <v>0</v>
      </c>
      <c r="I161" t="s">
        <v>32</v>
      </c>
      <c r="K161" t="s">
        <v>411</v>
      </c>
      <c r="L161" t="s">
        <v>42</v>
      </c>
      <c r="M161" t="s">
        <v>43</v>
      </c>
      <c r="N161" s="1" t="s">
        <v>36</v>
      </c>
      <c r="O161" s="3">
        <v>0</v>
      </c>
      <c r="P161" s="3">
        <v>0</v>
      </c>
      <c r="Q161" s="3">
        <v>16395</v>
      </c>
      <c r="R161" s="3">
        <v>16395</v>
      </c>
      <c r="S161" s="3">
        <v>0</v>
      </c>
      <c r="T161" s="3">
        <v>16395</v>
      </c>
      <c r="U161" s="3">
        <v>0</v>
      </c>
      <c r="V161" s="3">
        <v>16395</v>
      </c>
      <c r="W161" t="s">
        <v>258</v>
      </c>
      <c r="X161" t="s">
        <v>412</v>
      </c>
    </row>
    <row r="162" spans="1:24" x14ac:dyDescent="0.25">
      <c r="A162" s="1" t="s">
        <v>413</v>
      </c>
      <c r="B162" s="2">
        <v>45309</v>
      </c>
      <c r="D162" s="1" t="s">
        <v>31</v>
      </c>
      <c r="F162" s="1" t="s">
        <v>31</v>
      </c>
      <c r="H162" t="s">
        <v>0</v>
      </c>
      <c r="I162" t="s">
        <v>32</v>
      </c>
      <c r="K162" t="s">
        <v>326</v>
      </c>
      <c r="L162" t="s">
        <v>327</v>
      </c>
      <c r="M162" t="s">
        <v>35</v>
      </c>
      <c r="N162" s="1" t="s">
        <v>328</v>
      </c>
      <c r="O162" s="3">
        <v>0</v>
      </c>
      <c r="P162" s="3">
        <v>0</v>
      </c>
      <c r="Q162" s="3">
        <v>64.180000000000007</v>
      </c>
      <c r="R162" s="3">
        <v>64.180000000000007</v>
      </c>
      <c r="S162" s="3">
        <v>0</v>
      </c>
      <c r="T162" s="3">
        <v>64.180000000000007</v>
      </c>
      <c r="U162" s="3">
        <v>0</v>
      </c>
      <c r="V162" s="3">
        <v>64.180000000000007</v>
      </c>
      <c r="W162" t="s">
        <v>88</v>
      </c>
      <c r="X162" t="s">
        <v>414</v>
      </c>
    </row>
    <row r="163" spans="1:24" x14ac:dyDescent="0.25">
      <c r="A163" s="1" t="s">
        <v>413</v>
      </c>
      <c r="B163" s="2">
        <v>45309</v>
      </c>
      <c r="D163" s="1" t="s">
        <v>31</v>
      </c>
      <c r="F163" s="1" t="s">
        <v>31</v>
      </c>
      <c r="H163" t="s">
        <v>0</v>
      </c>
      <c r="I163" t="s">
        <v>32</v>
      </c>
      <c r="K163" t="s">
        <v>326</v>
      </c>
      <c r="L163" t="s">
        <v>327</v>
      </c>
      <c r="M163" t="s">
        <v>35</v>
      </c>
      <c r="N163" s="1" t="s">
        <v>328</v>
      </c>
      <c r="O163" s="3">
        <v>0</v>
      </c>
      <c r="P163" s="3">
        <v>0</v>
      </c>
      <c r="Q163" s="3">
        <v>534.82000000000005</v>
      </c>
      <c r="R163" s="3">
        <v>534.82000000000005</v>
      </c>
      <c r="S163" s="3">
        <v>0</v>
      </c>
      <c r="T163" s="3">
        <v>534.82000000000005</v>
      </c>
      <c r="U163" s="3">
        <v>0</v>
      </c>
      <c r="V163" s="3">
        <v>534.82000000000005</v>
      </c>
      <c r="W163" t="s">
        <v>333</v>
      </c>
      <c r="X163" t="s">
        <v>414</v>
      </c>
    </row>
    <row r="164" spans="1:24" x14ac:dyDescent="0.25">
      <c r="A164" s="1" t="s">
        <v>415</v>
      </c>
      <c r="B164" s="2">
        <v>45310</v>
      </c>
      <c r="D164" s="1" t="s">
        <v>31</v>
      </c>
      <c r="F164" s="1" t="s">
        <v>31</v>
      </c>
      <c r="H164" t="s">
        <v>0</v>
      </c>
      <c r="I164" t="s">
        <v>55</v>
      </c>
      <c r="K164" t="s">
        <v>326</v>
      </c>
      <c r="L164" t="s">
        <v>327</v>
      </c>
      <c r="M164" t="s">
        <v>35</v>
      </c>
      <c r="N164" s="1" t="s">
        <v>328</v>
      </c>
      <c r="O164" s="3">
        <v>0</v>
      </c>
      <c r="P164" s="3">
        <v>0</v>
      </c>
      <c r="Q164" s="3">
        <v>64.180000000000007</v>
      </c>
      <c r="R164" s="3">
        <v>64.180000000000007</v>
      </c>
      <c r="S164" s="3">
        <v>0</v>
      </c>
      <c r="T164" s="3">
        <v>64.180000000000007</v>
      </c>
      <c r="U164" s="3">
        <v>0</v>
      </c>
      <c r="V164" s="3">
        <v>64.180000000000007</v>
      </c>
      <c r="W164" t="s">
        <v>88</v>
      </c>
      <c r="X164" t="s">
        <v>416</v>
      </c>
    </row>
    <row r="165" spans="1:24" x14ac:dyDescent="0.25">
      <c r="A165" s="1" t="s">
        <v>415</v>
      </c>
      <c r="B165" s="2">
        <v>45310</v>
      </c>
      <c r="D165" s="1" t="s">
        <v>31</v>
      </c>
      <c r="F165" s="1" t="s">
        <v>31</v>
      </c>
      <c r="H165" t="s">
        <v>0</v>
      </c>
      <c r="I165" t="s">
        <v>55</v>
      </c>
      <c r="K165" t="s">
        <v>326</v>
      </c>
      <c r="L165" t="s">
        <v>327</v>
      </c>
      <c r="M165" t="s">
        <v>35</v>
      </c>
      <c r="N165" s="1" t="s">
        <v>328</v>
      </c>
      <c r="O165" s="3">
        <v>0</v>
      </c>
      <c r="P165" s="3">
        <v>0</v>
      </c>
      <c r="Q165" s="3">
        <v>534.82000000000005</v>
      </c>
      <c r="R165" s="3">
        <v>534.82000000000005</v>
      </c>
      <c r="S165" s="3">
        <v>0</v>
      </c>
      <c r="T165" s="3">
        <v>534.82000000000005</v>
      </c>
      <c r="U165" s="3">
        <v>0</v>
      </c>
      <c r="V165" s="3">
        <v>534.82000000000005</v>
      </c>
      <c r="W165" t="s">
        <v>333</v>
      </c>
      <c r="X165" t="s">
        <v>416</v>
      </c>
    </row>
    <row r="166" spans="1:24" x14ac:dyDescent="0.25">
      <c r="A166" s="1" t="s">
        <v>417</v>
      </c>
      <c r="B166" s="2">
        <v>45310</v>
      </c>
      <c r="D166" s="1" t="s">
        <v>31</v>
      </c>
      <c r="F166" s="1" t="s">
        <v>31</v>
      </c>
      <c r="H166" t="s">
        <v>0</v>
      </c>
      <c r="I166" t="s">
        <v>32</v>
      </c>
      <c r="K166" t="s">
        <v>326</v>
      </c>
      <c r="L166" t="s">
        <v>327</v>
      </c>
      <c r="M166" t="s">
        <v>35</v>
      </c>
      <c r="N166" s="1" t="s">
        <v>328</v>
      </c>
      <c r="O166" s="3">
        <v>0</v>
      </c>
      <c r="P166" s="3">
        <v>0</v>
      </c>
      <c r="Q166" s="3">
        <v>460.4</v>
      </c>
      <c r="R166" s="3">
        <v>460.4</v>
      </c>
      <c r="S166" s="3">
        <v>0</v>
      </c>
      <c r="T166" s="3">
        <v>460.4</v>
      </c>
      <c r="U166" s="3">
        <v>0</v>
      </c>
      <c r="V166" s="3">
        <v>460.4</v>
      </c>
      <c r="W166" t="s">
        <v>88</v>
      </c>
      <c r="X166" t="s">
        <v>418</v>
      </c>
    </row>
    <row r="167" spans="1:24" x14ac:dyDescent="0.25">
      <c r="A167" s="1" t="s">
        <v>417</v>
      </c>
      <c r="B167" s="2">
        <v>45310</v>
      </c>
      <c r="D167" s="1" t="s">
        <v>31</v>
      </c>
      <c r="F167" s="1" t="s">
        <v>31</v>
      </c>
      <c r="H167" t="s">
        <v>0</v>
      </c>
      <c r="I167" t="s">
        <v>32</v>
      </c>
      <c r="K167" t="s">
        <v>326</v>
      </c>
      <c r="L167" t="s">
        <v>327</v>
      </c>
      <c r="M167" t="s">
        <v>35</v>
      </c>
      <c r="N167" s="1" t="s">
        <v>328</v>
      </c>
      <c r="O167" s="3">
        <v>0</v>
      </c>
      <c r="P167" s="3">
        <v>0</v>
      </c>
      <c r="Q167" s="3">
        <v>534.82000000000005</v>
      </c>
      <c r="R167" s="3">
        <v>534.82000000000005</v>
      </c>
      <c r="S167" s="3">
        <v>0</v>
      </c>
      <c r="T167" s="3">
        <v>534.82000000000005</v>
      </c>
      <c r="U167" s="3">
        <v>0</v>
      </c>
      <c r="V167" s="3">
        <v>534.82000000000005</v>
      </c>
      <c r="W167" t="s">
        <v>419</v>
      </c>
      <c r="X167" t="s">
        <v>418</v>
      </c>
    </row>
    <row r="168" spans="1:24" x14ac:dyDescent="0.25">
      <c r="A168" s="1" t="s">
        <v>417</v>
      </c>
      <c r="B168" s="2">
        <v>45310</v>
      </c>
      <c r="D168" s="1" t="s">
        <v>31</v>
      </c>
      <c r="F168" s="1" t="s">
        <v>31</v>
      </c>
      <c r="H168" t="s">
        <v>0</v>
      </c>
      <c r="I168" t="s">
        <v>32</v>
      </c>
      <c r="K168" t="s">
        <v>326</v>
      </c>
      <c r="L168" t="s">
        <v>327</v>
      </c>
      <c r="M168" t="s">
        <v>35</v>
      </c>
      <c r="N168" s="1" t="s">
        <v>328</v>
      </c>
      <c r="O168" s="3">
        <v>0</v>
      </c>
      <c r="P168" s="3">
        <v>0</v>
      </c>
      <c r="Q168" s="3">
        <v>534.82000000000005</v>
      </c>
      <c r="R168" s="3">
        <v>534.82000000000005</v>
      </c>
      <c r="S168" s="3">
        <v>0</v>
      </c>
      <c r="T168" s="3">
        <v>534.82000000000005</v>
      </c>
      <c r="U168" s="3">
        <v>0</v>
      </c>
      <c r="V168" s="3">
        <v>534.82000000000005</v>
      </c>
      <c r="W168" t="s">
        <v>333</v>
      </c>
      <c r="X168" t="s">
        <v>418</v>
      </c>
    </row>
    <row r="169" spans="1:24" x14ac:dyDescent="0.25">
      <c r="A169" s="1" t="s">
        <v>417</v>
      </c>
      <c r="B169" s="2">
        <v>45310</v>
      </c>
      <c r="D169" s="1" t="s">
        <v>31</v>
      </c>
      <c r="F169" s="1" t="s">
        <v>31</v>
      </c>
      <c r="H169" t="s">
        <v>0</v>
      </c>
      <c r="I169" t="s">
        <v>32</v>
      </c>
      <c r="K169" t="s">
        <v>326</v>
      </c>
      <c r="L169" t="s">
        <v>327</v>
      </c>
      <c r="M169" t="s">
        <v>35</v>
      </c>
      <c r="N169" s="1" t="s">
        <v>328</v>
      </c>
      <c r="O169" s="3">
        <v>0</v>
      </c>
      <c r="P169" s="3">
        <v>0</v>
      </c>
      <c r="Q169" s="3">
        <v>2776.96</v>
      </c>
      <c r="R169" s="3">
        <v>2776.96</v>
      </c>
      <c r="S169" s="3">
        <v>0</v>
      </c>
      <c r="T169" s="3">
        <v>2776.96</v>
      </c>
      <c r="U169" s="3">
        <v>0</v>
      </c>
      <c r="V169" s="3">
        <v>2776.96</v>
      </c>
      <c r="W169" t="s">
        <v>420</v>
      </c>
      <c r="X169" t="s">
        <v>418</v>
      </c>
    </row>
    <row r="170" spans="1:24" x14ac:dyDescent="0.25">
      <c r="A170" s="1" t="s">
        <v>421</v>
      </c>
      <c r="B170" s="2">
        <v>45310</v>
      </c>
      <c r="D170" s="1" t="s">
        <v>31</v>
      </c>
      <c r="F170" s="1" t="s">
        <v>31</v>
      </c>
      <c r="H170" t="s">
        <v>0</v>
      </c>
      <c r="I170" t="s">
        <v>32</v>
      </c>
      <c r="K170" t="s">
        <v>326</v>
      </c>
      <c r="L170" t="s">
        <v>327</v>
      </c>
      <c r="M170" t="s">
        <v>35</v>
      </c>
      <c r="N170" s="1" t="s">
        <v>328</v>
      </c>
      <c r="O170" s="3">
        <v>0</v>
      </c>
      <c r="P170" s="3">
        <v>0</v>
      </c>
      <c r="Q170" s="3">
        <v>107.04</v>
      </c>
      <c r="R170" s="3">
        <v>107.04</v>
      </c>
      <c r="S170" s="3">
        <v>0</v>
      </c>
      <c r="T170" s="3">
        <v>107.04</v>
      </c>
      <c r="U170" s="3">
        <v>0</v>
      </c>
      <c r="V170" s="3">
        <v>107.04</v>
      </c>
      <c r="W170" t="s">
        <v>88</v>
      </c>
      <c r="X170" t="s">
        <v>422</v>
      </c>
    </row>
    <row r="171" spans="1:24" x14ac:dyDescent="0.25">
      <c r="A171" s="1" t="s">
        <v>421</v>
      </c>
      <c r="B171" s="2">
        <v>45310</v>
      </c>
      <c r="D171" s="1" t="s">
        <v>31</v>
      </c>
      <c r="F171" s="1" t="s">
        <v>31</v>
      </c>
      <c r="H171" t="s">
        <v>0</v>
      </c>
      <c r="I171" t="s">
        <v>32</v>
      </c>
      <c r="K171" t="s">
        <v>326</v>
      </c>
      <c r="L171" t="s">
        <v>327</v>
      </c>
      <c r="M171" t="s">
        <v>35</v>
      </c>
      <c r="N171" s="1" t="s">
        <v>328</v>
      </c>
      <c r="O171" s="3">
        <v>0</v>
      </c>
      <c r="P171" s="3">
        <v>0</v>
      </c>
      <c r="Q171" s="3">
        <v>891.96</v>
      </c>
      <c r="R171" s="3">
        <v>891.96</v>
      </c>
      <c r="S171" s="3">
        <v>0</v>
      </c>
      <c r="T171" s="3">
        <v>891.96</v>
      </c>
      <c r="U171" s="3">
        <v>0</v>
      </c>
      <c r="V171" s="3">
        <v>891.96</v>
      </c>
      <c r="W171" t="s">
        <v>423</v>
      </c>
      <c r="X171" t="s">
        <v>422</v>
      </c>
    </row>
    <row r="172" spans="1:24" x14ac:dyDescent="0.25">
      <c r="A172" s="1" t="s">
        <v>424</v>
      </c>
      <c r="B172" s="2">
        <v>45310</v>
      </c>
      <c r="D172" s="1" t="s">
        <v>31</v>
      </c>
      <c r="F172" s="1" t="s">
        <v>31</v>
      </c>
      <c r="H172" t="s">
        <v>0</v>
      </c>
      <c r="I172" t="s">
        <v>32</v>
      </c>
      <c r="K172" t="s">
        <v>326</v>
      </c>
      <c r="L172" t="s">
        <v>327</v>
      </c>
      <c r="M172" t="s">
        <v>35</v>
      </c>
      <c r="N172" s="1" t="s">
        <v>328</v>
      </c>
      <c r="O172" s="3">
        <v>0</v>
      </c>
      <c r="P172" s="3">
        <v>0</v>
      </c>
      <c r="Q172" s="3">
        <v>64.180000000000007</v>
      </c>
      <c r="R172" s="3">
        <v>64.180000000000007</v>
      </c>
      <c r="S172" s="3">
        <v>0</v>
      </c>
      <c r="T172" s="3">
        <v>64.180000000000007</v>
      </c>
      <c r="U172" s="3">
        <v>0</v>
      </c>
      <c r="V172" s="3">
        <v>64.180000000000007</v>
      </c>
      <c r="W172" t="s">
        <v>88</v>
      </c>
      <c r="X172" t="s">
        <v>425</v>
      </c>
    </row>
    <row r="173" spans="1:24" x14ac:dyDescent="0.25">
      <c r="A173" s="1" t="s">
        <v>424</v>
      </c>
      <c r="B173" s="2">
        <v>45310</v>
      </c>
      <c r="D173" s="1" t="s">
        <v>31</v>
      </c>
      <c r="F173" s="1" t="s">
        <v>31</v>
      </c>
      <c r="H173" t="s">
        <v>0</v>
      </c>
      <c r="I173" t="s">
        <v>32</v>
      </c>
      <c r="K173" t="s">
        <v>326</v>
      </c>
      <c r="L173" t="s">
        <v>327</v>
      </c>
      <c r="M173" t="s">
        <v>35</v>
      </c>
      <c r="N173" s="1" t="s">
        <v>328</v>
      </c>
      <c r="O173" s="3">
        <v>0</v>
      </c>
      <c r="P173" s="3">
        <v>0</v>
      </c>
      <c r="Q173" s="3">
        <v>534.82000000000005</v>
      </c>
      <c r="R173" s="3">
        <v>534.82000000000005</v>
      </c>
      <c r="S173" s="3">
        <v>0</v>
      </c>
      <c r="T173" s="3">
        <v>534.82000000000005</v>
      </c>
      <c r="U173" s="3">
        <v>0</v>
      </c>
      <c r="V173" s="3">
        <v>534.82000000000005</v>
      </c>
      <c r="W173" t="s">
        <v>419</v>
      </c>
      <c r="X173" t="s">
        <v>425</v>
      </c>
    </row>
    <row r="174" spans="1:24" x14ac:dyDescent="0.25">
      <c r="A174" s="1" t="s">
        <v>426</v>
      </c>
      <c r="B174" s="2">
        <v>45311</v>
      </c>
      <c r="D174" s="1" t="s">
        <v>31</v>
      </c>
      <c r="F174" s="1" t="s">
        <v>31</v>
      </c>
      <c r="H174" t="s">
        <v>0</v>
      </c>
      <c r="I174" t="s">
        <v>32</v>
      </c>
      <c r="K174" t="s">
        <v>427</v>
      </c>
      <c r="L174" t="s">
        <v>428</v>
      </c>
      <c r="M174" t="s">
        <v>35</v>
      </c>
      <c r="N174" s="1" t="s">
        <v>429</v>
      </c>
      <c r="O174" s="3">
        <v>0</v>
      </c>
      <c r="P174" s="3">
        <v>0</v>
      </c>
      <c r="Q174" s="3">
        <v>53.57</v>
      </c>
      <c r="R174" s="3">
        <v>53.57</v>
      </c>
      <c r="S174" s="3">
        <v>0</v>
      </c>
      <c r="T174" s="3">
        <v>53.57</v>
      </c>
      <c r="U174" s="3">
        <v>0</v>
      </c>
      <c r="V174" s="3">
        <v>53.57</v>
      </c>
      <c r="W174" t="s">
        <v>88</v>
      </c>
      <c r="X174" t="s">
        <v>430</v>
      </c>
    </row>
    <row r="175" spans="1:24" x14ac:dyDescent="0.25">
      <c r="A175" s="1" t="s">
        <v>426</v>
      </c>
      <c r="B175" s="2">
        <v>45311</v>
      </c>
      <c r="D175" s="1" t="s">
        <v>31</v>
      </c>
      <c r="F175" s="1" t="s">
        <v>31</v>
      </c>
      <c r="H175" t="s">
        <v>0</v>
      </c>
      <c r="I175" t="s">
        <v>32</v>
      </c>
      <c r="K175" t="s">
        <v>427</v>
      </c>
      <c r="L175" t="s">
        <v>428</v>
      </c>
      <c r="M175" t="s">
        <v>35</v>
      </c>
      <c r="N175" s="1" t="s">
        <v>429</v>
      </c>
      <c r="O175" s="3">
        <v>0</v>
      </c>
      <c r="P175" s="3">
        <v>0</v>
      </c>
      <c r="Q175" s="3">
        <v>446.43</v>
      </c>
      <c r="R175" s="3">
        <v>446.43</v>
      </c>
      <c r="S175" s="3">
        <v>0</v>
      </c>
      <c r="T175" s="3">
        <v>446.43</v>
      </c>
      <c r="U175" s="3">
        <v>0</v>
      </c>
      <c r="V175" s="3">
        <v>446.43</v>
      </c>
      <c r="W175" t="s">
        <v>431</v>
      </c>
      <c r="X175" t="s">
        <v>430</v>
      </c>
    </row>
    <row r="176" spans="1:24" x14ac:dyDescent="0.25">
      <c r="A176" s="1" t="s">
        <v>432</v>
      </c>
      <c r="B176" s="2">
        <v>45311</v>
      </c>
      <c r="D176" s="1" t="s">
        <v>31</v>
      </c>
      <c r="F176" s="1" t="s">
        <v>31</v>
      </c>
      <c r="H176" t="s">
        <v>0</v>
      </c>
      <c r="I176" t="s">
        <v>32</v>
      </c>
      <c r="K176" t="s">
        <v>427</v>
      </c>
      <c r="L176" t="s">
        <v>428</v>
      </c>
      <c r="M176" t="s">
        <v>35</v>
      </c>
      <c r="N176" s="1" t="s">
        <v>429</v>
      </c>
      <c r="O176" s="3">
        <v>0</v>
      </c>
      <c r="P176" s="3">
        <v>0</v>
      </c>
      <c r="Q176" s="3">
        <v>130.31</v>
      </c>
      <c r="R176" s="3">
        <v>130.31</v>
      </c>
      <c r="S176" s="3">
        <v>0</v>
      </c>
      <c r="T176" s="3">
        <v>130.31</v>
      </c>
      <c r="U176" s="3">
        <v>0</v>
      </c>
      <c r="V176" s="3">
        <v>130.31</v>
      </c>
      <c r="W176" t="s">
        <v>88</v>
      </c>
      <c r="X176" t="s">
        <v>433</v>
      </c>
    </row>
    <row r="177" spans="1:24" x14ac:dyDescent="0.25">
      <c r="A177" s="1" t="s">
        <v>432</v>
      </c>
      <c r="B177" s="2">
        <v>45311</v>
      </c>
      <c r="D177" s="1" t="s">
        <v>31</v>
      </c>
      <c r="F177" s="1" t="s">
        <v>31</v>
      </c>
      <c r="H177" t="s">
        <v>0</v>
      </c>
      <c r="I177" t="s">
        <v>32</v>
      </c>
      <c r="K177" t="s">
        <v>427</v>
      </c>
      <c r="L177" t="s">
        <v>428</v>
      </c>
      <c r="M177" t="s">
        <v>35</v>
      </c>
      <c r="N177" s="1" t="s">
        <v>429</v>
      </c>
      <c r="O177" s="3">
        <v>0</v>
      </c>
      <c r="P177" s="3">
        <v>0</v>
      </c>
      <c r="Q177" s="3">
        <v>1085.92</v>
      </c>
      <c r="R177" s="3">
        <v>1085.92</v>
      </c>
      <c r="S177" s="3">
        <v>0</v>
      </c>
      <c r="T177" s="3">
        <v>1085.92</v>
      </c>
      <c r="U177" s="3">
        <v>0</v>
      </c>
      <c r="V177" s="3">
        <v>1085.92</v>
      </c>
      <c r="W177" t="s">
        <v>434</v>
      </c>
      <c r="X177" t="s">
        <v>433</v>
      </c>
    </row>
    <row r="178" spans="1:24" x14ac:dyDescent="0.25">
      <c r="A178" s="1" t="s">
        <v>435</v>
      </c>
      <c r="B178" s="2">
        <v>45311</v>
      </c>
      <c r="D178" s="1" t="s">
        <v>31</v>
      </c>
      <c r="F178" s="1" t="s">
        <v>31</v>
      </c>
      <c r="H178" t="s">
        <v>0</v>
      </c>
      <c r="I178" t="s">
        <v>32</v>
      </c>
      <c r="K178" t="s">
        <v>427</v>
      </c>
      <c r="L178" t="s">
        <v>428</v>
      </c>
      <c r="M178" t="s">
        <v>35</v>
      </c>
      <c r="N178" s="1" t="s">
        <v>429</v>
      </c>
      <c r="O178" s="3">
        <v>0</v>
      </c>
      <c r="P178" s="3">
        <v>0</v>
      </c>
      <c r="Q178" s="3">
        <v>514.29</v>
      </c>
      <c r="R178" s="3">
        <v>514.29</v>
      </c>
      <c r="S178" s="3">
        <v>0</v>
      </c>
      <c r="T178" s="3">
        <v>514.29</v>
      </c>
      <c r="U178" s="3">
        <v>0</v>
      </c>
      <c r="V178" s="3">
        <v>514.29</v>
      </c>
      <c r="W178" t="s">
        <v>88</v>
      </c>
      <c r="X178" t="s">
        <v>436</v>
      </c>
    </row>
    <row r="179" spans="1:24" x14ac:dyDescent="0.25">
      <c r="A179" s="1" t="s">
        <v>435</v>
      </c>
      <c r="B179" s="2">
        <v>45311</v>
      </c>
      <c r="D179" s="1" t="s">
        <v>31</v>
      </c>
      <c r="F179" s="1" t="s">
        <v>31</v>
      </c>
      <c r="H179" t="s">
        <v>0</v>
      </c>
      <c r="I179" t="s">
        <v>32</v>
      </c>
      <c r="K179" t="s">
        <v>427</v>
      </c>
      <c r="L179" t="s">
        <v>428</v>
      </c>
      <c r="M179" t="s">
        <v>35</v>
      </c>
      <c r="N179" s="1" t="s">
        <v>429</v>
      </c>
      <c r="O179" s="3">
        <v>0</v>
      </c>
      <c r="P179" s="3">
        <v>0</v>
      </c>
      <c r="Q179" s="3">
        <v>1785.71</v>
      </c>
      <c r="R179" s="3">
        <v>1785.71</v>
      </c>
      <c r="S179" s="3">
        <v>0</v>
      </c>
      <c r="T179" s="3">
        <v>1785.71</v>
      </c>
      <c r="U179" s="3">
        <v>0</v>
      </c>
      <c r="V179" s="3">
        <v>1785.71</v>
      </c>
      <c r="W179" t="s">
        <v>434</v>
      </c>
      <c r="X179" t="s">
        <v>436</v>
      </c>
    </row>
    <row r="180" spans="1:24" x14ac:dyDescent="0.25">
      <c r="A180" s="1" t="s">
        <v>435</v>
      </c>
      <c r="B180" s="2">
        <v>45311</v>
      </c>
      <c r="D180" s="1" t="s">
        <v>31</v>
      </c>
      <c r="F180" s="1" t="s">
        <v>31</v>
      </c>
      <c r="H180" t="s">
        <v>0</v>
      </c>
      <c r="I180" t="s">
        <v>32</v>
      </c>
      <c r="K180" t="s">
        <v>427</v>
      </c>
      <c r="L180" t="s">
        <v>428</v>
      </c>
      <c r="M180" t="s">
        <v>35</v>
      </c>
      <c r="N180" s="1" t="s">
        <v>429</v>
      </c>
      <c r="O180" s="3">
        <v>0</v>
      </c>
      <c r="P180" s="3">
        <v>0</v>
      </c>
      <c r="Q180" s="3">
        <v>2500</v>
      </c>
      <c r="R180" s="3">
        <v>2500</v>
      </c>
      <c r="S180" s="3">
        <v>0</v>
      </c>
      <c r="T180" s="3">
        <v>2500</v>
      </c>
      <c r="U180" s="3">
        <v>0</v>
      </c>
      <c r="V180" s="3">
        <v>2500</v>
      </c>
      <c r="W180" t="s">
        <v>144</v>
      </c>
      <c r="X180" t="s">
        <v>436</v>
      </c>
    </row>
    <row r="181" spans="1:24" x14ac:dyDescent="0.25">
      <c r="A181" s="1" t="s">
        <v>437</v>
      </c>
      <c r="B181" s="2">
        <v>45311</v>
      </c>
      <c r="D181" s="1" t="s">
        <v>31</v>
      </c>
      <c r="F181" s="1" t="s">
        <v>31</v>
      </c>
      <c r="H181" t="s">
        <v>0</v>
      </c>
      <c r="I181" t="s">
        <v>32</v>
      </c>
      <c r="K181" t="s">
        <v>427</v>
      </c>
      <c r="L181" t="s">
        <v>428</v>
      </c>
      <c r="M181" t="s">
        <v>35</v>
      </c>
      <c r="N181" s="1" t="s">
        <v>429</v>
      </c>
      <c r="O181" s="3">
        <v>0</v>
      </c>
      <c r="P181" s="3">
        <v>0</v>
      </c>
      <c r="Q181" s="3">
        <v>53.57</v>
      </c>
      <c r="R181" s="3">
        <v>53.57</v>
      </c>
      <c r="S181" s="3">
        <v>0</v>
      </c>
      <c r="T181" s="3">
        <v>53.57</v>
      </c>
      <c r="U181" s="3">
        <v>0</v>
      </c>
      <c r="V181" s="3">
        <v>53.57</v>
      </c>
      <c r="W181" t="s">
        <v>88</v>
      </c>
      <c r="X181" t="s">
        <v>438</v>
      </c>
    </row>
    <row r="182" spans="1:24" x14ac:dyDescent="0.25">
      <c r="A182" s="1" t="s">
        <v>437</v>
      </c>
      <c r="B182" s="2">
        <v>45311</v>
      </c>
      <c r="D182" s="1" t="s">
        <v>31</v>
      </c>
      <c r="F182" s="1" t="s">
        <v>31</v>
      </c>
      <c r="H182" t="s">
        <v>0</v>
      </c>
      <c r="I182" t="s">
        <v>32</v>
      </c>
      <c r="K182" t="s">
        <v>427</v>
      </c>
      <c r="L182" t="s">
        <v>428</v>
      </c>
      <c r="M182" t="s">
        <v>35</v>
      </c>
      <c r="N182" s="1" t="s">
        <v>429</v>
      </c>
      <c r="O182" s="3">
        <v>0</v>
      </c>
      <c r="P182" s="3">
        <v>0</v>
      </c>
      <c r="Q182" s="3">
        <v>446.43</v>
      </c>
      <c r="R182" s="3">
        <v>446.43</v>
      </c>
      <c r="S182" s="3">
        <v>0</v>
      </c>
      <c r="T182" s="3">
        <v>446.43</v>
      </c>
      <c r="U182" s="3">
        <v>0</v>
      </c>
      <c r="V182" s="3">
        <v>446.43</v>
      </c>
      <c r="W182" t="s">
        <v>434</v>
      </c>
      <c r="X182" t="s">
        <v>438</v>
      </c>
    </row>
    <row r="183" spans="1:24" x14ac:dyDescent="0.25">
      <c r="A183" s="1" t="s">
        <v>439</v>
      </c>
      <c r="B183" s="2">
        <v>45311</v>
      </c>
      <c r="D183" s="1" t="s">
        <v>31</v>
      </c>
      <c r="F183" s="1" t="s">
        <v>31</v>
      </c>
      <c r="H183" t="s">
        <v>0</v>
      </c>
      <c r="I183" t="s">
        <v>32</v>
      </c>
      <c r="K183" t="s">
        <v>427</v>
      </c>
      <c r="L183" t="s">
        <v>428</v>
      </c>
      <c r="M183" t="s">
        <v>35</v>
      </c>
      <c r="N183" s="1" t="s">
        <v>429</v>
      </c>
      <c r="O183" s="3">
        <v>0</v>
      </c>
      <c r="P183" s="3">
        <v>0</v>
      </c>
      <c r="Q183" s="3">
        <v>160.71</v>
      </c>
      <c r="R183" s="3">
        <v>160.71</v>
      </c>
      <c r="S183" s="3">
        <v>0</v>
      </c>
      <c r="T183" s="3">
        <v>160.71</v>
      </c>
      <c r="U183" s="3">
        <v>0</v>
      </c>
      <c r="V183" s="3">
        <v>160.71</v>
      </c>
      <c r="W183" t="s">
        <v>88</v>
      </c>
      <c r="X183" t="s">
        <v>440</v>
      </c>
    </row>
    <row r="184" spans="1:24" x14ac:dyDescent="0.25">
      <c r="A184" s="1" t="s">
        <v>439</v>
      </c>
      <c r="B184" s="2">
        <v>45311</v>
      </c>
      <c r="D184" s="1" t="s">
        <v>31</v>
      </c>
      <c r="F184" s="1" t="s">
        <v>31</v>
      </c>
      <c r="H184" t="s">
        <v>0</v>
      </c>
      <c r="I184" t="s">
        <v>32</v>
      </c>
      <c r="K184" t="s">
        <v>427</v>
      </c>
      <c r="L184" t="s">
        <v>428</v>
      </c>
      <c r="M184" t="s">
        <v>35</v>
      </c>
      <c r="N184" s="1" t="s">
        <v>429</v>
      </c>
      <c r="O184" s="3">
        <v>0</v>
      </c>
      <c r="P184" s="3">
        <v>0</v>
      </c>
      <c r="Q184" s="3">
        <v>1339.29</v>
      </c>
      <c r="R184" s="3">
        <v>1339.29</v>
      </c>
      <c r="S184" s="3">
        <v>0</v>
      </c>
      <c r="T184" s="3">
        <v>1339.29</v>
      </c>
      <c r="U184" s="3">
        <v>0</v>
      </c>
      <c r="V184" s="3">
        <v>1339.29</v>
      </c>
      <c r="W184" t="s">
        <v>330</v>
      </c>
      <c r="X184" t="s">
        <v>440</v>
      </c>
    </row>
    <row r="185" spans="1:24" x14ac:dyDescent="0.25">
      <c r="A185" s="1" t="s">
        <v>441</v>
      </c>
      <c r="B185" s="2">
        <v>45311</v>
      </c>
      <c r="D185" s="1" t="s">
        <v>31</v>
      </c>
      <c r="F185" s="1" t="s">
        <v>31</v>
      </c>
      <c r="H185" t="s">
        <v>0</v>
      </c>
      <c r="I185" t="s">
        <v>32</v>
      </c>
      <c r="K185" t="s">
        <v>427</v>
      </c>
      <c r="L185" t="s">
        <v>428</v>
      </c>
      <c r="M185" t="s">
        <v>35</v>
      </c>
      <c r="N185" s="1" t="s">
        <v>429</v>
      </c>
      <c r="O185" s="3">
        <v>0</v>
      </c>
      <c r="P185" s="3">
        <v>0</v>
      </c>
      <c r="Q185" s="3">
        <v>160.71</v>
      </c>
      <c r="R185" s="3">
        <v>160.71</v>
      </c>
      <c r="S185" s="3">
        <v>0</v>
      </c>
      <c r="T185" s="3">
        <v>160.71</v>
      </c>
      <c r="U185" s="3">
        <v>0</v>
      </c>
      <c r="V185" s="3">
        <v>160.71</v>
      </c>
      <c r="W185" t="s">
        <v>88</v>
      </c>
      <c r="X185" t="s">
        <v>442</v>
      </c>
    </row>
    <row r="186" spans="1:24" x14ac:dyDescent="0.25">
      <c r="A186" s="1" t="s">
        <v>441</v>
      </c>
      <c r="B186" s="2">
        <v>45311</v>
      </c>
      <c r="D186" s="1" t="s">
        <v>31</v>
      </c>
      <c r="F186" s="1" t="s">
        <v>31</v>
      </c>
      <c r="H186" t="s">
        <v>0</v>
      </c>
      <c r="I186" t="s">
        <v>32</v>
      </c>
      <c r="K186" t="s">
        <v>427</v>
      </c>
      <c r="L186" t="s">
        <v>428</v>
      </c>
      <c r="M186" t="s">
        <v>35</v>
      </c>
      <c r="N186" s="1" t="s">
        <v>429</v>
      </c>
      <c r="O186" s="3">
        <v>0</v>
      </c>
      <c r="P186" s="3">
        <v>0</v>
      </c>
      <c r="Q186" s="3">
        <v>1339.29</v>
      </c>
      <c r="R186" s="3">
        <v>1339.29</v>
      </c>
      <c r="S186" s="3">
        <v>0</v>
      </c>
      <c r="T186" s="3">
        <v>1339.29</v>
      </c>
      <c r="U186" s="3">
        <v>0</v>
      </c>
      <c r="V186" s="3">
        <v>1339.29</v>
      </c>
      <c r="W186" t="s">
        <v>443</v>
      </c>
      <c r="X186" t="s">
        <v>442</v>
      </c>
    </row>
    <row r="187" spans="1:24" x14ac:dyDescent="0.25">
      <c r="A187" s="1" t="s">
        <v>444</v>
      </c>
      <c r="B187" s="2">
        <v>45311</v>
      </c>
      <c r="D187" s="1" t="s">
        <v>31</v>
      </c>
      <c r="F187" s="1" t="s">
        <v>31</v>
      </c>
      <c r="H187" t="s">
        <v>0</v>
      </c>
      <c r="I187" t="s">
        <v>32</v>
      </c>
      <c r="K187" t="s">
        <v>427</v>
      </c>
      <c r="L187" t="s">
        <v>428</v>
      </c>
      <c r="M187" t="s">
        <v>35</v>
      </c>
      <c r="N187" s="1" t="s">
        <v>429</v>
      </c>
      <c r="O187" s="3">
        <v>0</v>
      </c>
      <c r="P187" s="3">
        <v>0</v>
      </c>
      <c r="Q187" s="3">
        <v>214.29</v>
      </c>
      <c r="R187" s="3">
        <v>214.29</v>
      </c>
      <c r="S187" s="3">
        <v>0</v>
      </c>
      <c r="T187" s="3">
        <v>214.29</v>
      </c>
      <c r="U187" s="3">
        <v>0</v>
      </c>
      <c r="V187" s="3">
        <v>214.29</v>
      </c>
      <c r="W187" t="s">
        <v>88</v>
      </c>
      <c r="X187" t="s">
        <v>445</v>
      </c>
    </row>
    <row r="188" spans="1:24" x14ac:dyDescent="0.25">
      <c r="A188" s="1" t="s">
        <v>444</v>
      </c>
      <c r="B188" s="2">
        <v>45311</v>
      </c>
      <c r="D188" s="1" t="s">
        <v>31</v>
      </c>
      <c r="F188" s="1" t="s">
        <v>31</v>
      </c>
      <c r="H188" t="s">
        <v>0</v>
      </c>
      <c r="I188" t="s">
        <v>32</v>
      </c>
      <c r="K188" t="s">
        <v>427</v>
      </c>
      <c r="L188" t="s">
        <v>428</v>
      </c>
      <c r="M188" t="s">
        <v>35</v>
      </c>
      <c r="N188" s="1" t="s">
        <v>429</v>
      </c>
      <c r="O188" s="3">
        <v>0</v>
      </c>
      <c r="P188" s="3">
        <v>0</v>
      </c>
      <c r="Q188" s="3">
        <v>1785.72</v>
      </c>
      <c r="R188" s="3">
        <v>1785.72</v>
      </c>
      <c r="S188" s="3">
        <v>0</v>
      </c>
      <c r="T188" s="3">
        <v>1785.72</v>
      </c>
      <c r="U188" s="3">
        <v>0</v>
      </c>
      <c r="V188" s="3">
        <v>1785.72</v>
      </c>
      <c r="W188" t="s">
        <v>420</v>
      </c>
      <c r="X188" t="s">
        <v>445</v>
      </c>
    </row>
    <row r="189" spans="1:24" x14ac:dyDescent="0.25">
      <c r="A189" s="1" t="s">
        <v>446</v>
      </c>
      <c r="B189" s="2">
        <v>45311</v>
      </c>
      <c r="D189" s="1" t="s">
        <v>31</v>
      </c>
      <c r="F189" s="1" t="s">
        <v>31</v>
      </c>
      <c r="H189" t="s">
        <v>0</v>
      </c>
      <c r="I189" t="s">
        <v>32</v>
      </c>
      <c r="K189" t="s">
        <v>427</v>
      </c>
      <c r="L189" t="s">
        <v>428</v>
      </c>
      <c r="M189" t="s">
        <v>35</v>
      </c>
      <c r="N189" s="1" t="s">
        <v>429</v>
      </c>
      <c r="O189" s="3">
        <v>0</v>
      </c>
      <c r="P189" s="3">
        <v>0</v>
      </c>
      <c r="Q189" s="3">
        <v>53.57</v>
      </c>
      <c r="R189" s="3">
        <v>53.57</v>
      </c>
      <c r="S189" s="3">
        <v>0</v>
      </c>
      <c r="T189" s="3">
        <v>53.57</v>
      </c>
      <c r="U189" s="3">
        <v>0</v>
      </c>
      <c r="V189" s="3">
        <v>53.57</v>
      </c>
      <c r="W189" t="s">
        <v>88</v>
      </c>
      <c r="X189" t="s">
        <v>447</v>
      </c>
    </row>
    <row r="190" spans="1:24" x14ac:dyDescent="0.25">
      <c r="A190" s="1" t="s">
        <v>446</v>
      </c>
      <c r="B190" s="2">
        <v>45311</v>
      </c>
      <c r="D190" s="1" t="s">
        <v>31</v>
      </c>
      <c r="F190" s="1" t="s">
        <v>31</v>
      </c>
      <c r="H190" t="s">
        <v>0</v>
      </c>
      <c r="I190" t="s">
        <v>32</v>
      </c>
      <c r="K190" t="s">
        <v>427</v>
      </c>
      <c r="L190" t="s">
        <v>428</v>
      </c>
      <c r="M190" t="s">
        <v>35</v>
      </c>
      <c r="N190" s="1" t="s">
        <v>429</v>
      </c>
      <c r="O190" s="3">
        <v>0</v>
      </c>
      <c r="P190" s="3">
        <v>0</v>
      </c>
      <c r="Q190" s="3">
        <v>446.43</v>
      </c>
      <c r="R190" s="3">
        <v>446.43</v>
      </c>
      <c r="S190" s="3">
        <v>0</v>
      </c>
      <c r="T190" s="3">
        <v>446.43</v>
      </c>
      <c r="U190" s="3">
        <v>0</v>
      </c>
      <c r="V190" s="3">
        <v>446.43</v>
      </c>
      <c r="W190" t="s">
        <v>419</v>
      </c>
      <c r="X190" t="s">
        <v>447</v>
      </c>
    </row>
    <row r="191" spans="1:24" x14ac:dyDescent="0.25">
      <c r="A191" s="1" t="s">
        <v>448</v>
      </c>
      <c r="B191" s="2">
        <v>45311</v>
      </c>
      <c r="D191" s="1" t="s">
        <v>31</v>
      </c>
      <c r="F191" s="1" t="s">
        <v>31</v>
      </c>
      <c r="H191" t="s">
        <v>0</v>
      </c>
      <c r="I191" t="s">
        <v>40</v>
      </c>
      <c r="K191" t="s">
        <v>427</v>
      </c>
      <c r="L191" t="s">
        <v>428</v>
      </c>
      <c r="M191" t="s">
        <v>35</v>
      </c>
      <c r="N191" s="1" t="s">
        <v>429</v>
      </c>
      <c r="O191" s="3">
        <v>0</v>
      </c>
      <c r="P191" s="3">
        <v>0</v>
      </c>
      <c r="Q191" s="3">
        <v>53.57</v>
      </c>
      <c r="R191" s="3">
        <v>53.57</v>
      </c>
      <c r="S191" s="3">
        <v>0</v>
      </c>
      <c r="T191" s="3">
        <v>53.57</v>
      </c>
      <c r="U191" s="3">
        <v>0</v>
      </c>
      <c r="V191" s="3">
        <v>53.57</v>
      </c>
      <c r="W191" t="s">
        <v>88</v>
      </c>
      <c r="X191" t="s">
        <v>449</v>
      </c>
    </row>
    <row r="192" spans="1:24" x14ac:dyDescent="0.25">
      <c r="A192" s="1" t="s">
        <v>448</v>
      </c>
      <c r="B192" s="2">
        <v>45311</v>
      </c>
      <c r="D192" s="1" t="s">
        <v>31</v>
      </c>
      <c r="F192" s="1" t="s">
        <v>31</v>
      </c>
      <c r="H192" t="s">
        <v>0</v>
      </c>
      <c r="I192" t="s">
        <v>40</v>
      </c>
      <c r="K192" t="s">
        <v>427</v>
      </c>
      <c r="L192" t="s">
        <v>428</v>
      </c>
      <c r="M192" t="s">
        <v>35</v>
      </c>
      <c r="N192" s="1" t="s">
        <v>429</v>
      </c>
      <c r="O192" s="3">
        <v>0</v>
      </c>
      <c r="P192" s="3">
        <v>0</v>
      </c>
      <c r="Q192" s="3">
        <v>446.43</v>
      </c>
      <c r="R192" s="3">
        <v>446.43</v>
      </c>
      <c r="S192" s="3">
        <v>0</v>
      </c>
      <c r="T192" s="3">
        <v>446.43</v>
      </c>
      <c r="U192" s="3">
        <v>0</v>
      </c>
      <c r="V192" s="3">
        <v>446.43</v>
      </c>
      <c r="W192" t="s">
        <v>450</v>
      </c>
      <c r="X192" t="s">
        <v>449</v>
      </c>
    </row>
    <row r="193" spans="1:24" x14ac:dyDescent="0.25">
      <c r="A193" s="1" t="s">
        <v>451</v>
      </c>
      <c r="B193" s="2">
        <v>45311</v>
      </c>
      <c r="D193" s="1" t="s">
        <v>31</v>
      </c>
      <c r="F193" s="1" t="s">
        <v>31</v>
      </c>
      <c r="H193" t="s">
        <v>0</v>
      </c>
      <c r="I193" t="s">
        <v>40</v>
      </c>
      <c r="K193" t="s">
        <v>427</v>
      </c>
      <c r="L193" t="s">
        <v>428</v>
      </c>
      <c r="M193" t="s">
        <v>35</v>
      </c>
      <c r="N193" s="1" t="s">
        <v>429</v>
      </c>
      <c r="O193" s="3">
        <v>0</v>
      </c>
      <c r="P193" s="3">
        <v>0</v>
      </c>
      <c r="Q193" s="3">
        <v>53.57</v>
      </c>
      <c r="R193" s="3">
        <v>53.57</v>
      </c>
      <c r="S193" s="3">
        <v>0</v>
      </c>
      <c r="T193" s="3">
        <v>53.57</v>
      </c>
      <c r="U193" s="3">
        <v>0</v>
      </c>
      <c r="V193" s="3">
        <v>53.57</v>
      </c>
      <c r="W193" t="s">
        <v>88</v>
      </c>
      <c r="X193" t="s">
        <v>452</v>
      </c>
    </row>
    <row r="194" spans="1:24" x14ac:dyDescent="0.25">
      <c r="A194" s="1" t="s">
        <v>451</v>
      </c>
      <c r="B194" s="2">
        <v>45311</v>
      </c>
      <c r="D194" s="1" t="s">
        <v>31</v>
      </c>
      <c r="F194" s="1" t="s">
        <v>31</v>
      </c>
      <c r="H194" t="s">
        <v>0</v>
      </c>
      <c r="I194" t="s">
        <v>40</v>
      </c>
      <c r="K194" t="s">
        <v>427</v>
      </c>
      <c r="L194" t="s">
        <v>428</v>
      </c>
      <c r="M194" t="s">
        <v>35</v>
      </c>
      <c r="N194" s="1" t="s">
        <v>429</v>
      </c>
      <c r="O194" s="3">
        <v>0</v>
      </c>
      <c r="P194" s="3">
        <v>0</v>
      </c>
      <c r="Q194" s="3">
        <v>446.43</v>
      </c>
      <c r="R194" s="3">
        <v>446.43</v>
      </c>
      <c r="S194" s="3">
        <v>0</v>
      </c>
      <c r="T194" s="3">
        <v>446.43</v>
      </c>
      <c r="U194" s="3">
        <v>0</v>
      </c>
      <c r="V194" s="3">
        <v>446.43</v>
      </c>
      <c r="W194" t="s">
        <v>333</v>
      </c>
      <c r="X194" t="s">
        <v>452</v>
      </c>
    </row>
    <row r="195" spans="1:24" x14ac:dyDescent="0.25">
      <c r="A195" s="1" t="s">
        <v>453</v>
      </c>
      <c r="B195" s="2">
        <v>45311</v>
      </c>
      <c r="D195" s="1" t="s">
        <v>31</v>
      </c>
      <c r="F195" s="1" t="s">
        <v>31</v>
      </c>
      <c r="H195" t="s">
        <v>0</v>
      </c>
      <c r="I195" t="s">
        <v>40</v>
      </c>
      <c r="K195" t="s">
        <v>427</v>
      </c>
      <c r="L195" t="s">
        <v>428</v>
      </c>
      <c r="M195" t="s">
        <v>35</v>
      </c>
      <c r="N195" s="1" t="s">
        <v>429</v>
      </c>
      <c r="O195" s="3">
        <v>0</v>
      </c>
      <c r="P195" s="3">
        <v>0</v>
      </c>
      <c r="Q195" s="3">
        <v>53.57</v>
      </c>
      <c r="R195" s="3">
        <v>53.57</v>
      </c>
      <c r="S195" s="3">
        <v>0</v>
      </c>
      <c r="T195" s="3">
        <v>53.57</v>
      </c>
      <c r="U195" s="3">
        <v>0</v>
      </c>
      <c r="V195" s="3">
        <v>53.57</v>
      </c>
      <c r="W195" t="s">
        <v>88</v>
      </c>
      <c r="X195" t="s">
        <v>454</v>
      </c>
    </row>
    <row r="196" spans="1:24" x14ac:dyDescent="0.25">
      <c r="A196" s="1" t="s">
        <v>453</v>
      </c>
      <c r="B196" s="2">
        <v>45311</v>
      </c>
      <c r="D196" s="1" t="s">
        <v>31</v>
      </c>
      <c r="F196" s="1" t="s">
        <v>31</v>
      </c>
      <c r="H196" t="s">
        <v>0</v>
      </c>
      <c r="I196" t="s">
        <v>40</v>
      </c>
      <c r="K196" t="s">
        <v>427</v>
      </c>
      <c r="L196" t="s">
        <v>428</v>
      </c>
      <c r="M196" t="s">
        <v>35</v>
      </c>
      <c r="N196" s="1" t="s">
        <v>429</v>
      </c>
      <c r="O196" s="3">
        <v>0</v>
      </c>
      <c r="P196" s="3">
        <v>0</v>
      </c>
      <c r="Q196" s="3">
        <v>446.43</v>
      </c>
      <c r="R196" s="3">
        <v>446.43</v>
      </c>
      <c r="S196" s="3">
        <v>0</v>
      </c>
      <c r="T196" s="3">
        <v>446.43</v>
      </c>
      <c r="U196" s="3">
        <v>0</v>
      </c>
      <c r="V196" s="3">
        <v>446.43</v>
      </c>
      <c r="W196" t="s">
        <v>333</v>
      </c>
      <c r="X196" t="s">
        <v>454</v>
      </c>
    </row>
    <row r="197" spans="1:24" x14ac:dyDescent="0.25">
      <c r="A197" s="1" t="s">
        <v>455</v>
      </c>
      <c r="B197" s="2">
        <v>45311</v>
      </c>
      <c r="D197" s="1" t="s">
        <v>31</v>
      </c>
      <c r="F197" s="1" t="s">
        <v>31</v>
      </c>
      <c r="H197" t="s">
        <v>0</v>
      </c>
      <c r="I197" t="s">
        <v>40</v>
      </c>
      <c r="K197" t="s">
        <v>427</v>
      </c>
      <c r="L197" t="s">
        <v>428</v>
      </c>
      <c r="M197" t="s">
        <v>35</v>
      </c>
      <c r="N197" s="1" t="s">
        <v>429</v>
      </c>
      <c r="O197" s="3">
        <v>0</v>
      </c>
      <c r="P197" s="3">
        <v>0</v>
      </c>
      <c r="Q197" s="3">
        <v>53.57</v>
      </c>
      <c r="R197" s="3">
        <v>53.57</v>
      </c>
      <c r="S197" s="3">
        <v>0</v>
      </c>
      <c r="T197" s="3">
        <v>53.57</v>
      </c>
      <c r="U197" s="3">
        <v>0</v>
      </c>
      <c r="V197" s="3">
        <v>53.57</v>
      </c>
      <c r="W197" t="s">
        <v>88</v>
      </c>
      <c r="X197" t="s">
        <v>456</v>
      </c>
    </row>
    <row r="198" spans="1:24" x14ac:dyDescent="0.25">
      <c r="A198" s="1" t="s">
        <v>455</v>
      </c>
      <c r="B198" s="2">
        <v>45311</v>
      </c>
      <c r="D198" s="1" t="s">
        <v>31</v>
      </c>
      <c r="F198" s="1" t="s">
        <v>31</v>
      </c>
      <c r="H198" t="s">
        <v>0</v>
      </c>
      <c r="I198" t="s">
        <v>40</v>
      </c>
      <c r="K198" t="s">
        <v>427</v>
      </c>
      <c r="L198" t="s">
        <v>428</v>
      </c>
      <c r="M198" t="s">
        <v>35</v>
      </c>
      <c r="N198" s="1" t="s">
        <v>429</v>
      </c>
      <c r="O198" s="3">
        <v>0</v>
      </c>
      <c r="P198" s="3">
        <v>0</v>
      </c>
      <c r="Q198" s="3">
        <v>446.43</v>
      </c>
      <c r="R198" s="3">
        <v>446.43</v>
      </c>
      <c r="S198" s="3">
        <v>0</v>
      </c>
      <c r="T198" s="3">
        <v>446.43</v>
      </c>
      <c r="U198" s="3">
        <v>0</v>
      </c>
      <c r="V198" s="3">
        <v>446.43</v>
      </c>
      <c r="W198" t="s">
        <v>450</v>
      </c>
      <c r="X198" t="s">
        <v>456</v>
      </c>
    </row>
    <row r="199" spans="1:24" x14ac:dyDescent="0.25">
      <c r="A199" s="1" t="s">
        <v>457</v>
      </c>
      <c r="B199" s="2">
        <v>45311</v>
      </c>
      <c r="D199" s="1" t="s">
        <v>31</v>
      </c>
      <c r="F199" s="1" t="s">
        <v>31</v>
      </c>
      <c r="H199" t="s">
        <v>0</v>
      </c>
      <c r="I199" t="s">
        <v>40</v>
      </c>
      <c r="K199" t="s">
        <v>427</v>
      </c>
      <c r="L199" t="s">
        <v>428</v>
      </c>
      <c r="M199" t="s">
        <v>35</v>
      </c>
      <c r="N199" s="1" t="s">
        <v>429</v>
      </c>
      <c r="O199" s="3">
        <v>0</v>
      </c>
      <c r="P199" s="3">
        <v>0</v>
      </c>
      <c r="Q199" s="3">
        <v>53.57</v>
      </c>
      <c r="R199" s="3">
        <v>53.57</v>
      </c>
      <c r="S199" s="3">
        <v>0</v>
      </c>
      <c r="T199" s="3">
        <v>53.57</v>
      </c>
      <c r="U199" s="3">
        <v>0</v>
      </c>
      <c r="V199" s="3">
        <v>53.57</v>
      </c>
      <c r="W199" t="s">
        <v>88</v>
      </c>
      <c r="X199" t="s">
        <v>458</v>
      </c>
    </row>
    <row r="200" spans="1:24" x14ac:dyDescent="0.25">
      <c r="A200" s="1" t="s">
        <v>457</v>
      </c>
      <c r="B200" s="2">
        <v>45311</v>
      </c>
      <c r="D200" s="1" t="s">
        <v>31</v>
      </c>
      <c r="F200" s="1" t="s">
        <v>31</v>
      </c>
      <c r="H200" t="s">
        <v>0</v>
      </c>
      <c r="I200" t="s">
        <v>40</v>
      </c>
      <c r="K200" t="s">
        <v>427</v>
      </c>
      <c r="L200" t="s">
        <v>428</v>
      </c>
      <c r="M200" t="s">
        <v>35</v>
      </c>
      <c r="N200" s="1" t="s">
        <v>429</v>
      </c>
      <c r="O200" s="3">
        <v>0</v>
      </c>
      <c r="P200" s="3">
        <v>0</v>
      </c>
      <c r="Q200" s="3">
        <v>446.43</v>
      </c>
      <c r="R200" s="3">
        <v>446.43</v>
      </c>
      <c r="S200" s="3">
        <v>0</v>
      </c>
      <c r="T200" s="3">
        <v>446.43</v>
      </c>
      <c r="U200" s="3">
        <v>0</v>
      </c>
      <c r="V200" s="3">
        <v>446.43</v>
      </c>
      <c r="W200" t="s">
        <v>419</v>
      </c>
      <c r="X200" t="s">
        <v>458</v>
      </c>
    </row>
    <row r="201" spans="1:24" x14ac:dyDescent="0.25">
      <c r="A201" s="1" t="s">
        <v>459</v>
      </c>
      <c r="B201" s="2">
        <v>45311</v>
      </c>
      <c r="D201" s="1" t="s">
        <v>31</v>
      </c>
      <c r="F201" s="1" t="s">
        <v>31</v>
      </c>
      <c r="H201" t="s">
        <v>0</v>
      </c>
      <c r="I201" t="s">
        <v>460</v>
      </c>
      <c r="K201" t="s">
        <v>427</v>
      </c>
      <c r="L201" t="s">
        <v>428</v>
      </c>
      <c r="M201" t="s">
        <v>35</v>
      </c>
      <c r="N201" s="1" t="s">
        <v>429</v>
      </c>
      <c r="O201" s="3">
        <v>0</v>
      </c>
      <c r="P201" s="3">
        <v>0</v>
      </c>
      <c r="Q201" s="3">
        <v>61.47</v>
      </c>
      <c r="R201" s="3">
        <v>61.47</v>
      </c>
      <c r="S201" s="3">
        <v>0</v>
      </c>
      <c r="T201" s="3">
        <v>61.47</v>
      </c>
      <c r="U201" s="3">
        <v>0</v>
      </c>
      <c r="V201" s="3">
        <v>61.47</v>
      </c>
      <c r="W201" t="s">
        <v>88</v>
      </c>
      <c r="X201" t="s">
        <v>461</v>
      </c>
    </row>
    <row r="202" spans="1:24" x14ac:dyDescent="0.25">
      <c r="A202" s="1" t="s">
        <v>459</v>
      </c>
      <c r="B202" s="2">
        <v>45311</v>
      </c>
      <c r="D202" s="1" t="s">
        <v>31</v>
      </c>
      <c r="F202" s="1" t="s">
        <v>31</v>
      </c>
      <c r="H202" t="s">
        <v>0</v>
      </c>
      <c r="I202" t="s">
        <v>460</v>
      </c>
      <c r="K202" t="s">
        <v>427</v>
      </c>
      <c r="L202" t="s">
        <v>428</v>
      </c>
      <c r="M202" t="s">
        <v>35</v>
      </c>
      <c r="N202" s="1" t="s">
        <v>429</v>
      </c>
      <c r="O202" s="3">
        <v>0</v>
      </c>
      <c r="P202" s="3">
        <v>0</v>
      </c>
      <c r="Q202" s="3">
        <v>512.21</v>
      </c>
      <c r="R202" s="3">
        <v>512.21</v>
      </c>
      <c r="S202" s="3">
        <v>0</v>
      </c>
      <c r="T202" s="3">
        <v>512.21</v>
      </c>
      <c r="U202" s="3">
        <v>0</v>
      </c>
      <c r="V202" s="3">
        <v>512.21</v>
      </c>
      <c r="W202" t="s">
        <v>462</v>
      </c>
      <c r="X202" t="s">
        <v>461</v>
      </c>
    </row>
    <row r="203" spans="1:24" x14ac:dyDescent="0.25">
      <c r="A203" s="1" t="s">
        <v>463</v>
      </c>
      <c r="B203" s="2">
        <v>45314</v>
      </c>
      <c r="D203" s="1" t="s">
        <v>31</v>
      </c>
      <c r="F203" s="1" t="s">
        <v>31</v>
      </c>
      <c r="H203" t="s">
        <v>0</v>
      </c>
      <c r="I203" t="s">
        <v>32</v>
      </c>
      <c r="K203" t="s">
        <v>464</v>
      </c>
      <c r="L203" t="s">
        <v>465</v>
      </c>
      <c r="M203" t="s">
        <v>35</v>
      </c>
      <c r="N203" s="1" t="s">
        <v>466</v>
      </c>
      <c r="O203" s="3">
        <v>0</v>
      </c>
      <c r="P203" s="3">
        <v>0</v>
      </c>
      <c r="Q203" s="3">
        <v>2239.1999999999998</v>
      </c>
      <c r="R203" s="3">
        <v>2239.1999999999998</v>
      </c>
      <c r="S203" s="3">
        <v>0</v>
      </c>
      <c r="T203" s="3">
        <v>2239.1999999999998</v>
      </c>
      <c r="U203" s="3">
        <v>0</v>
      </c>
      <c r="V203" s="3">
        <v>2239.1999999999998</v>
      </c>
      <c r="W203" t="s">
        <v>467</v>
      </c>
      <c r="X203" t="s">
        <v>468</v>
      </c>
    </row>
    <row r="204" spans="1:24" x14ac:dyDescent="0.25">
      <c r="A204" s="1" t="s">
        <v>463</v>
      </c>
      <c r="B204" s="2">
        <v>45314</v>
      </c>
      <c r="D204" s="1" t="s">
        <v>31</v>
      </c>
      <c r="F204" s="1" t="s">
        <v>31</v>
      </c>
      <c r="H204" t="s">
        <v>0</v>
      </c>
      <c r="I204" t="s">
        <v>32</v>
      </c>
      <c r="K204" t="s">
        <v>464</v>
      </c>
      <c r="L204" t="s">
        <v>465</v>
      </c>
      <c r="M204" t="s">
        <v>35</v>
      </c>
      <c r="N204" s="1" t="s">
        <v>466</v>
      </c>
      <c r="O204" s="3">
        <v>0</v>
      </c>
      <c r="P204" s="3">
        <v>0</v>
      </c>
      <c r="Q204" s="3">
        <v>18660</v>
      </c>
      <c r="R204" s="3">
        <v>18660</v>
      </c>
      <c r="S204" s="3">
        <v>0</v>
      </c>
      <c r="T204" s="3">
        <v>18660</v>
      </c>
      <c r="U204" s="3">
        <v>0</v>
      </c>
      <c r="V204" s="3">
        <v>18660</v>
      </c>
      <c r="W204" t="s">
        <v>469</v>
      </c>
      <c r="X204" t="s">
        <v>468</v>
      </c>
    </row>
    <row r="205" spans="1:24" x14ac:dyDescent="0.25">
      <c r="A205" s="1" t="s">
        <v>470</v>
      </c>
      <c r="B205" s="2">
        <v>45315</v>
      </c>
      <c r="D205" s="1" t="s">
        <v>31</v>
      </c>
      <c r="F205" s="1" t="s">
        <v>31</v>
      </c>
      <c r="H205" t="s">
        <v>0</v>
      </c>
      <c r="I205" t="s">
        <v>52</v>
      </c>
      <c r="K205" t="s">
        <v>48</v>
      </c>
      <c r="L205" t="s">
        <v>42</v>
      </c>
      <c r="M205" t="s">
        <v>35</v>
      </c>
      <c r="N205" s="1" t="s">
        <v>36</v>
      </c>
      <c r="O205" s="3">
        <v>0</v>
      </c>
      <c r="P205" s="3">
        <v>0</v>
      </c>
      <c r="Q205" s="3">
        <v>2700</v>
      </c>
      <c r="R205" s="3">
        <v>2700</v>
      </c>
      <c r="S205" s="3">
        <v>0</v>
      </c>
      <c r="T205" s="3">
        <v>2700</v>
      </c>
      <c r="U205" s="3">
        <v>0</v>
      </c>
      <c r="V205" s="3">
        <v>2700</v>
      </c>
      <c r="W205" t="s">
        <v>49</v>
      </c>
      <c r="X205" t="s">
        <v>471</v>
      </c>
    </row>
    <row r="206" spans="1:24" x14ac:dyDescent="0.25">
      <c r="A206" s="1" t="s">
        <v>472</v>
      </c>
      <c r="B206" s="2">
        <v>45315</v>
      </c>
      <c r="D206" s="1" t="s">
        <v>31</v>
      </c>
      <c r="F206" s="1" t="s">
        <v>31</v>
      </c>
      <c r="H206" t="s">
        <v>0</v>
      </c>
      <c r="I206" t="s">
        <v>47</v>
      </c>
      <c r="K206" t="s">
        <v>48</v>
      </c>
      <c r="L206" t="s">
        <v>42</v>
      </c>
      <c r="M206" t="s">
        <v>35</v>
      </c>
      <c r="N206" s="1" t="s">
        <v>36</v>
      </c>
      <c r="O206" s="3">
        <v>0</v>
      </c>
      <c r="P206" s="3">
        <v>0</v>
      </c>
      <c r="Q206" s="3">
        <v>2450</v>
      </c>
      <c r="R206" s="3">
        <v>2450</v>
      </c>
      <c r="S206" s="3">
        <v>0</v>
      </c>
      <c r="T206" s="3">
        <v>2450</v>
      </c>
      <c r="U206" s="3">
        <v>0</v>
      </c>
      <c r="V206" s="3">
        <v>2450</v>
      </c>
      <c r="W206" t="s">
        <v>49</v>
      </c>
      <c r="X206" t="s">
        <v>473</v>
      </c>
    </row>
    <row r="207" spans="1:24" x14ac:dyDescent="0.25">
      <c r="A207" s="1" t="s">
        <v>474</v>
      </c>
      <c r="B207" s="2">
        <v>45315</v>
      </c>
      <c r="D207" s="1" t="s">
        <v>31</v>
      </c>
      <c r="F207" s="1" t="s">
        <v>31</v>
      </c>
      <c r="H207" t="s">
        <v>0</v>
      </c>
      <c r="I207" t="s">
        <v>72</v>
      </c>
      <c r="K207" t="s">
        <v>56</v>
      </c>
      <c r="L207" t="s">
        <v>42</v>
      </c>
      <c r="M207" t="s">
        <v>35</v>
      </c>
      <c r="N207" s="1" t="s">
        <v>36</v>
      </c>
      <c r="O207" s="3">
        <v>0</v>
      </c>
      <c r="P207" s="3">
        <v>0</v>
      </c>
      <c r="Q207" s="3">
        <v>500</v>
      </c>
      <c r="R207" s="3">
        <v>500</v>
      </c>
      <c r="S207" s="3">
        <v>0</v>
      </c>
      <c r="T207" s="3">
        <v>500</v>
      </c>
      <c r="U207" s="3">
        <v>0</v>
      </c>
      <c r="V207" s="3">
        <v>500</v>
      </c>
      <c r="W207" t="s">
        <v>49</v>
      </c>
      <c r="X207" t="s">
        <v>475</v>
      </c>
    </row>
    <row r="208" spans="1:24" x14ac:dyDescent="0.25">
      <c r="A208" s="1" t="s">
        <v>476</v>
      </c>
      <c r="B208" s="2">
        <v>45315</v>
      </c>
      <c r="D208" s="1" t="s">
        <v>31</v>
      </c>
      <c r="F208" s="1" t="s">
        <v>31</v>
      </c>
      <c r="H208" t="s">
        <v>0</v>
      </c>
      <c r="I208" t="s">
        <v>40</v>
      </c>
      <c r="K208" t="s">
        <v>65</v>
      </c>
      <c r="L208" t="s">
        <v>66</v>
      </c>
      <c r="M208" t="s">
        <v>35</v>
      </c>
      <c r="N208" s="1" t="s">
        <v>36</v>
      </c>
      <c r="O208" s="3">
        <v>0</v>
      </c>
      <c r="P208" s="3">
        <v>0</v>
      </c>
      <c r="Q208" s="3">
        <v>16740</v>
      </c>
      <c r="R208" s="3">
        <v>16740</v>
      </c>
      <c r="S208" s="3">
        <v>0</v>
      </c>
      <c r="T208" s="3">
        <v>16740</v>
      </c>
      <c r="U208" s="3">
        <v>0</v>
      </c>
      <c r="V208" s="3">
        <v>16740</v>
      </c>
      <c r="W208" t="s">
        <v>67</v>
      </c>
      <c r="X208" t="s">
        <v>477</v>
      </c>
    </row>
    <row r="209" spans="1:24" x14ac:dyDescent="0.25">
      <c r="A209" s="1" t="s">
        <v>478</v>
      </c>
      <c r="B209" s="2">
        <v>45315</v>
      </c>
      <c r="D209" s="1" t="s">
        <v>31</v>
      </c>
      <c r="F209" s="1" t="s">
        <v>31</v>
      </c>
      <c r="H209" t="s">
        <v>0</v>
      </c>
      <c r="I209" t="s">
        <v>55</v>
      </c>
      <c r="K209" t="s">
        <v>56</v>
      </c>
      <c r="L209" t="s">
        <v>42</v>
      </c>
      <c r="M209" t="s">
        <v>35</v>
      </c>
      <c r="N209" s="1" t="s">
        <v>36</v>
      </c>
      <c r="O209" s="3">
        <v>0</v>
      </c>
      <c r="P209" s="3">
        <v>0</v>
      </c>
      <c r="Q209" s="3">
        <v>4900</v>
      </c>
      <c r="R209" s="3">
        <v>4900</v>
      </c>
      <c r="S209" s="3">
        <v>0</v>
      </c>
      <c r="T209" s="3">
        <v>4900</v>
      </c>
      <c r="U209" s="3">
        <v>0</v>
      </c>
      <c r="V209" s="3">
        <v>4900</v>
      </c>
      <c r="W209" t="s">
        <v>57</v>
      </c>
      <c r="X209" t="s">
        <v>479</v>
      </c>
    </row>
    <row r="210" spans="1:24" x14ac:dyDescent="0.25">
      <c r="A210" s="1" t="s">
        <v>480</v>
      </c>
      <c r="B210" s="2">
        <v>45315</v>
      </c>
      <c r="D210" s="1" t="s">
        <v>31</v>
      </c>
      <c r="F210" s="1" t="s">
        <v>31</v>
      </c>
      <c r="H210" t="s">
        <v>0</v>
      </c>
      <c r="I210" t="s">
        <v>40</v>
      </c>
      <c r="K210" t="s">
        <v>65</v>
      </c>
      <c r="L210" t="s">
        <v>66</v>
      </c>
      <c r="M210" t="s">
        <v>35</v>
      </c>
      <c r="N210" s="1" t="s">
        <v>36</v>
      </c>
      <c r="O210" s="3">
        <v>0</v>
      </c>
      <c r="P210" s="3">
        <v>0</v>
      </c>
      <c r="Q210" s="3">
        <v>1000</v>
      </c>
      <c r="R210" s="3">
        <v>1000</v>
      </c>
      <c r="S210" s="3">
        <v>0</v>
      </c>
      <c r="T210" s="3">
        <v>1000</v>
      </c>
      <c r="U210" s="3">
        <v>0</v>
      </c>
      <c r="V210" s="3">
        <v>1000</v>
      </c>
      <c r="W210" t="s">
        <v>62</v>
      </c>
      <c r="X210" t="s">
        <v>481</v>
      </c>
    </row>
    <row r="211" spans="1:24" x14ac:dyDescent="0.25">
      <c r="A211" s="1" t="s">
        <v>482</v>
      </c>
      <c r="B211" s="2">
        <v>45315</v>
      </c>
      <c r="D211" s="1" t="s">
        <v>31</v>
      </c>
      <c r="F211" s="1" t="s">
        <v>31</v>
      </c>
      <c r="H211" t="s">
        <v>0</v>
      </c>
      <c r="I211" t="s">
        <v>55</v>
      </c>
      <c r="K211" t="s">
        <v>60</v>
      </c>
      <c r="L211" t="s">
        <v>61</v>
      </c>
      <c r="M211" t="s">
        <v>35</v>
      </c>
      <c r="N211" s="1" t="s">
        <v>36</v>
      </c>
      <c r="O211" s="3">
        <v>0</v>
      </c>
      <c r="P211" s="3">
        <v>0</v>
      </c>
      <c r="Q211" s="3">
        <v>24500</v>
      </c>
      <c r="R211" s="3">
        <v>24500</v>
      </c>
      <c r="S211" s="3">
        <v>0</v>
      </c>
      <c r="T211" s="3">
        <v>24500</v>
      </c>
      <c r="U211" s="3">
        <v>0</v>
      </c>
      <c r="V211" s="3">
        <v>24500</v>
      </c>
      <c r="W211" t="s">
        <v>62</v>
      </c>
      <c r="X211" t="s">
        <v>483</v>
      </c>
    </row>
    <row r="212" spans="1:24" x14ac:dyDescent="0.25">
      <c r="A212" s="1" t="s">
        <v>484</v>
      </c>
      <c r="B212" s="2">
        <v>45315</v>
      </c>
      <c r="D212" s="1" t="s">
        <v>31</v>
      </c>
      <c r="F212" s="1" t="s">
        <v>31</v>
      </c>
      <c r="H212" t="s">
        <v>0</v>
      </c>
      <c r="I212" t="s">
        <v>72</v>
      </c>
      <c r="K212" t="s">
        <v>75</v>
      </c>
      <c r="L212" t="s">
        <v>76</v>
      </c>
      <c r="M212" t="s">
        <v>35</v>
      </c>
      <c r="N212" s="1" t="s">
        <v>36</v>
      </c>
      <c r="O212" s="3">
        <v>0</v>
      </c>
      <c r="P212" s="3">
        <v>0</v>
      </c>
      <c r="Q212" s="3">
        <v>3750</v>
      </c>
      <c r="R212" s="3">
        <v>3750</v>
      </c>
      <c r="S212" s="3">
        <v>0</v>
      </c>
      <c r="T212" s="3">
        <v>3750</v>
      </c>
      <c r="U212" s="3">
        <v>0</v>
      </c>
      <c r="V212" s="3">
        <v>3750</v>
      </c>
      <c r="W212" t="s">
        <v>62</v>
      </c>
      <c r="X212" t="s">
        <v>485</v>
      </c>
    </row>
    <row r="213" spans="1:24" x14ac:dyDescent="0.25">
      <c r="A213" s="1" t="s">
        <v>486</v>
      </c>
      <c r="B213" s="2">
        <v>45316</v>
      </c>
      <c r="D213" s="1" t="s">
        <v>31</v>
      </c>
      <c r="F213" s="1" t="s">
        <v>31</v>
      </c>
      <c r="H213" t="s">
        <v>0</v>
      </c>
      <c r="I213" t="s">
        <v>40</v>
      </c>
      <c r="K213" t="s">
        <v>487</v>
      </c>
      <c r="L213" t="s">
        <v>488</v>
      </c>
      <c r="M213" t="s">
        <v>35</v>
      </c>
      <c r="N213" s="1" t="s">
        <v>36</v>
      </c>
      <c r="O213" s="3">
        <v>0</v>
      </c>
      <c r="P213" s="3">
        <v>0</v>
      </c>
      <c r="Q213" s="3">
        <v>1100</v>
      </c>
      <c r="R213" s="3">
        <v>1100</v>
      </c>
      <c r="S213" s="3">
        <v>0</v>
      </c>
      <c r="T213" s="3">
        <v>1100</v>
      </c>
      <c r="U213" s="3">
        <v>0</v>
      </c>
      <c r="V213" s="3">
        <v>1100</v>
      </c>
      <c r="W213" t="s">
        <v>49</v>
      </c>
      <c r="X213" t="s">
        <v>477</v>
      </c>
    </row>
    <row r="214" spans="1:24" x14ac:dyDescent="0.25">
      <c r="A214" s="1" t="s">
        <v>489</v>
      </c>
      <c r="B214" s="2">
        <v>45316</v>
      </c>
      <c r="D214" s="1" t="s">
        <v>31</v>
      </c>
      <c r="F214" s="1" t="s">
        <v>31</v>
      </c>
      <c r="H214" t="s">
        <v>0</v>
      </c>
      <c r="I214" t="s">
        <v>32</v>
      </c>
      <c r="K214" t="s">
        <v>165</v>
      </c>
      <c r="L214" t="s">
        <v>42</v>
      </c>
      <c r="M214" t="s">
        <v>43</v>
      </c>
      <c r="N214" s="1" t="s">
        <v>36</v>
      </c>
      <c r="O214" s="3">
        <v>0</v>
      </c>
      <c r="P214" s="3">
        <v>0</v>
      </c>
      <c r="Q214" s="3">
        <v>3438</v>
      </c>
      <c r="R214" s="3">
        <v>3438</v>
      </c>
      <c r="S214" s="3">
        <v>0</v>
      </c>
      <c r="T214" s="3">
        <v>3438</v>
      </c>
      <c r="U214" s="3">
        <v>0</v>
      </c>
      <c r="V214" s="3">
        <v>3438</v>
      </c>
      <c r="W214" t="s">
        <v>490</v>
      </c>
      <c r="X214" t="s">
        <v>491</v>
      </c>
    </row>
    <row r="215" spans="1:24" x14ac:dyDescent="0.25">
      <c r="A215" s="1" t="s">
        <v>492</v>
      </c>
      <c r="B215" s="2">
        <v>45316</v>
      </c>
      <c r="D215" s="1" t="s">
        <v>31</v>
      </c>
      <c r="F215" s="1" t="s">
        <v>31</v>
      </c>
      <c r="H215" t="s">
        <v>0</v>
      </c>
      <c r="I215" t="s">
        <v>32</v>
      </c>
      <c r="K215" t="s">
        <v>493</v>
      </c>
      <c r="L215" t="s">
        <v>494</v>
      </c>
      <c r="M215" t="s">
        <v>35</v>
      </c>
      <c r="N215" s="1" t="s">
        <v>495</v>
      </c>
      <c r="O215" s="3">
        <v>0</v>
      </c>
      <c r="P215" s="3">
        <v>0</v>
      </c>
      <c r="Q215" s="3">
        <v>6895.37</v>
      </c>
      <c r="R215" s="3">
        <v>6895.37</v>
      </c>
      <c r="S215" s="3">
        <v>0</v>
      </c>
      <c r="T215" s="3">
        <v>6895.37</v>
      </c>
      <c r="U215" s="3">
        <v>0</v>
      </c>
      <c r="V215" s="3">
        <v>6895.37</v>
      </c>
      <c r="W215" t="s">
        <v>496</v>
      </c>
      <c r="X215" t="s">
        <v>497</v>
      </c>
    </row>
    <row r="216" spans="1:24" x14ac:dyDescent="0.25">
      <c r="A216" s="1" t="s">
        <v>498</v>
      </c>
      <c r="B216" s="2">
        <v>45316</v>
      </c>
      <c r="D216" s="1" t="s">
        <v>31</v>
      </c>
      <c r="F216" s="1" t="s">
        <v>31</v>
      </c>
      <c r="H216" t="s">
        <v>0</v>
      </c>
      <c r="I216" t="s">
        <v>32</v>
      </c>
      <c r="K216" t="s">
        <v>493</v>
      </c>
      <c r="L216" t="s">
        <v>494</v>
      </c>
      <c r="M216" t="s">
        <v>35</v>
      </c>
      <c r="N216" s="1" t="s">
        <v>495</v>
      </c>
      <c r="O216" s="3">
        <v>0</v>
      </c>
      <c r="P216" s="3">
        <v>0</v>
      </c>
      <c r="Q216" s="3">
        <v>226.05</v>
      </c>
      <c r="R216" s="3">
        <v>226.05</v>
      </c>
      <c r="S216" s="3">
        <v>0</v>
      </c>
      <c r="T216" s="3">
        <v>226.05</v>
      </c>
      <c r="U216" s="3">
        <v>0</v>
      </c>
      <c r="V216" s="3">
        <v>226.05</v>
      </c>
      <c r="W216" t="s">
        <v>496</v>
      </c>
      <c r="X216" t="s">
        <v>499</v>
      </c>
    </row>
    <row r="217" spans="1:24" x14ac:dyDescent="0.25">
      <c r="A217" s="1" t="s">
        <v>500</v>
      </c>
      <c r="B217" s="2">
        <v>45316</v>
      </c>
      <c r="D217" s="1" t="s">
        <v>31</v>
      </c>
      <c r="F217" s="1" t="s">
        <v>31</v>
      </c>
      <c r="H217" t="s">
        <v>0</v>
      </c>
      <c r="I217" t="s">
        <v>32</v>
      </c>
      <c r="K217" t="s">
        <v>501</v>
      </c>
      <c r="L217" t="s">
        <v>502</v>
      </c>
      <c r="M217" t="s">
        <v>35</v>
      </c>
      <c r="N217" s="1" t="s">
        <v>503</v>
      </c>
      <c r="O217" s="3">
        <v>0</v>
      </c>
      <c r="P217" s="3">
        <v>0</v>
      </c>
      <c r="Q217" s="3">
        <v>169.93</v>
      </c>
      <c r="R217" s="3">
        <v>169.93</v>
      </c>
      <c r="S217" s="3">
        <v>0</v>
      </c>
      <c r="T217" s="3">
        <v>169.93</v>
      </c>
      <c r="U217" s="3">
        <v>0</v>
      </c>
      <c r="V217" s="3">
        <v>169.93</v>
      </c>
      <c r="W217" t="s">
        <v>217</v>
      </c>
      <c r="X217" t="s">
        <v>504</v>
      </c>
    </row>
    <row r="218" spans="1:24" x14ac:dyDescent="0.25">
      <c r="A218" s="1" t="s">
        <v>500</v>
      </c>
      <c r="B218" s="2">
        <v>45316</v>
      </c>
      <c r="D218" s="1" t="s">
        <v>31</v>
      </c>
      <c r="F218" s="1" t="s">
        <v>31</v>
      </c>
      <c r="H218" t="s">
        <v>0</v>
      </c>
      <c r="I218" t="s">
        <v>32</v>
      </c>
      <c r="K218" t="s">
        <v>501</v>
      </c>
      <c r="L218" t="s">
        <v>502</v>
      </c>
      <c r="M218" t="s">
        <v>35</v>
      </c>
      <c r="N218" s="1" t="s">
        <v>503</v>
      </c>
      <c r="O218" s="3">
        <v>0</v>
      </c>
      <c r="P218" s="3">
        <v>0</v>
      </c>
      <c r="Q218" s="3">
        <v>1416.07</v>
      </c>
      <c r="R218" s="3">
        <v>1416.07</v>
      </c>
      <c r="S218" s="3">
        <v>0</v>
      </c>
      <c r="T218" s="3">
        <v>1416.07</v>
      </c>
      <c r="U218" s="3">
        <v>0</v>
      </c>
      <c r="V218" s="3">
        <v>1416.07</v>
      </c>
      <c r="W218" t="s">
        <v>140</v>
      </c>
      <c r="X218" t="s">
        <v>504</v>
      </c>
    </row>
    <row r="219" spans="1:24" x14ac:dyDescent="0.25">
      <c r="A219" s="1" t="s">
        <v>505</v>
      </c>
      <c r="B219" s="2">
        <v>45316</v>
      </c>
      <c r="D219" s="1" t="s">
        <v>31</v>
      </c>
      <c r="F219" s="1" t="s">
        <v>31</v>
      </c>
      <c r="H219" t="s">
        <v>0</v>
      </c>
      <c r="I219" t="s">
        <v>32</v>
      </c>
      <c r="K219" t="s">
        <v>506</v>
      </c>
      <c r="L219" t="s">
        <v>42</v>
      </c>
      <c r="M219" t="s">
        <v>43</v>
      </c>
      <c r="N219" s="1" t="s">
        <v>507</v>
      </c>
      <c r="O219" s="3">
        <v>0</v>
      </c>
      <c r="P219" s="3">
        <v>0</v>
      </c>
      <c r="Q219" s="3">
        <v>10116</v>
      </c>
      <c r="R219" s="3">
        <v>10116</v>
      </c>
      <c r="S219" s="3">
        <v>0</v>
      </c>
      <c r="T219" s="3">
        <v>10116</v>
      </c>
      <c r="U219" s="3">
        <v>0</v>
      </c>
      <c r="V219" s="3">
        <v>10116</v>
      </c>
      <c r="W219" t="s">
        <v>508</v>
      </c>
      <c r="X219" t="s">
        <v>509</v>
      </c>
    </row>
    <row r="220" spans="1:24" x14ac:dyDescent="0.25">
      <c r="A220" s="1" t="s">
        <v>510</v>
      </c>
      <c r="B220" s="2">
        <v>45317</v>
      </c>
      <c r="D220" s="1" t="s">
        <v>31</v>
      </c>
      <c r="F220" s="1" t="s">
        <v>31</v>
      </c>
      <c r="H220" t="s">
        <v>0</v>
      </c>
      <c r="I220" t="s">
        <v>32</v>
      </c>
      <c r="K220" t="s">
        <v>511</v>
      </c>
      <c r="L220" t="s">
        <v>512</v>
      </c>
      <c r="M220" t="s">
        <v>35</v>
      </c>
      <c r="N220" s="1" t="s">
        <v>513</v>
      </c>
      <c r="O220" s="3">
        <v>0</v>
      </c>
      <c r="P220" s="3">
        <v>0</v>
      </c>
      <c r="Q220" s="3">
        <v>58.39</v>
      </c>
      <c r="R220" s="3">
        <v>58.39</v>
      </c>
      <c r="S220" s="3">
        <v>0</v>
      </c>
      <c r="T220" s="3">
        <v>58.39</v>
      </c>
      <c r="U220" s="3">
        <v>0</v>
      </c>
      <c r="V220" s="3">
        <v>58.39</v>
      </c>
      <c r="W220" t="s">
        <v>217</v>
      </c>
      <c r="X220" t="s">
        <v>514</v>
      </c>
    </row>
    <row r="221" spans="1:24" x14ac:dyDescent="0.25">
      <c r="A221" s="1" t="s">
        <v>510</v>
      </c>
      <c r="B221" s="2">
        <v>45317</v>
      </c>
      <c r="D221" s="1" t="s">
        <v>31</v>
      </c>
      <c r="F221" s="1" t="s">
        <v>31</v>
      </c>
      <c r="H221" t="s">
        <v>0</v>
      </c>
      <c r="I221" t="s">
        <v>32</v>
      </c>
      <c r="K221" t="s">
        <v>511</v>
      </c>
      <c r="L221" t="s">
        <v>512</v>
      </c>
      <c r="M221" t="s">
        <v>35</v>
      </c>
      <c r="N221" s="1" t="s">
        <v>513</v>
      </c>
      <c r="O221" s="3">
        <v>0</v>
      </c>
      <c r="P221" s="3">
        <v>0</v>
      </c>
      <c r="Q221" s="3">
        <v>486.61</v>
      </c>
      <c r="R221" s="3">
        <v>486.61</v>
      </c>
      <c r="S221" s="3">
        <v>0</v>
      </c>
      <c r="T221" s="3">
        <v>486.61</v>
      </c>
      <c r="U221" s="3">
        <v>0</v>
      </c>
      <c r="V221" s="3">
        <v>486.61</v>
      </c>
      <c r="W221" t="s">
        <v>515</v>
      </c>
      <c r="X221" t="s">
        <v>514</v>
      </c>
    </row>
    <row r="222" spans="1:24" x14ac:dyDescent="0.25">
      <c r="A222" s="1" t="s">
        <v>516</v>
      </c>
      <c r="B222" s="2">
        <v>45317</v>
      </c>
      <c r="D222" s="1" t="s">
        <v>31</v>
      </c>
      <c r="F222" s="1" t="s">
        <v>31</v>
      </c>
      <c r="H222" t="s">
        <v>0</v>
      </c>
      <c r="I222" t="s">
        <v>32</v>
      </c>
      <c r="K222" t="s">
        <v>517</v>
      </c>
      <c r="L222" t="s">
        <v>518</v>
      </c>
      <c r="M222" t="s">
        <v>35</v>
      </c>
      <c r="N222" s="1" t="s">
        <v>36</v>
      </c>
      <c r="O222" s="3">
        <v>0</v>
      </c>
      <c r="P222" s="3">
        <v>0</v>
      </c>
      <c r="Q222" s="3">
        <v>3017.17</v>
      </c>
      <c r="R222" s="3">
        <v>3017.17</v>
      </c>
      <c r="S222" s="3">
        <v>0</v>
      </c>
      <c r="T222" s="3">
        <v>3017.17</v>
      </c>
      <c r="U222" s="3">
        <v>0</v>
      </c>
      <c r="V222" s="3">
        <v>3017.17</v>
      </c>
      <c r="W222" t="s">
        <v>519</v>
      </c>
      <c r="X222" t="s">
        <v>520</v>
      </c>
    </row>
    <row r="223" spans="1:24" x14ac:dyDescent="0.25">
      <c r="A223" s="1" t="s">
        <v>516</v>
      </c>
      <c r="B223" s="2">
        <v>45317</v>
      </c>
      <c r="D223" s="1" t="s">
        <v>31</v>
      </c>
      <c r="F223" s="1" t="s">
        <v>31</v>
      </c>
      <c r="H223" t="s">
        <v>0</v>
      </c>
      <c r="I223" t="s">
        <v>32</v>
      </c>
      <c r="K223" t="s">
        <v>517</v>
      </c>
      <c r="L223" t="s">
        <v>518</v>
      </c>
      <c r="M223" t="s">
        <v>35</v>
      </c>
      <c r="N223" s="1" t="s">
        <v>36</v>
      </c>
      <c r="O223" s="3">
        <v>0</v>
      </c>
      <c r="P223" s="3">
        <v>0</v>
      </c>
      <c r="Q223" s="3">
        <v>3017.17</v>
      </c>
      <c r="R223" s="3">
        <v>3017.17</v>
      </c>
      <c r="S223" s="3">
        <v>0</v>
      </c>
      <c r="T223" s="3">
        <v>3017.17</v>
      </c>
      <c r="U223" s="3">
        <v>0</v>
      </c>
      <c r="V223" s="3">
        <v>3017.17</v>
      </c>
      <c r="W223" t="s">
        <v>521</v>
      </c>
      <c r="X223" t="s">
        <v>520</v>
      </c>
    </row>
    <row r="224" spans="1:24" x14ac:dyDescent="0.25">
      <c r="A224" s="1" t="s">
        <v>516</v>
      </c>
      <c r="B224" s="2">
        <v>45317</v>
      </c>
      <c r="D224" s="1" t="s">
        <v>31</v>
      </c>
      <c r="F224" s="1" t="s">
        <v>31</v>
      </c>
      <c r="H224" t="s">
        <v>0</v>
      </c>
      <c r="I224" t="s">
        <v>32</v>
      </c>
      <c r="K224" t="s">
        <v>517</v>
      </c>
      <c r="L224" t="s">
        <v>518</v>
      </c>
      <c r="M224" t="s">
        <v>35</v>
      </c>
      <c r="N224" s="1" t="s">
        <v>36</v>
      </c>
      <c r="O224" s="3">
        <v>0</v>
      </c>
      <c r="P224" s="3">
        <v>0</v>
      </c>
      <c r="Q224" s="3">
        <v>3017.17</v>
      </c>
      <c r="R224" s="3">
        <v>3017.17</v>
      </c>
      <c r="S224" s="3">
        <v>0</v>
      </c>
      <c r="T224" s="3">
        <v>3017.17</v>
      </c>
      <c r="U224" s="3">
        <v>0</v>
      </c>
      <c r="V224" s="3">
        <v>3017.17</v>
      </c>
      <c r="W224" t="s">
        <v>522</v>
      </c>
      <c r="X224" t="s">
        <v>520</v>
      </c>
    </row>
    <row r="225" spans="1:24" x14ac:dyDescent="0.25">
      <c r="A225" s="1" t="s">
        <v>516</v>
      </c>
      <c r="B225" s="2">
        <v>45317</v>
      </c>
      <c r="D225" s="1" t="s">
        <v>31</v>
      </c>
      <c r="F225" s="1" t="s">
        <v>31</v>
      </c>
      <c r="H225" t="s">
        <v>0</v>
      </c>
      <c r="I225" t="s">
        <v>32</v>
      </c>
      <c r="K225" t="s">
        <v>517</v>
      </c>
      <c r="L225" t="s">
        <v>518</v>
      </c>
      <c r="M225" t="s">
        <v>35</v>
      </c>
      <c r="N225" s="1" t="s">
        <v>36</v>
      </c>
      <c r="O225" s="3">
        <v>0</v>
      </c>
      <c r="P225" s="3">
        <v>0</v>
      </c>
      <c r="Q225" s="3">
        <v>3017.17</v>
      </c>
      <c r="R225" s="3">
        <v>3017.17</v>
      </c>
      <c r="S225" s="3">
        <v>0</v>
      </c>
      <c r="T225" s="3">
        <v>3017.17</v>
      </c>
      <c r="U225" s="3">
        <v>0</v>
      </c>
      <c r="V225" s="3">
        <v>3017.17</v>
      </c>
      <c r="W225" t="s">
        <v>523</v>
      </c>
      <c r="X225" t="s">
        <v>520</v>
      </c>
    </row>
    <row r="226" spans="1:24" x14ac:dyDescent="0.25">
      <c r="A226" s="1" t="s">
        <v>516</v>
      </c>
      <c r="B226" s="2">
        <v>45317</v>
      </c>
      <c r="D226" s="1" t="s">
        <v>31</v>
      </c>
      <c r="F226" s="1" t="s">
        <v>31</v>
      </c>
      <c r="H226" t="s">
        <v>0</v>
      </c>
      <c r="I226" t="s">
        <v>32</v>
      </c>
      <c r="K226" t="s">
        <v>517</v>
      </c>
      <c r="L226" t="s">
        <v>518</v>
      </c>
      <c r="M226" t="s">
        <v>35</v>
      </c>
      <c r="N226" s="1" t="s">
        <v>36</v>
      </c>
      <c r="O226" s="3">
        <v>0</v>
      </c>
      <c r="P226" s="3">
        <v>0</v>
      </c>
      <c r="Q226" s="3">
        <v>3017.17</v>
      </c>
      <c r="R226" s="3">
        <v>3017.17</v>
      </c>
      <c r="S226" s="3">
        <v>0</v>
      </c>
      <c r="T226" s="3">
        <v>3017.17</v>
      </c>
      <c r="U226" s="3">
        <v>0</v>
      </c>
      <c r="V226" s="3">
        <v>3017.17</v>
      </c>
      <c r="W226" t="s">
        <v>524</v>
      </c>
      <c r="X226" t="s">
        <v>520</v>
      </c>
    </row>
    <row r="227" spans="1:24" x14ac:dyDescent="0.25">
      <c r="A227" s="1" t="s">
        <v>516</v>
      </c>
      <c r="B227" s="2">
        <v>45317</v>
      </c>
      <c r="D227" s="1" t="s">
        <v>31</v>
      </c>
      <c r="F227" s="1" t="s">
        <v>31</v>
      </c>
      <c r="H227" t="s">
        <v>0</v>
      </c>
      <c r="I227" t="s">
        <v>32</v>
      </c>
      <c r="K227" t="s">
        <v>517</v>
      </c>
      <c r="L227" t="s">
        <v>518</v>
      </c>
      <c r="M227" t="s">
        <v>35</v>
      </c>
      <c r="N227" s="1" t="s">
        <v>36</v>
      </c>
      <c r="O227" s="3">
        <v>0</v>
      </c>
      <c r="P227" s="3">
        <v>0</v>
      </c>
      <c r="Q227" s="3">
        <v>3017.17</v>
      </c>
      <c r="R227" s="3">
        <v>3017.17</v>
      </c>
      <c r="S227" s="3">
        <v>0</v>
      </c>
      <c r="T227" s="3">
        <v>3017.17</v>
      </c>
      <c r="U227" s="3">
        <v>0</v>
      </c>
      <c r="V227" s="3">
        <v>3017.17</v>
      </c>
      <c r="W227" t="s">
        <v>525</v>
      </c>
      <c r="X227" t="s">
        <v>520</v>
      </c>
    </row>
    <row r="228" spans="1:24" x14ac:dyDescent="0.25">
      <c r="A228" s="1" t="s">
        <v>516</v>
      </c>
      <c r="B228" s="2">
        <v>45317</v>
      </c>
      <c r="D228" s="1" t="s">
        <v>31</v>
      </c>
      <c r="F228" s="1" t="s">
        <v>31</v>
      </c>
      <c r="H228" t="s">
        <v>0</v>
      </c>
      <c r="I228" t="s">
        <v>32</v>
      </c>
      <c r="K228" t="s">
        <v>517</v>
      </c>
      <c r="L228" t="s">
        <v>518</v>
      </c>
      <c r="M228" t="s">
        <v>35</v>
      </c>
      <c r="N228" s="1" t="s">
        <v>36</v>
      </c>
      <c r="O228" s="3">
        <v>0</v>
      </c>
      <c r="P228" s="3">
        <v>0</v>
      </c>
      <c r="Q228" s="3">
        <v>3017.18</v>
      </c>
      <c r="R228" s="3">
        <v>3017.18</v>
      </c>
      <c r="S228" s="3">
        <v>0</v>
      </c>
      <c r="T228" s="3">
        <v>3017.18</v>
      </c>
      <c r="U228" s="3">
        <v>0</v>
      </c>
      <c r="V228" s="3">
        <v>3017.18</v>
      </c>
      <c r="W228" t="s">
        <v>526</v>
      </c>
      <c r="X228" t="s">
        <v>520</v>
      </c>
    </row>
    <row r="229" spans="1:24" x14ac:dyDescent="0.25">
      <c r="A229" s="1" t="s">
        <v>516</v>
      </c>
      <c r="B229" s="2">
        <v>45317</v>
      </c>
      <c r="D229" s="1" t="s">
        <v>31</v>
      </c>
      <c r="F229" s="1" t="s">
        <v>31</v>
      </c>
      <c r="H229" t="s">
        <v>0</v>
      </c>
      <c r="I229" t="s">
        <v>32</v>
      </c>
      <c r="K229" t="s">
        <v>517</v>
      </c>
      <c r="L229" t="s">
        <v>518</v>
      </c>
      <c r="M229" t="s">
        <v>35</v>
      </c>
      <c r="N229" s="1" t="s">
        <v>36</v>
      </c>
      <c r="O229" s="3">
        <v>0</v>
      </c>
      <c r="P229" s="3">
        <v>0</v>
      </c>
      <c r="Q229" s="3">
        <v>3017.18</v>
      </c>
      <c r="R229" s="3">
        <v>3017.18</v>
      </c>
      <c r="S229" s="3">
        <v>0</v>
      </c>
      <c r="T229" s="3">
        <v>3017.18</v>
      </c>
      <c r="U229" s="3">
        <v>0</v>
      </c>
      <c r="V229" s="3">
        <v>3017.18</v>
      </c>
      <c r="W229" t="s">
        <v>527</v>
      </c>
      <c r="X229" t="s">
        <v>520</v>
      </c>
    </row>
    <row r="230" spans="1:24" x14ac:dyDescent="0.25">
      <c r="A230" s="1" t="s">
        <v>516</v>
      </c>
      <c r="B230" s="2">
        <v>45317</v>
      </c>
      <c r="D230" s="1" t="s">
        <v>31</v>
      </c>
      <c r="F230" s="1" t="s">
        <v>31</v>
      </c>
      <c r="H230" t="s">
        <v>0</v>
      </c>
      <c r="I230" t="s">
        <v>32</v>
      </c>
      <c r="K230" t="s">
        <v>517</v>
      </c>
      <c r="L230" t="s">
        <v>518</v>
      </c>
      <c r="M230" t="s">
        <v>35</v>
      </c>
      <c r="N230" s="1" t="s">
        <v>36</v>
      </c>
      <c r="O230" s="3">
        <v>0</v>
      </c>
      <c r="P230" s="3">
        <v>0</v>
      </c>
      <c r="Q230" s="3">
        <v>3017.18</v>
      </c>
      <c r="R230" s="3">
        <v>3017.18</v>
      </c>
      <c r="S230" s="3">
        <v>0</v>
      </c>
      <c r="T230" s="3">
        <v>3017.18</v>
      </c>
      <c r="U230" s="3">
        <v>0</v>
      </c>
      <c r="V230" s="3">
        <v>3017.18</v>
      </c>
      <c r="W230" t="s">
        <v>528</v>
      </c>
      <c r="X230" t="s">
        <v>520</v>
      </c>
    </row>
    <row r="231" spans="1:24" x14ac:dyDescent="0.25">
      <c r="A231" s="1" t="s">
        <v>516</v>
      </c>
      <c r="B231" s="2">
        <v>45317</v>
      </c>
      <c r="D231" s="1" t="s">
        <v>31</v>
      </c>
      <c r="F231" s="1" t="s">
        <v>31</v>
      </c>
      <c r="H231" t="s">
        <v>0</v>
      </c>
      <c r="I231" t="s">
        <v>32</v>
      </c>
      <c r="K231" t="s">
        <v>517</v>
      </c>
      <c r="L231" t="s">
        <v>518</v>
      </c>
      <c r="M231" t="s">
        <v>35</v>
      </c>
      <c r="N231" s="1" t="s">
        <v>36</v>
      </c>
      <c r="O231" s="3">
        <v>0</v>
      </c>
      <c r="P231" s="3">
        <v>0</v>
      </c>
      <c r="Q231" s="3">
        <v>3017.18</v>
      </c>
      <c r="R231" s="3">
        <v>3017.18</v>
      </c>
      <c r="S231" s="3">
        <v>0</v>
      </c>
      <c r="T231" s="3">
        <v>3017.18</v>
      </c>
      <c r="U231" s="3">
        <v>0</v>
      </c>
      <c r="V231" s="3">
        <v>3017.18</v>
      </c>
      <c r="W231" t="s">
        <v>529</v>
      </c>
      <c r="X231" t="s">
        <v>520</v>
      </c>
    </row>
    <row r="232" spans="1:24" x14ac:dyDescent="0.25">
      <c r="A232" s="1" t="s">
        <v>516</v>
      </c>
      <c r="B232" s="2">
        <v>45317</v>
      </c>
      <c r="D232" s="1" t="s">
        <v>31</v>
      </c>
      <c r="F232" s="1" t="s">
        <v>31</v>
      </c>
      <c r="H232" t="s">
        <v>0</v>
      </c>
      <c r="I232" t="s">
        <v>32</v>
      </c>
      <c r="K232" t="s">
        <v>517</v>
      </c>
      <c r="L232" t="s">
        <v>518</v>
      </c>
      <c r="M232" t="s">
        <v>35</v>
      </c>
      <c r="N232" s="1" t="s">
        <v>36</v>
      </c>
      <c r="O232" s="3">
        <v>0</v>
      </c>
      <c r="P232" s="3">
        <v>0</v>
      </c>
      <c r="Q232" s="3">
        <v>3017.18</v>
      </c>
      <c r="R232" s="3">
        <v>3017.18</v>
      </c>
      <c r="S232" s="3">
        <v>0</v>
      </c>
      <c r="T232" s="3">
        <v>3017.18</v>
      </c>
      <c r="U232" s="3">
        <v>0</v>
      </c>
      <c r="V232" s="3">
        <v>3017.18</v>
      </c>
      <c r="W232" t="s">
        <v>530</v>
      </c>
      <c r="X232" t="s">
        <v>520</v>
      </c>
    </row>
    <row r="233" spans="1:24" x14ac:dyDescent="0.25">
      <c r="A233" s="1" t="s">
        <v>516</v>
      </c>
      <c r="B233" s="2">
        <v>45317</v>
      </c>
      <c r="D233" s="1" t="s">
        <v>31</v>
      </c>
      <c r="F233" s="1" t="s">
        <v>31</v>
      </c>
      <c r="H233" t="s">
        <v>0</v>
      </c>
      <c r="I233" t="s">
        <v>32</v>
      </c>
      <c r="K233" t="s">
        <v>517</v>
      </c>
      <c r="L233" t="s">
        <v>518</v>
      </c>
      <c r="M233" t="s">
        <v>35</v>
      </c>
      <c r="N233" s="1" t="s">
        <v>36</v>
      </c>
      <c r="O233" s="3">
        <v>0</v>
      </c>
      <c r="P233" s="3">
        <v>0</v>
      </c>
      <c r="Q233" s="3">
        <v>3017.18</v>
      </c>
      <c r="R233" s="3">
        <v>3017.18</v>
      </c>
      <c r="S233" s="3">
        <v>0</v>
      </c>
      <c r="T233" s="3">
        <v>3017.18</v>
      </c>
      <c r="U233" s="3">
        <v>0</v>
      </c>
      <c r="V233" s="3">
        <v>3017.18</v>
      </c>
      <c r="W233" t="s">
        <v>531</v>
      </c>
      <c r="X233" t="s">
        <v>520</v>
      </c>
    </row>
    <row r="234" spans="1:24" x14ac:dyDescent="0.25">
      <c r="A234" s="1" t="s">
        <v>516</v>
      </c>
      <c r="B234" s="2">
        <v>45317</v>
      </c>
      <c r="D234" s="1" t="s">
        <v>31</v>
      </c>
      <c r="F234" s="1" t="s">
        <v>31</v>
      </c>
      <c r="H234" t="s">
        <v>0</v>
      </c>
      <c r="I234" t="s">
        <v>32</v>
      </c>
      <c r="K234" t="s">
        <v>517</v>
      </c>
      <c r="L234" t="s">
        <v>518</v>
      </c>
      <c r="M234" t="s">
        <v>35</v>
      </c>
      <c r="N234" s="1" t="s">
        <v>36</v>
      </c>
      <c r="O234" s="3">
        <v>0</v>
      </c>
      <c r="P234" s="3">
        <v>0</v>
      </c>
      <c r="Q234" s="3">
        <v>3017.18</v>
      </c>
      <c r="R234" s="3">
        <v>3017.18</v>
      </c>
      <c r="S234" s="3">
        <v>0</v>
      </c>
      <c r="T234" s="3">
        <v>3017.18</v>
      </c>
      <c r="U234" s="3">
        <v>0</v>
      </c>
      <c r="V234" s="3">
        <v>3017.18</v>
      </c>
      <c r="W234" t="s">
        <v>532</v>
      </c>
      <c r="X234" t="s">
        <v>520</v>
      </c>
    </row>
    <row r="235" spans="1:24" x14ac:dyDescent="0.25">
      <c r="A235" s="1" t="s">
        <v>516</v>
      </c>
      <c r="B235" s="2">
        <v>45317</v>
      </c>
      <c r="D235" s="1" t="s">
        <v>31</v>
      </c>
      <c r="F235" s="1" t="s">
        <v>31</v>
      </c>
      <c r="H235" t="s">
        <v>0</v>
      </c>
      <c r="I235" t="s">
        <v>32</v>
      </c>
      <c r="K235" t="s">
        <v>517</v>
      </c>
      <c r="L235" t="s">
        <v>518</v>
      </c>
      <c r="M235" t="s">
        <v>35</v>
      </c>
      <c r="N235" s="1" t="s">
        <v>36</v>
      </c>
      <c r="O235" s="3">
        <v>0</v>
      </c>
      <c r="P235" s="3">
        <v>0</v>
      </c>
      <c r="Q235" s="3">
        <v>3017.18</v>
      </c>
      <c r="R235" s="3">
        <v>3017.18</v>
      </c>
      <c r="S235" s="3">
        <v>0</v>
      </c>
      <c r="T235" s="3">
        <v>3017.18</v>
      </c>
      <c r="U235" s="3">
        <v>0</v>
      </c>
      <c r="V235" s="3">
        <v>3017.18</v>
      </c>
      <c r="W235" t="s">
        <v>533</v>
      </c>
      <c r="X235" t="s">
        <v>520</v>
      </c>
    </row>
    <row r="236" spans="1:24" x14ac:dyDescent="0.25">
      <c r="A236" s="1" t="s">
        <v>516</v>
      </c>
      <c r="B236" s="2">
        <v>45317</v>
      </c>
      <c r="D236" s="1" t="s">
        <v>31</v>
      </c>
      <c r="F236" s="1" t="s">
        <v>31</v>
      </c>
      <c r="H236" t="s">
        <v>0</v>
      </c>
      <c r="I236" t="s">
        <v>32</v>
      </c>
      <c r="K236" t="s">
        <v>517</v>
      </c>
      <c r="L236" t="s">
        <v>518</v>
      </c>
      <c r="M236" t="s">
        <v>35</v>
      </c>
      <c r="N236" s="1" t="s">
        <v>36</v>
      </c>
      <c r="O236" s="3">
        <v>0</v>
      </c>
      <c r="P236" s="3">
        <v>0</v>
      </c>
      <c r="Q236" s="3">
        <v>3017.18</v>
      </c>
      <c r="R236" s="3">
        <v>3017.18</v>
      </c>
      <c r="S236" s="3">
        <v>0</v>
      </c>
      <c r="T236" s="3">
        <v>3017.18</v>
      </c>
      <c r="U236" s="3">
        <v>0</v>
      </c>
      <c r="V236" s="3">
        <v>3017.18</v>
      </c>
      <c r="W236" t="s">
        <v>534</v>
      </c>
      <c r="X236" t="s">
        <v>520</v>
      </c>
    </row>
    <row r="237" spans="1:24" x14ac:dyDescent="0.25">
      <c r="A237" s="1" t="s">
        <v>516</v>
      </c>
      <c r="B237" s="2">
        <v>45317</v>
      </c>
      <c r="D237" s="1" t="s">
        <v>31</v>
      </c>
      <c r="F237" s="1" t="s">
        <v>31</v>
      </c>
      <c r="H237" t="s">
        <v>0</v>
      </c>
      <c r="I237" t="s">
        <v>32</v>
      </c>
      <c r="K237" t="s">
        <v>517</v>
      </c>
      <c r="L237" t="s">
        <v>518</v>
      </c>
      <c r="M237" t="s">
        <v>35</v>
      </c>
      <c r="N237" s="1" t="s">
        <v>36</v>
      </c>
      <c r="O237" s="3">
        <v>0</v>
      </c>
      <c r="P237" s="3">
        <v>0</v>
      </c>
      <c r="Q237" s="3">
        <v>3017.18</v>
      </c>
      <c r="R237" s="3">
        <v>3017.18</v>
      </c>
      <c r="S237" s="3">
        <v>0</v>
      </c>
      <c r="T237" s="3">
        <v>3017.18</v>
      </c>
      <c r="U237" s="3">
        <v>0</v>
      </c>
      <c r="V237" s="3">
        <v>3017.18</v>
      </c>
      <c r="W237" t="s">
        <v>535</v>
      </c>
      <c r="X237" t="s">
        <v>520</v>
      </c>
    </row>
    <row r="238" spans="1:24" x14ac:dyDescent="0.25">
      <c r="A238" s="1" t="s">
        <v>516</v>
      </c>
      <c r="B238" s="2">
        <v>45317</v>
      </c>
      <c r="D238" s="1" t="s">
        <v>31</v>
      </c>
      <c r="F238" s="1" t="s">
        <v>31</v>
      </c>
      <c r="H238" t="s">
        <v>0</v>
      </c>
      <c r="I238" t="s">
        <v>32</v>
      </c>
      <c r="K238" t="s">
        <v>517</v>
      </c>
      <c r="L238" t="s">
        <v>518</v>
      </c>
      <c r="M238" t="s">
        <v>35</v>
      </c>
      <c r="N238" s="1" t="s">
        <v>36</v>
      </c>
      <c r="O238" s="3">
        <v>0</v>
      </c>
      <c r="P238" s="3">
        <v>0</v>
      </c>
      <c r="Q238" s="3">
        <v>3017.18</v>
      </c>
      <c r="R238" s="3">
        <v>3017.18</v>
      </c>
      <c r="S238" s="3">
        <v>0</v>
      </c>
      <c r="T238" s="3">
        <v>3017.18</v>
      </c>
      <c r="U238" s="3">
        <v>0</v>
      </c>
      <c r="V238" s="3">
        <v>3017.18</v>
      </c>
      <c r="W238" t="s">
        <v>536</v>
      </c>
      <c r="X238" t="s">
        <v>520</v>
      </c>
    </row>
    <row r="239" spans="1:24" x14ac:dyDescent="0.25">
      <c r="A239" s="1" t="s">
        <v>537</v>
      </c>
      <c r="B239" s="2">
        <v>45317</v>
      </c>
      <c r="D239" s="1" t="s">
        <v>31</v>
      </c>
      <c r="F239" s="1" t="s">
        <v>31</v>
      </c>
      <c r="H239" t="s">
        <v>0</v>
      </c>
      <c r="I239" t="s">
        <v>32</v>
      </c>
      <c r="K239" t="s">
        <v>159</v>
      </c>
      <c r="L239" t="s">
        <v>160</v>
      </c>
      <c r="M239" t="s">
        <v>35</v>
      </c>
      <c r="N239" s="1" t="s">
        <v>161</v>
      </c>
      <c r="O239" s="3">
        <v>0</v>
      </c>
      <c r="P239" s="3">
        <v>0</v>
      </c>
      <c r="Q239" s="3">
        <v>83.04</v>
      </c>
      <c r="R239" s="3">
        <v>83.04</v>
      </c>
      <c r="S239" s="3">
        <v>0</v>
      </c>
      <c r="T239" s="3">
        <v>83.04</v>
      </c>
      <c r="U239" s="3">
        <v>0</v>
      </c>
      <c r="V239" s="3">
        <v>83.04</v>
      </c>
      <c r="W239" t="s">
        <v>217</v>
      </c>
      <c r="X239" t="s">
        <v>538</v>
      </c>
    </row>
    <row r="240" spans="1:24" x14ac:dyDescent="0.25">
      <c r="A240" s="1" t="s">
        <v>537</v>
      </c>
      <c r="B240" s="2">
        <v>45317</v>
      </c>
      <c r="D240" s="1" t="s">
        <v>31</v>
      </c>
      <c r="F240" s="1" t="s">
        <v>31</v>
      </c>
      <c r="H240" t="s">
        <v>0</v>
      </c>
      <c r="I240" t="s">
        <v>32</v>
      </c>
      <c r="K240" t="s">
        <v>159</v>
      </c>
      <c r="L240" t="s">
        <v>160</v>
      </c>
      <c r="M240" t="s">
        <v>35</v>
      </c>
      <c r="N240" s="1" t="s">
        <v>161</v>
      </c>
      <c r="O240" s="3">
        <v>0</v>
      </c>
      <c r="P240" s="3">
        <v>0</v>
      </c>
      <c r="Q240" s="3">
        <v>691.96</v>
      </c>
      <c r="R240" s="3">
        <v>691.96</v>
      </c>
      <c r="S240" s="3">
        <v>0</v>
      </c>
      <c r="T240" s="3">
        <v>691.96</v>
      </c>
      <c r="U240" s="3">
        <v>0</v>
      </c>
      <c r="V240" s="3">
        <v>691.96</v>
      </c>
      <c r="W240" t="s">
        <v>163</v>
      </c>
      <c r="X240" t="s">
        <v>538</v>
      </c>
    </row>
    <row r="241" spans="1:24" x14ac:dyDescent="0.25">
      <c r="A241" s="1" t="s">
        <v>539</v>
      </c>
      <c r="B241" s="2">
        <v>45317</v>
      </c>
      <c r="D241" s="1" t="s">
        <v>31</v>
      </c>
      <c r="F241" s="1" t="s">
        <v>31</v>
      </c>
      <c r="H241" t="s">
        <v>0</v>
      </c>
      <c r="I241" t="s">
        <v>460</v>
      </c>
      <c r="K241" t="s">
        <v>540</v>
      </c>
      <c r="L241" t="s">
        <v>541</v>
      </c>
      <c r="M241" t="s">
        <v>35</v>
      </c>
      <c r="N241" s="1" t="s">
        <v>542</v>
      </c>
      <c r="O241" s="3">
        <v>0</v>
      </c>
      <c r="P241" s="3">
        <v>0</v>
      </c>
      <c r="Q241" s="3">
        <v>231118.19</v>
      </c>
      <c r="R241" s="3">
        <v>231118.19</v>
      </c>
      <c r="S241" s="3">
        <v>0</v>
      </c>
      <c r="T241" s="3">
        <v>231118.19</v>
      </c>
      <c r="U241" s="3">
        <v>0</v>
      </c>
      <c r="V241" s="3">
        <v>231118.19</v>
      </c>
      <c r="W241" t="s">
        <v>126</v>
      </c>
      <c r="X241" t="s">
        <v>543</v>
      </c>
    </row>
    <row r="242" spans="1:24" x14ac:dyDescent="0.25">
      <c r="A242" s="1" t="s">
        <v>544</v>
      </c>
      <c r="B242" s="2">
        <v>45317</v>
      </c>
      <c r="D242" s="1" t="s">
        <v>31</v>
      </c>
      <c r="F242" s="1" t="s">
        <v>31</v>
      </c>
      <c r="H242" t="s">
        <v>0</v>
      </c>
      <c r="I242" t="s">
        <v>32</v>
      </c>
      <c r="K242" t="s">
        <v>545</v>
      </c>
      <c r="L242" t="s">
        <v>546</v>
      </c>
      <c r="M242" t="s">
        <v>35</v>
      </c>
      <c r="N242" s="1" t="s">
        <v>547</v>
      </c>
      <c r="O242" s="3">
        <v>0</v>
      </c>
      <c r="P242" s="3">
        <v>0</v>
      </c>
      <c r="Q242" s="3">
        <v>188.57</v>
      </c>
      <c r="R242" s="3">
        <v>188.57</v>
      </c>
      <c r="S242" s="3">
        <v>0</v>
      </c>
      <c r="T242" s="3">
        <v>188.57</v>
      </c>
      <c r="U242" s="3">
        <v>0</v>
      </c>
      <c r="V242" s="3">
        <v>188.57</v>
      </c>
      <c r="W242" t="s">
        <v>217</v>
      </c>
      <c r="X242" t="s">
        <v>548</v>
      </c>
    </row>
    <row r="243" spans="1:24" x14ac:dyDescent="0.25">
      <c r="A243" s="1" t="s">
        <v>544</v>
      </c>
      <c r="B243" s="2">
        <v>45317</v>
      </c>
      <c r="D243" s="1" t="s">
        <v>31</v>
      </c>
      <c r="F243" s="1" t="s">
        <v>31</v>
      </c>
      <c r="H243" t="s">
        <v>0</v>
      </c>
      <c r="I243" t="s">
        <v>32</v>
      </c>
      <c r="K243" t="s">
        <v>545</v>
      </c>
      <c r="L243" t="s">
        <v>546</v>
      </c>
      <c r="M243" t="s">
        <v>35</v>
      </c>
      <c r="N243" s="1" t="s">
        <v>547</v>
      </c>
      <c r="O243" s="3">
        <v>0</v>
      </c>
      <c r="P243" s="3">
        <v>0</v>
      </c>
      <c r="Q243" s="3">
        <v>1571.43</v>
      </c>
      <c r="R243" s="3">
        <v>1571.43</v>
      </c>
      <c r="S243" s="3">
        <v>0</v>
      </c>
      <c r="T243" s="3">
        <v>1571.43</v>
      </c>
      <c r="U243" s="3">
        <v>0</v>
      </c>
      <c r="V243" s="3">
        <v>1571.43</v>
      </c>
      <c r="W243" t="s">
        <v>515</v>
      </c>
      <c r="X243" t="s">
        <v>548</v>
      </c>
    </row>
    <row r="244" spans="1:24" x14ac:dyDescent="0.25">
      <c r="A244" s="1" t="s">
        <v>549</v>
      </c>
      <c r="B244" s="2">
        <v>45317</v>
      </c>
      <c r="D244" s="1" t="s">
        <v>31</v>
      </c>
      <c r="F244" s="1" t="s">
        <v>31</v>
      </c>
      <c r="H244" t="s">
        <v>0</v>
      </c>
      <c r="I244" t="s">
        <v>32</v>
      </c>
      <c r="K244" t="s">
        <v>411</v>
      </c>
      <c r="L244" t="s">
        <v>42</v>
      </c>
      <c r="M244" t="s">
        <v>43</v>
      </c>
      <c r="N244" s="1" t="s">
        <v>36</v>
      </c>
      <c r="O244" s="3">
        <v>0</v>
      </c>
      <c r="P244" s="3">
        <v>0</v>
      </c>
      <c r="Q244" s="3">
        <v>59</v>
      </c>
      <c r="R244" s="3">
        <v>59</v>
      </c>
      <c r="S244" s="3">
        <v>0</v>
      </c>
      <c r="T244" s="3">
        <v>59</v>
      </c>
      <c r="U244" s="3">
        <v>0</v>
      </c>
      <c r="V244" s="3">
        <v>59</v>
      </c>
      <c r="W244" t="s">
        <v>550</v>
      </c>
      <c r="X244" t="s">
        <v>548</v>
      </c>
    </row>
    <row r="245" spans="1:24" x14ac:dyDescent="0.25">
      <c r="A245" s="1" t="s">
        <v>549</v>
      </c>
      <c r="B245" s="2">
        <v>45317</v>
      </c>
      <c r="D245" s="1" t="s">
        <v>31</v>
      </c>
      <c r="F245" s="1" t="s">
        <v>31</v>
      </c>
      <c r="H245" t="s">
        <v>0</v>
      </c>
      <c r="I245" t="s">
        <v>32</v>
      </c>
      <c r="K245" t="s">
        <v>411</v>
      </c>
      <c r="L245" t="s">
        <v>42</v>
      </c>
      <c r="M245" t="s">
        <v>43</v>
      </c>
      <c r="N245" s="1" t="s">
        <v>36</v>
      </c>
      <c r="O245" s="3">
        <v>0</v>
      </c>
      <c r="P245" s="3">
        <v>0</v>
      </c>
      <c r="Q245" s="3">
        <v>220</v>
      </c>
      <c r="R245" s="3">
        <v>220</v>
      </c>
      <c r="S245" s="3">
        <v>0</v>
      </c>
      <c r="T245" s="3">
        <v>220</v>
      </c>
      <c r="U245" s="3">
        <v>0</v>
      </c>
      <c r="V245" s="3">
        <v>220</v>
      </c>
      <c r="W245" t="s">
        <v>515</v>
      </c>
      <c r="X245" t="s">
        <v>548</v>
      </c>
    </row>
    <row r="246" spans="1:24" x14ac:dyDescent="0.25">
      <c r="A246" s="1" t="s">
        <v>551</v>
      </c>
      <c r="B246" s="2">
        <v>45317</v>
      </c>
      <c r="D246" s="1" t="s">
        <v>31</v>
      </c>
      <c r="F246" s="1" t="s">
        <v>31</v>
      </c>
      <c r="H246" t="s">
        <v>0</v>
      </c>
      <c r="I246" t="s">
        <v>32</v>
      </c>
      <c r="K246" t="s">
        <v>552</v>
      </c>
      <c r="L246" t="s">
        <v>553</v>
      </c>
      <c r="M246" t="s">
        <v>43</v>
      </c>
      <c r="N246" s="1" t="s">
        <v>36</v>
      </c>
      <c r="O246" s="3">
        <v>0</v>
      </c>
      <c r="P246" s="3">
        <v>0</v>
      </c>
      <c r="Q246" s="3">
        <v>50</v>
      </c>
      <c r="R246" s="3">
        <v>50</v>
      </c>
      <c r="S246" s="3">
        <v>0</v>
      </c>
      <c r="T246" s="3">
        <v>50</v>
      </c>
      <c r="U246" s="3">
        <v>0</v>
      </c>
      <c r="V246" s="3">
        <v>50</v>
      </c>
      <c r="W246" t="s">
        <v>554</v>
      </c>
      <c r="X246" t="s">
        <v>555</v>
      </c>
    </row>
    <row r="247" spans="1:24" x14ac:dyDescent="0.25">
      <c r="A247" s="1" t="s">
        <v>556</v>
      </c>
      <c r="B247" s="2">
        <v>45318</v>
      </c>
      <c r="D247" s="1" t="s">
        <v>31</v>
      </c>
      <c r="F247" s="1" t="s">
        <v>31</v>
      </c>
      <c r="H247" t="s">
        <v>0</v>
      </c>
      <c r="I247" t="s">
        <v>32</v>
      </c>
      <c r="K247" t="s">
        <v>250</v>
      </c>
      <c r="L247" t="s">
        <v>251</v>
      </c>
      <c r="M247" t="s">
        <v>35</v>
      </c>
      <c r="N247" s="1" t="s">
        <v>252</v>
      </c>
      <c r="O247" s="3">
        <v>0</v>
      </c>
      <c r="P247" s="3">
        <v>0</v>
      </c>
      <c r="Q247" s="3">
        <v>4480.3500000000004</v>
      </c>
      <c r="R247" s="3">
        <v>4480.3500000000004</v>
      </c>
      <c r="S247" s="3">
        <v>0</v>
      </c>
      <c r="T247" s="3">
        <v>4480.3500000000004</v>
      </c>
      <c r="U247" s="3">
        <v>0</v>
      </c>
      <c r="V247" s="3">
        <v>4480.3500000000004</v>
      </c>
      <c r="W247" t="s">
        <v>217</v>
      </c>
      <c r="X247" t="s">
        <v>557</v>
      </c>
    </row>
    <row r="248" spans="1:24" x14ac:dyDescent="0.25">
      <c r="A248" s="1" t="s">
        <v>556</v>
      </c>
      <c r="B248" s="2">
        <v>45318</v>
      </c>
      <c r="D248" s="1" t="s">
        <v>31</v>
      </c>
      <c r="F248" s="1" t="s">
        <v>31</v>
      </c>
      <c r="H248" t="s">
        <v>0</v>
      </c>
      <c r="I248" t="s">
        <v>32</v>
      </c>
      <c r="K248" t="s">
        <v>250</v>
      </c>
      <c r="L248" t="s">
        <v>251</v>
      </c>
      <c r="M248" t="s">
        <v>35</v>
      </c>
      <c r="N248" s="1" t="s">
        <v>252</v>
      </c>
      <c r="O248" s="3">
        <v>0</v>
      </c>
      <c r="P248" s="3">
        <v>0</v>
      </c>
      <c r="Q248" s="3">
        <v>37336.239999999998</v>
      </c>
      <c r="R248" s="3">
        <v>37336.239999999998</v>
      </c>
      <c r="S248" s="3">
        <v>0</v>
      </c>
      <c r="T248" s="3">
        <v>37336.239999999998</v>
      </c>
      <c r="U248" s="3">
        <v>0</v>
      </c>
      <c r="V248" s="3">
        <v>37336.239999999998</v>
      </c>
      <c r="W248" t="s">
        <v>253</v>
      </c>
      <c r="X248" t="s">
        <v>557</v>
      </c>
    </row>
    <row r="249" spans="1:24" x14ac:dyDescent="0.25">
      <c r="A249" s="1" t="s">
        <v>558</v>
      </c>
      <c r="B249" s="2">
        <v>45318</v>
      </c>
      <c r="D249" s="1" t="s">
        <v>31</v>
      </c>
      <c r="F249" s="1" t="s">
        <v>31</v>
      </c>
      <c r="H249" t="s">
        <v>0</v>
      </c>
      <c r="I249" t="s">
        <v>460</v>
      </c>
      <c r="K249" t="s">
        <v>559</v>
      </c>
      <c r="L249" t="s">
        <v>560</v>
      </c>
      <c r="M249" t="s">
        <v>35</v>
      </c>
      <c r="N249" s="1" t="s">
        <v>561</v>
      </c>
      <c r="O249" s="3">
        <v>0</v>
      </c>
      <c r="P249" s="3">
        <v>0</v>
      </c>
      <c r="Q249" s="3">
        <v>70500</v>
      </c>
      <c r="R249" s="3">
        <v>70500</v>
      </c>
      <c r="S249" s="3">
        <v>0</v>
      </c>
      <c r="T249" s="3">
        <v>70500</v>
      </c>
      <c r="U249" s="3">
        <v>0</v>
      </c>
      <c r="V249" s="3">
        <v>70500</v>
      </c>
      <c r="W249" t="s">
        <v>67</v>
      </c>
      <c r="X249" t="s">
        <v>562</v>
      </c>
    </row>
    <row r="250" spans="1:24" x14ac:dyDescent="0.25">
      <c r="A250" s="1" t="s">
        <v>563</v>
      </c>
      <c r="B250" s="2">
        <v>45320</v>
      </c>
      <c r="D250" s="1" t="s">
        <v>564</v>
      </c>
      <c r="F250" s="1" t="s">
        <v>31</v>
      </c>
      <c r="H250" t="s">
        <v>0</v>
      </c>
      <c r="I250" t="s">
        <v>32</v>
      </c>
      <c r="K250" t="s">
        <v>565</v>
      </c>
      <c r="L250" t="s">
        <v>566</v>
      </c>
      <c r="M250" t="s">
        <v>35</v>
      </c>
      <c r="N250" s="1" t="s">
        <v>567</v>
      </c>
      <c r="O250" s="3">
        <v>0</v>
      </c>
      <c r="P250" s="3">
        <v>0</v>
      </c>
      <c r="Q250" s="3">
        <v>838.07</v>
      </c>
      <c r="R250" s="3">
        <v>838.07</v>
      </c>
      <c r="S250" s="3">
        <v>0</v>
      </c>
      <c r="T250" s="3">
        <v>838.07</v>
      </c>
      <c r="U250" s="3">
        <v>0</v>
      </c>
      <c r="V250" s="3">
        <v>838.07</v>
      </c>
      <c r="W250" t="s">
        <v>88</v>
      </c>
      <c r="X250" t="s">
        <v>568</v>
      </c>
    </row>
    <row r="251" spans="1:24" x14ac:dyDescent="0.25">
      <c r="A251" s="1" t="s">
        <v>563</v>
      </c>
      <c r="B251" s="2">
        <v>45320</v>
      </c>
      <c r="D251" s="1" t="s">
        <v>564</v>
      </c>
      <c r="F251" s="1" t="s">
        <v>31</v>
      </c>
      <c r="H251" t="s">
        <v>0</v>
      </c>
      <c r="I251" t="s">
        <v>32</v>
      </c>
      <c r="K251" t="s">
        <v>565</v>
      </c>
      <c r="L251" t="s">
        <v>566</v>
      </c>
      <c r="M251" t="s">
        <v>35</v>
      </c>
      <c r="N251" s="1" t="s">
        <v>567</v>
      </c>
      <c r="O251" s="3">
        <v>0</v>
      </c>
      <c r="P251" s="3">
        <v>0</v>
      </c>
      <c r="Q251" s="3">
        <v>4941.84</v>
      </c>
      <c r="R251" s="3">
        <v>4941.84</v>
      </c>
      <c r="S251" s="3">
        <v>0</v>
      </c>
      <c r="T251" s="3">
        <v>4941.84</v>
      </c>
      <c r="U251" s="3">
        <v>0</v>
      </c>
      <c r="V251" s="3">
        <v>4941.84</v>
      </c>
      <c r="W251" t="s">
        <v>217</v>
      </c>
      <c r="X251" t="s">
        <v>568</v>
      </c>
    </row>
    <row r="252" spans="1:24" x14ac:dyDescent="0.25">
      <c r="A252" s="1" t="s">
        <v>563</v>
      </c>
      <c r="B252" s="2">
        <v>45320</v>
      </c>
      <c r="D252" s="1" t="s">
        <v>564</v>
      </c>
      <c r="F252" s="1" t="s">
        <v>31</v>
      </c>
      <c r="H252" t="s">
        <v>0</v>
      </c>
      <c r="I252" t="s">
        <v>32</v>
      </c>
      <c r="K252" t="s">
        <v>565</v>
      </c>
      <c r="L252" t="s">
        <v>566</v>
      </c>
      <c r="M252" t="s">
        <v>35</v>
      </c>
      <c r="N252" s="1" t="s">
        <v>567</v>
      </c>
      <c r="O252" s="3">
        <v>0</v>
      </c>
      <c r="P252" s="3">
        <v>0</v>
      </c>
      <c r="Q252" s="3">
        <v>6983.93</v>
      </c>
      <c r="R252" s="3">
        <v>6983.93</v>
      </c>
      <c r="S252" s="3">
        <v>0</v>
      </c>
      <c r="T252" s="3">
        <v>6983.93</v>
      </c>
      <c r="U252" s="3">
        <v>0</v>
      </c>
      <c r="V252" s="3">
        <v>6983.93</v>
      </c>
      <c r="W252" t="s">
        <v>569</v>
      </c>
      <c r="X252" t="s">
        <v>568</v>
      </c>
    </row>
    <row r="253" spans="1:24" x14ac:dyDescent="0.25">
      <c r="A253" s="1" t="s">
        <v>563</v>
      </c>
      <c r="B253" s="2">
        <v>45320</v>
      </c>
      <c r="D253" s="1" t="s">
        <v>564</v>
      </c>
      <c r="F253" s="1" t="s">
        <v>31</v>
      </c>
      <c r="H253" t="s">
        <v>0</v>
      </c>
      <c r="I253" t="s">
        <v>32</v>
      </c>
      <c r="K253" t="s">
        <v>565</v>
      </c>
      <c r="L253" t="s">
        <v>566</v>
      </c>
      <c r="M253" t="s">
        <v>35</v>
      </c>
      <c r="N253" s="1" t="s">
        <v>567</v>
      </c>
      <c r="O253" s="3">
        <v>0</v>
      </c>
      <c r="P253" s="3">
        <v>0</v>
      </c>
      <c r="Q253" s="3">
        <v>41182</v>
      </c>
      <c r="R253" s="3">
        <v>41182</v>
      </c>
      <c r="S253" s="3">
        <v>0</v>
      </c>
      <c r="T253" s="3">
        <v>41182</v>
      </c>
      <c r="U253" s="3">
        <v>0</v>
      </c>
      <c r="V253" s="3">
        <v>41182</v>
      </c>
      <c r="W253" t="s">
        <v>569</v>
      </c>
      <c r="X253" t="s">
        <v>568</v>
      </c>
    </row>
    <row r="254" spans="1:24" x14ac:dyDescent="0.25">
      <c r="A254" s="1" t="s">
        <v>570</v>
      </c>
      <c r="B254" s="2">
        <v>45320</v>
      </c>
      <c r="D254" s="1" t="s">
        <v>31</v>
      </c>
      <c r="F254" s="1" t="s">
        <v>31</v>
      </c>
      <c r="H254" t="s">
        <v>0</v>
      </c>
      <c r="I254" t="s">
        <v>32</v>
      </c>
      <c r="K254" t="s">
        <v>571</v>
      </c>
      <c r="L254" t="s">
        <v>572</v>
      </c>
      <c r="M254" t="s">
        <v>35</v>
      </c>
      <c r="N254" s="1" t="s">
        <v>573</v>
      </c>
      <c r="O254" s="3">
        <v>0</v>
      </c>
      <c r="P254" s="3">
        <v>0</v>
      </c>
      <c r="Q254" s="3">
        <v>536.34</v>
      </c>
      <c r="R254" s="3">
        <v>536.34</v>
      </c>
      <c r="S254" s="3">
        <v>0</v>
      </c>
      <c r="T254" s="3">
        <v>536.34</v>
      </c>
      <c r="U254" s="3">
        <v>0</v>
      </c>
      <c r="V254" s="3">
        <v>536.34</v>
      </c>
      <c r="W254" t="s">
        <v>217</v>
      </c>
      <c r="X254" t="s">
        <v>504</v>
      </c>
    </row>
    <row r="255" spans="1:24" x14ac:dyDescent="0.25">
      <c r="A255" s="1" t="s">
        <v>570</v>
      </c>
      <c r="B255" s="2">
        <v>45320</v>
      </c>
      <c r="D255" s="1" t="s">
        <v>31</v>
      </c>
      <c r="F255" s="1" t="s">
        <v>31</v>
      </c>
      <c r="H255" t="s">
        <v>0</v>
      </c>
      <c r="I255" t="s">
        <v>32</v>
      </c>
      <c r="K255" t="s">
        <v>571</v>
      </c>
      <c r="L255" t="s">
        <v>572</v>
      </c>
      <c r="M255" t="s">
        <v>35</v>
      </c>
      <c r="N255" s="1" t="s">
        <v>573</v>
      </c>
      <c r="O255" s="3">
        <v>0</v>
      </c>
      <c r="P255" s="3">
        <v>0</v>
      </c>
      <c r="Q255" s="3">
        <v>4469.46</v>
      </c>
      <c r="R255" s="3">
        <v>4469.46</v>
      </c>
      <c r="S255" s="3">
        <v>0</v>
      </c>
      <c r="T255" s="3">
        <v>4469.46</v>
      </c>
      <c r="U255" s="3">
        <v>0</v>
      </c>
      <c r="V255" s="3">
        <v>4469.46</v>
      </c>
      <c r="W255" t="s">
        <v>140</v>
      </c>
      <c r="X255" t="s">
        <v>504</v>
      </c>
    </row>
    <row r="256" spans="1:24" x14ac:dyDescent="0.25">
      <c r="A256" s="1" t="s">
        <v>574</v>
      </c>
      <c r="B256" s="2">
        <v>45320</v>
      </c>
      <c r="D256" s="1" t="s">
        <v>31</v>
      </c>
      <c r="F256" s="1" t="s">
        <v>31</v>
      </c>
      <c r="H256" t="s">
        <v>0</v>
      </c>
      <c r="I256" t="s">
        <v>32</v>
      </c>
      <c r="K256" t="s">
        <v>575</v>
      </c>
      <c r="L256" t="s">
        <v>42</v>
      </c>
      <c r="M256" t="s">
        <v>35</v>
      </c>
      <c r="N256" s="1" t="s">
        <v>36</v>
      </c>
      <c r="O256" s="3">
        <v>0</v>
      </c>
      <c r="P256" s="3">
        <v>0</v>
      </c>
      <c r="Q256" s="3">
        <v>1916.93</v>
      </c>
      <c r="R256" s="3">
        <v>1916.93</v>
      </c>
      <c r="S256" s="3">
        <v>0</v>
      </c>
      <c r="T256" s="3">
        <v>1916.93</v>
      </c>
      <c r="U256" s="3">
        <v>0</v>
      </c>
      <c r="V256" s="3">
        <v>1916.93</v>
      </c>
      <c r="W256" t="s">
        <v>576</v>
      </c>
      <c r="X256" t="s">
        <v>577</v>
      </c>
    </row>
    <row r="257" spans="1:24" x14ac:dyDescent="0.25">
      <c r="A257" s="1" t="s">
        <v>574</v>
      </c>
      <c r="B257" s="2">
        <v>45320</v>
      </c>
      <c r="D257" s="1" t="s">
        <v>31</v>
      </c>
      <c r="F257" s="1" t="s">
        <v>31</v>
      </c>
      <c r="H257" t="s">
        <v>0</v>
      </c>
      <c r="I257" t="s">
        <v>32</v>
      </c>
      <c r="K257" t="s">
        <v>575</v>
      </c>
      <c r="L257" t="s">
        <v>42</v>
      </c>
      <c r="M257" t="s">
        <v>35</v>
      </c>
      <c r="N257" s="1" t="s">
        <v>36</v>
      </c>
      <c r="O257" s="3">
        <v>0</v>
      </c>
      <c r="P257" s="3">
        <v>0</v>
      </c>
      <c r="Q257" s="3">
        <v>6440.89</v>
      </c>
      <c r="R257" s="3">
        <v>6440.89</v>
      </c>
      <c r="S257" s="3">
        <v>0</v>
      </c>
      <c r="T257" s="3">
        <v>6440.89</v>
      </c>
      <c r="U257" s="3">
        <v>0</v>
      </c>
      <c r="V257" s="3">
        <v>6440.89</v>
      </c>
      <c r="W257" t="s">
        <v>578</v>
      </c>
      <c r="X257" t="s">
        <v>577</v>
      </c>
    </row>
    <row r="258" spans="1:24" x14ac:dyDescent="0.25">
      <c r="A258" s="1" t="s">
        <v>574</v>
      </c>
      <c r="B258" s="2">
        <v>45320</v>
      </c>
      <c r="D258" s="1" t="s">
        <v>31</v>
      </c>
      <c r="F258" s="1" t="s">
        <v>31</v>
      </c>
      <c r="H258" t="s">
        <v>0</v>
      </c>
      <c r="I258" t="s">
        <v>32</v>
      </c>
      <c r="K258" t="s">
        <v>575</v>
      </c>
      <c r="L258" t="s">
        <v>42</v>
      </c>
      <c r="M258" t="s">
        <v>35</v>
      </c>
      <c r="N258" s="1" t="s">
        <v>36</v>
      </c>
      <c r="O258" s="3">
        <v>0</v>
      </c>
      <c r="P258" s="3">
        <v>0</v>
      </c>
      <c r="Q258" s="3">
        <v>17877</v>
      </c>
      <c r="R258" s="3">
        <v>17877</v>
      </c>
      <c r="S258" s="3">
        <v>0</v>
      </c>
      <c r="T258" s="3">
        <v>17877</v>
      </c>
      <c r="U258" s="3">
        <v>0</v>
      </c>
      <c r="V258" s="3">
        <v>17877</v>
      </c>
      <c r="W258" t="s">
        <v>579</v>
      </c>
      <c r="X258" t="s">
        <v>577</v>
      </c>
    </row>
    <row r="259" spans="1:24" x14ac:dyDescent="0.25">
      <c r="A259" s="1" t="s">
        <v>580</v>
      </c>
      <c r="B259" s="2">
        <v>45320</v>
      </c>
      <c r="D259" s="1" t="s">
        <v>31</v>
      </c>
      <c r="F259" s="1" t="s">
        <v>31</v>
      </c>
      <c r="H259" t="s">
        <v>0</v>
      </c>
      <c r="I259" t="s">
        <v>32</v>
      </c>
      <c r="K259" t="s">
        <v>181</v>
      </c>
      <c r="L259" t="s">
        <v>42</v>
      </c>
      <c r="M259" t="s">
        <v>43</v>
      </c>
      <c r="N259" s="1" t="s">
        <v>36</v>
      </c>
      <c r="O259" s="3">
        <v>0</v>
      </c>
      <c r="P259" s="3">
        <v>0</v>
      </c>
      <c r="Q259" s="3">
        <v>4367.71</v>
      </c>
      <c r="R259" s="3">
        <v>4367.71</v>
      </c>
      <c r="S259" s="3">
        <v>0</v>
      </c>
      <c r="T259" s="3">
        <v>4367.71</v>
      </c>
      <c r="U259" s="3">
        <v>0</v>
      </c>
      <c r="V259" s="3">
        <v>4367.71</v>
      </c>
      <c r="W259" t="s">
        <v>581</v>
      </c>
      <c r="X259" t="s">
        <v>582</v>
      </c>
    </row>
    <row r="260" spans="1:24" x14ac:dyDescent="0.25">
      <c r="A260" s="25" t="s">
        <v>583</v>
      </c>
      <c r="B260" s="2">
        <v>45320</v>
      </c>
      <c r="D260" s="1" t="s">
        <v>31</v>
      </c>
      <c r="F260" s="1" t="s">
        <v>31</v>
      </c>
      <c r="H260" t="s">
        <v>0</v>
      </c>
      <c r="I260" t="s">
        <v>32</v>
      </c>
      <c r="K260" t="s">
        <v>584</v>
      </c>
      <c r="L260" t="s">
        <v>585</v>
      </c>
      <c r="M260" t="s">
        <v>35</v>
      </c>
      <c r="N260" s="1" t="s">
        <v>586</v>
      </c>
      <c r="O260" s="3">
        <v>0</v>
      </c>
      <c r="P260" s="3">
        <v>0</v>
      </c>
      <c r="Q260" s="3">
        <v>200</v>
      </c>
      <c r="R260" s="3">
        <v>200</v>
      </c>
      <c r="S260" s="3">
        <v>0</v>
      </c>
      <c r="T260" s="3">
        <v>200</v>
      </c>
      <c r="U260" s="3">
        <v>0</v>
      </c>
      <c r="V260" s="3">
        <v>200</v>
      </c>
      <c r="W260" t="s">
        <v>587</v>
      </c>
      <c r="X260" t="s">
        <v>588</v>
      </c>
    </row>
    <row r="261" spans="1:24" x14ac:dyDescent="0.25">
      <c r="A261" s="25" t="s">
        <v>583</v>
      </c>
      <c r="B261" s="2">
        <v>45320</v>
      </c>
      <c r="D261" s="1" t="s">
        <v>31</v>
      </c>
      <c r="F261" s="1" t="s">
        <v>31</v>
      </c>
      <c r="H261" t="s">
        <v>0</v>
      </c>
      <c r="I261" t="s">
        <v>32</v>
      </c>
      <c r="K261" t="s">
        <v>584</v>
      </c>
      <c r="L261" t="s">
        <v>585</v>
      </c>
      <c r="M261" t="s">
        <v>35</v>
      </c>
      <c r="N261" s="1" t="s">
        <v>586</v>
      </c>
      <c r="O261" s="3">
        <v>0</v>
      </c>
      <c r="P261" s="3">
        <v>0</v>
      </c>
      <c r="Q261" s="3">
        <v>238.71</v>
      </c>
      <c r="R261" s="3">
        <v>238.71</v>
      </c>
      <c r="S261" s="3">
        <v>0</v>
      </c>
      <c r="T261" s="3">
        <v>238.71</v>
      </c>
      <c r="U261" s="3">
        <v>0</v>
      </c>
      <c r="V261" s="3">
        <v>238.71</v>
      </c>
      <c r="W261" t="s">
        <v>88</v>
      </c>
      <c r="X261" t="s">
        <v>588</v>
      </c>
    </row>
    <row r="262" spans="1:24" x14ac:dyDescent="0.25">
      <c r="A262" s="25" t="s">
        <v>583</v>
      </c>
      <c r="B262" s="2">
        <v>45320</v>
      </c>
      <c r="D262" s="1" t="s">
        <v>31</v>
      </c>
      <c r="F262" s="1" t="s">
        <v>31</v>
      </c>
      <c r="H262" t="s">
        <v>0</v>
      </c>
      <c r="I262" t="s">
        <v>32</v>
      </c>
      <c r="K262" t="s">
        <v>584</v>
      </c>
      <c r="L262" t="s">
        <v>585</v>
      </c>
      <c r="M262" t="s">
        <v>35</v>
      </c>
      <c r="N262" s="1" t="s">
        <v>586</v>
      </c>
      <c r="O262" s="3">
        <v>0</v>
      </c>
      <c r="P262" s="3">
        <v>0</v>
      </c>
      <c r="Q262" s="3">
        <v>477.32</v>
      </c>
      <c r="R262" s="3">
        <v>477.32</v>
      </c>
      <c r="S262" s="3">
        <v>0</v>
      </c>
      <c r="T262" s="3">
        <v>477.32</v>
      </c>
      <c r="U262" s="3">
        <v>0</v>
      </c>
      <c r="V262" s="3">
        <v>477.32</v>
      </c>
      <c r="W262" t="s">
        <v>217</v>
      </c>
      <c r="X262" t="s">
        <v>588</v>
      </c>
    </row>
    <row r="263" spans="1:24" x14ac:dyDescent="0.25">
      <c r="A263" s="25" t="s">
        <v>583</v>
      </c>
      <c r="B263" s="2">
        <v>45320</v>
      </c>
      <c r="D263" s="1" t="s">
        <v>31</v>
      </c>
      <c r="F263" s="1" t="s">
        <v>31</v>
      </c>
      <c r="H263" t="s">
        <v>0</v>
      </c>
      <c r="I263" t="s">
        <v>32</v>
      </c>
      <c r="K263" t="s">
        <v>584</v>
      </c>
      <c r="L263" t="s">
        <v>585</v>
      </c>
      <c r="M263" t="s">
        <v>35</v>
      </c>
      <c r="N263" s="1" t="s">
        <v>586</v>
      </c>
      <c r="O263" s="3">
        <v>0</v>
      </c>
      <c r="P263" s="3">
        <v>0</v>
      </c>
      <c r="Q263" s="3">
        <v>1988.99</v>
      </c>
      <c r="R263" s="3">
        <v>1988.99</v>
      </c>
      <c r="S263" s="3">
        <v>0</v>
      </c>
      <c r="T263" s="3">
        <v>1988.99</v>
      </c>
      <c r="U263" s="3">
        <v>0</v>
      </c>
      <c r="V263" s="3">
        <v>1988.99</v>
      </c>
      <c r="W263" t="s">
        <v>121</v>
      </c>
      <c r="X263" t="s">
        <v>588</v>
      </c>
    </row>
    <row r="264" spans="1:24" x14ac:dyDescent="0.25">
      <c r="A264" s="25" t="s">
        <v>583</v>
      </c>
      <c r="B264" s="2">
        <v>45320</v>
      </c>
      <c r="D264" s="1" t="s">
        <v>31</v>
      </c>
      <c r="F264" s="1" t="s">
        <v>31</v>
      </c>
      <c r="H264" t="s">
        <v>0</v>
      </c>
      <c r="I264" t="s">
        <v>32</v>
      </c>
      <c r="K264" t="s">
        <v>584</v>
      </c>
      <c r="L264" t="s">
        <v>585</v>
      </c>
      <c r="M264" t="s">
        <v>35</v>
      </c>
      <c r="N264" s="1" t="s">
        <v>586</v>
      </c>
      <c r="O264" s="3">
        <v>0</v>
      </c>
      <c r="P264" s="3">
        <v>0</v>
      </c>
      <c r="Q264" s="3">
        <v>1988.99</v>
      </c>
      <c r="R264" s="3">
        <v>1988.99</v>
      </c>
      <c r="S264" s="3">
        <v>0</v>
      </c>
      <c r="T264" s="3">
        <v>1988.99</v>
      </c>
      <c r="U264" s="3">
        <v>0</v>
      </c>
      <c r="V264" s="3">
        <v>1988.99</v>
      </c>
      <c r="W264" t="s">
        <v>121</v>
      </c>
      <c r="X264" t="s">
        <v>588</v>
      </c>
    </row>
    <row r="265" spans="1:24" x14ac:dyDescent="0.25">
      <c r="A265" s="25" t="s">
        <v>583</v>
      </c>
      <c r="B265" s="2">
        <v>45320</v>
      </c>
      <c r="D265" s="1" t="s">
        <v>31</v>
      </c>
      <c r="F265" s="1" t="s">
        <v>31</v>
      </c>
      <c r="H265" t="s">
        <v>0</v>
      </c>
      <c r="I265" t="s">
        <v>32</v>
      </c>
      <c r="K265" t="s">
        <v>584</v>
      </c>
      <c r="L265" t="s">
        <v>585</v>
      </c>
      <c r="M265" t="s">
        <v>35</v>
      </c>
      <c r="N265" s="1" t="s">
        <v>586</v>
      </c>
      <c r="O265" s="3">
        <v>0</v>
      </c>
      <c r="P265" s="3">
        <v>0</v>
      </c>
      <c r="Q265" s="3">
        <v>1988.99</v>
      </c>
      <c r="R265" s="3">
        <v>1988.99</v>
      </c>
      <c r="S265" s="3">
        <v>0</v>
      </c>
      <c r="T265" s="3">
        <v>1988.99</v>
      </c>
      <c r="U265" s="3">
        <v>0</v>
      </c>
      <c r="V265" s="3">
        <v>1988.99</v>
      </c>
      <c r="W265" t="s">
        <v>589</v>
      </c>
      <c r="X265" t="s">
        <v>588</v>
      </c>
    </row>
    <row r="266" spans="1:24" x14ac:dyDescent="0.25">
      <c r="A266" s="1" t="s">
        <v>590</v>
      </c>
      <c r="B266" s="2">
        <v>45320</v>
      </c>
      <c r="D266" s="1" t="s">
        <v>31</v>
      </c>
      <c r="F266" s="1" t="s">
        <v>31</v>
      </c>
      <c r="H266" t="s">
        <v>0</v>
      </c>
      <c r="I266" t="s">
        <v>32</v>
      </c>
      <c r="K266" t="s">
        <v>276</v>
      </c>
      <c r="L266" t="s">
        <v>277</v>
      </c>
      <c r="M266" t="s">
        <v>35</v>
      </c>
      <c r="N266" s="1" t="s">
        <v>278</v>
      </c>
      <c r="O266" s="3">
        <v>0</v>
      </c>
      <c r="P266" s="3">
        <v>0</v>
      </c>
      <c r="Q266" s="3">
        <v>2067.86</v>
      </c>
      <c r="R266" s="3">
        <v>2067.86</v>
      </c>
      <c r="S266" s="3">
        <v>0</v>
      </c>
      <c r="T266" s="3">
        <v>2067.86</v>
      </c>
      <c r="U266" s="3">
        <v>0</v>
      </c>
      <c r="V266" s="3">
        <v>2067.86</v>
      </c>
      <c r="W266" t="s">
        <v>217</v>
      </c>
      <c r="X266" t="s">
        <v>591</v>
      </c>
    </row>
    <row r="267" spans="1:24" x14ac:dyDescent="0.25">
      <c r="A267" s="1" t="s">
        <v>590</v>
      </c>
      <c r="B267" s="2">
        <v>45320</v>
      </c>
      <c r="D267" s="1" t="s">
        <v>31</v>
      </c>
      <c r="F267" s="1" t="s">
        <v>31</v>
      </c>
      <c r="H267" t="s">
        <v>0</v>
      </c>
      <c r="I267" t="s">
        <v>32</v>
      </c>
      <c r="K267" t="s">
        <v>276</v>
      </c>
      <c r="L267" t="s">
        <v>277</v>
      </c>
      <c r="M267" t="s">
        <v>35</v>
      </c>
      <c r="N267" s="1" t="s">
        <v>278</v>
      </c>
      <c r="O267" s="3">
        <v>0</v>
      </c>
      <c r="P267" s="3">
        <v>0</v>
      </c>
      <c r="Q267" s="3">
        <v>17232.14</v>
      </c>
      <c r="R267" s="3">
        <v>17232.14</v>
      </c>
      <c r="S267" s="3">
        <v>0</v>
      </c>
      <c r="T267" s="3">
        <v>17232.14</v>
      </c>
      <c r="U267" s="3">
        <v>0</v>
      </c>
      <c r="V267" s="3">
        <v>17232.14</v>
      </c>
      <c r="W267" t="s">
        <v>280</v>
      </c>
      <c r="X267" t="s">
        <v>591</v>
      </c>
    </row>
    <row r="268" spans="1:24" x14ac:dyDescent="0.25">
      <c r="A268" s="1" t="s">
        <v>592</v>
      </c>
      <c r="B268" s="2">
        <v>45320</v>
      </c>
      <c r="D268" s="1" t="s">
        <v>31</v>
      </c>
      <c r="F268" s="1" t="s">
        <v>31</v>
      </c>
      <c r="H268" t="s">
        <v>0</v>
      </c>
      <c r="I268" t="s">
        <v>55</v>
      </c>
      <c r="K268" t="s">
        <v>250</v>
      </c>
      <c r="L268" t="s">
        <v>251</v>
      </c>
      <c r="M268" t="s">
        <v>35</v>
      </c>
      <c r="N268" s="1" t="s">
        <v>252</v>
      </c>
      <c r="O268" s="3">
        <v>0</v>
      </c>
      <c r="P268" s="3">
        <v>0</v>
      </c>
      <c r="Q268" s="3">
        <v>10.71</v>
      </c>
      <c r="R268" s="3">
        <v>10.71</v>
      </c>
      <c r="S268" s="3">
        <v>0</v>
      </c>
      <c r="T268" s="3">
        <v>10.71</v>
      </c>
      <c r="U268" s="3">
        <v>0</v>
      </c>
      <c r="V268" s="3">
        <v>10.71</v>
      </c>
      <c r="W268" t="s">
        <v>217</v>
      </c>
      <c r="X268" t="s">
        <v>593</v>
      </c>
    </row>
    <row r="269" spans="1:24" x14ac:dyDescent="0.25">
      <c r="A269" s="1" t="s">
        <v>592</v>
      </c>
      <c r="B269" s="2">
        <v>45320</v>
      </c>
      <c r="D269" s="1" t="s">
        <v>31</v>
      </c>
      <c r="F269" s="1" t="s">
        <v>31</v>
      </c>
      <c r="H269" t="s">
        <v>0</v>
      </c>
      <c r="I269" t="s">
        <v>55</v>
      </c>
      <c r="K269" t="s">
        <v>250</v>
      </c>
      <c r="L269" t="s">
        <v>251</v>
      </c>
      <c r="M269" t="s">
        <v>35</v>
      </c>
      <c r="N269" s="1" t="s">
        <v>252</v>
      </c>
      <c r="O269" s="3">
        <v>0</v>
      </c>
      <c r="P269" s="3">
        <v>0</v>
      </c>
      <c r="Q269" s="3">
        <v>89.29</v>
      </c>
      <c r="R269" s="3">
        <v>89.29</v>
      </c>
      <c r="S269" s="3">
        <v>0</v>
      </c>
      <c r="T269" s="3">
        <v>89.29</v>
      </c>
      <c r="U269" s="3">
        <v>0</v>
      </c>
      <c r="V269" s="3">
        <v>89.29</v>
      </c>
      <c r="W269" t="s">
        <v>253</v>
      </c>
      <c r="X269" t="s">
        <v>593</v>
      </c>
    </row>
    <row r="270" spans="1:24" x14ac:dyDescent="0.25">
      <c r="A270" s="1" t="s">
        <v>594</v>
      </c>
      <c r="B270" s="2">
        <v>45320</v>
      </c>
      <c r="D270" s="1" t="s">
        <v>31</v>
      </c>
      <c r="F270" s="1" t="s">
        <v>31</v>
      </c>
      <c r="H270" t="s">
        <v>0</v>
      </c>
      <c r="I270" t="s">
        <v>55</v>
      </c>
      <c r="K270" t="s">
        <v>595</v>
      </c>
      <c r="L270" t="s">
        <v>596</v>
      </c>
      <c r="M270" t="s">
        <v>35</v>
      </c>
      <c r="N270" s="1" t="s">
        <v>597</v>
      </c>
      <c r="O270" s="3">
        <v>0</v>
      </c>
      <c r="P270" s="3">
        <v>0</v>
      </c>
      <c r="Q270" s="3">
        <v>19.82</v>
      </c>
      <c r="R270" s="3">
        <v>19.82</v>
      </c>
      <c r="S270" s="3">
        <v>0</v>
      </c>
      <c r="T270" s="3">
        <v>19.82</v>
      </c>
      <c r="U270" s="3">
        <v>0</v>
      </c>
      <c r="V270" s="3">
        <v>19.82</v>
      </c>
      <c r="W270" t="s">
        <v>217</v>
      </c>
      <c r="X270" t="s">
        <v>598</v>
      </c>
    </row>
    <row r="271" spans="1:24" x14ac:dyDescent="0.25">
      <c r="A271" s="1" t="s">
        <v>594</v>
      </c>
      <c r="B271" s="2">
        <v>45320</v>
      </c>
      <c r="D271" s="1" t="s">
        <v>31</v>
      </c>
      <c r="F271" s="1" t="s">
        <v>31</v>
      </c>
      <c r="H271" t="s">
        <v>0</v>
      </c>
      <c r="I271" t="s">
        <v>55</v>
      </c>
      <c r="K271" t="s">
        <v>595</v>
      </c>
      <c r="L271" t="s">
        <v>596</v>
      </c>
      <c r="M271" t="s">
        <v>35</v>
      </c>
      <c r="N271" s="1" t="s">
        <v>597</v>
      </c>
      <c r="O271" s="3">
        <v>0</v>
      </c>
      <c r="P271" s="3">
        <v>0</v>
      </c>
      <c r="Q271" s="3">
        <v>165.18</v>
      </c>
      <c r="R271" s="3">
        <v>165.18</v>
      </c>
      <c r="S271" s="3">
        <v>0</v>
      </c>
      <c r="T271" s="3">
        <v>165.18</v>
      </c>
      <c r="U271" s="3">
        <v>0</v>
      </c>
      <c r="V271" s="3">
        <v>165.18</v>
      </c>
      <c r="W271" t="s">
        <v>318</v>
      </c>
      <c r="X271" t="s">
        <v>598</v>
      </c>
    </row>
    <row r="272" spans="1:24" x14ac:dyDescent="0.25">
      <c r="A272" s="1" t="s">
        <v>599</v>
      </c>
      <c r="B272" s="2">
        <v>45320</v>
      </c>
      <c r="D272" s="1" t="s">
        <v>31</v>
      </c>
      <c r="F272" s="1" t="s">
        <v>31</v>
      </c>
      <c r="H272" t="s">
        <v>0</v>
      </c>
      <c r="I272" t="s">
        <v>32</v>
      </c>
      <c r="K272" t="s">
        <v>134</v>
      </c>
      <c r="L272" t="s">
        <v>42</v>
      </c>
      <c r="M272" t="s">
        <v>35</v>
      </c>
      <c r="N272" s="1" t="s">
        <v>36</v>
      </c>
      <c r="O272" s="3">
        <v>0</v>
      </c>
      <c r="P272" s="3">
        <v>0</v>
      </c>
      <c r="Q272" s="3">
        <v>54586.080000000002</v>
      </c>
      <c r="R272" s="3">
        <v>54586.080000000002</v>
      </c>
      <c r="S272" s="3">
        <v>0</v>
      </c>
      <c r="T272" s="3">
        <v>54586.080000000002</v>
      </c>
      <c r="U272" s="3">
        <v>0</v>
      </c>
      <c r="V272" s="3">
        <v>54586.080000000002</v>
      </c>
      <c r="W272" t="s">
        <v>374</v>
      </c>
      <c r="X272" t="s">
        <v>600</v>
      </c>
    </row>
    <row r="273" spans="1:24" x14ac:dyDescent="0.25">
      <c r="A273" s="1" t="s">
        <v>601</v>
      </c>
      <c r="B273" s="2">
        <v>45320</v>
      </c>
      <c r="D273" s="1" t="s">
        <v>31</v>
      </c>
      <c r="F273" s="1" t="s">
        <v>31</v>
      </c>
      <c r="H273" t="s">
        <v>0</v>
      </c>
      <c r="I273" t="s">
        <v>55</v>
      </c>
      <c r="K273" t="s">
        <v>314</v>
      </c>
      <c r="L273" t="s">
        <v>42</v>
      </c>
      <c r="M273" t="s">
        <v>35</v>
      </c>
      <c r="N273" s="1" t="s">
        <v>36</v>
      </c>
      <c r="O273" s="3">
        <v>0</v>
      </c>
      <c r="P273" s="3">
        <v>0</v>
      </c>
      <c r="Q273" s="3">
        <v>150</v>
      </c>
      <c r="R273" s="3">
        <v>150</v>
      </c>
      <c r="S273" s="3">
        <v>0</v>
      </c>
      <c r="T273" s="3">
        <v>150</v>
      </c>
      <c r="U273" s="3">
        <v>0</v>
      </c>
      <c r="V273" s="3">
        <v>150</v>
      </c>
      <c r="W273" t="s">
        <v>333</v>
      </c>
      <c r="X273" t="s">
        <v>602</v>
      </c>
    </row>
    <row r="274" spans="1:24" x14ac:dyDescent="0.25">
      <c r="A274" s="1" t="s">
        <v>601</v>
      </c>
      <c r="B274" s="2">
        <v>45320</v>
      </c>
      <c r="D274" s="1" t="s">
        <v>31</v>
      </c>
      <c r="F274" s="1" t="s">
        <v>31</v>
      </c>
      <c r="H274" t="s">
        <v>0</v>
      </c>
      <c r="I274" t="s">
        <v>55</v>
      </c>
      <c r="K274" t="s">
        <v>314</v>
      </c>
      <c r="L274" t="s">
        <v>42</v>
      </c>
      <c r="M274" t="s">
        <v>35</v>
      </c>
      <c r="N274" s="1" t="s">
        <v>36</v>
      </c>
      <c r="O274" s="3">
        <v>0</v>
      </c>
      <c r="P274" s="3">
        <v>0</v>
      </c>
      <c r="Q274" s="3">
        <v>492</v>
      </c>
      <c r="R274" s="3">
        <v>492</v>
      </c>
      <c r="S274" s="3">
        <v>0</v>
      </c>
      <c r="T274" s="3">
        <v>492</v>
      </c>
      <c r="U274" s="3">
        <v>0</v>
      </c>
      <c r="V274" s="3">
        <v>492</v>
      </c>
      <c r="W274" t="s">
        <v>317</v>
      </c>
      <c r="X274" t="s">
        <v>602</v>
      </c>
    </row>
    <row r="275" spans="1:24" x14ac:dyDescent="0.25">
      <c r="A275" s="1" t="s">
        <v>601</v>
      </c>
      <c r="B275" s="2">
        <v>45320</v>
      </c>
      <c r="D275" s="1" t="s">
        <v>31</v>
      </c>
      <c r="F275" s="1" t="s">
        <v>31</v>
      </c>
      <c r="H275" t="s">
        <v>0</v>
      </c>
      <c r="I275" t="s">
        <v>55</v>
      </c>
      <c r="K275" t="s">
        <v>314</v>
      </c>
      <c r="L275" t="s">
        <v>42</v>
      </c>
      <c r="M275" t="s">
        <v>35</v>
      </c>
      <c r="N275" s="1" t="s">
        <v>36</v>
      </c>
      <c r="O275" s="3">
        <v>0</v>
      </c>
      <c r="P275" s="3">
        <v>0</v>
      </c>
      <c r="Q275" s="3">
        <v>510</v>
      </c>
      <c r="R275" s="3">
        <v>510</v>
      </c>
      <c r="S275" s="3">
        <v>0</v>
      </c>
      <c r="T275" s="3">
        <v>510</v>
      </c>
      <c r="U275" s="3">
        <v>0</v>
      </c>
      <c r="V275" s="3">
        <v>510</v>
      </c>
      <c r="W275" t="s">
        <v>315</v>
      </c>
      <c r="X275" t="s">
        <v>602</v>
      </c>
    </row>
    <row r="276" spans="1:24" x14ac:dyDescent="0.25">
      <c r="A276" s="1" t="s">
        <v>601</v>
      </c>
      <c r="B276" s="2">
        <v>45320</v>
      </c>
      <c r="D276" s="1" t="s">
        <v>31</v>
      </c>
      <c r="F276" s="1" t="s">
        <v>31</v>
      </c>
      <c r="H276" t="s">
        <v>0</v>
      </c>
      <c r="I276" t="s">
        <v>55</v>
      </c>
      <c r="K276" t="s">
        <v>314</v>
      </c>
      <c r="L276" t="s">
        <v>42</v>
      </c>
      <c r="M276" t="s">
        <v>35</v>
      </c>
      <c r="N276" s="1" t="s">
        <v>36</v>
      </c>
      <c r="O276" s="3">
        <v>0</v>
      </c>
      <c r="P276" s="3">
        <v>0</v>
      </c>
      <c r="Q276" s="3">
        <v>1115</v>
      </c>
      <c r="R276" s="3">
        <v>1115</v>
      </c>
      <c r="S276" s="3">
        <v>0</v>
      </c>
      <c r="T276" s="3">
        <v>1115</v>
      </c>
      <c r="U276" s="3">
        <v>0</v>
      </c>
      <c r="V276" s="3">
        <v>1115</v>
      </c>
      <c r="W276" t="s">
        <v>318</v>
      </c>
      <c r="X276" t="s">
        <v>602</v>
      </c>
    </row>
    <row r="277" spans="1:24" x14ac:dyDescent="0.25">
      <c r="A277" s="1" t="s">
        <v>603</v>
      </c>
      <c r="B277" s="2">
        <v>45320</v>
      </c>
      <c r="D277" s="1" t="s">
        <v>31</v>
      </c>
      <c r="F277" s="1" t="s">
        <v>31</v>
      </c>
      <c r="H277" t="s">
        <v>0</v>
      </c>
      <c r="I277" t="s">
        <v>55</v>
      </c>
      <c r="K277" t="s">
        <v>314</v>
      </c>
      <c r="L277" t="s">
        <v>42</v>
      </c>
      <c r="M277" t="s">
        <v>35</v>
      </c>
      <c r="N277" s="1" t="s">
        <v>36</v>
      </c>
      <c r="O277" s="3">
        <v>0</v>
      </c>
      <c r="P277" s="3">
        <v>0</v>
      </c>
      <c r="Q277" s="3">
        <v>100</v>
      </c>
      <c r="R277" s="3">
        <v>100</v>
      </c>
      <c r="S277" s="3">
        <v>0</v>
      </c>
      <c r="T277" s="3">
        <v>100</v>
      </c>
      <c r="U277" s="3">
        <v>0</v>
      </c>
      <c r="V277" s="3">
        <v>100</v>
      </c>
      <c r="W277" t="s">
        <v>320</v>
      </c>
      <c r="X277" t="s">
        <v>602</v>
      </c>
    </row>
    <row r="278" spans="1:24" x14ac:dyDescent="0.25">
      <c r="A278" s="1" t="s">
        <v>603</v>
      </c>
      <c r="B278" s="2">
        <v>45320</v>
      </c>
      <c r="D278" s="1" t="s">
        <v>31</v>
      </c>
      <c r="F278" s="1" t="s">
        <v>31</v>
      </c>
      <c r="H278" t="s">
        <v>0</v>
      </c>
      <c r="I278" t="s">
        <v>55</v>
      </c>
      <c r="K278" t="s">
        <v>314</v>
      </c>
      <c r="L278" t="s">
        <v>42</v>
      </c>
      <c r="M278" t="s">
        <v>35</v>
      </c>
      <c r="N278" s="1" t="s">
        <v>36</v>
      </c>
      <c r="O278" s="3">
        <v>0</v>
      </c>
      <c r="P278" s="3">
        <v>0</v>
      </c>
      <c r="Q278" s="3">
        <v>185</v>
      </c>
      <c r="R278" s="3">
        <v>185</v>
      </c>
      <c r="S278" s="3">
        <v>0</v>
      </c>
      <c r="T278" s="3">
        <v>185</v>
      </c>
      <c r="U278" s="3">
        <v>0</v>
      </c>
      <c r="V278" s="3">
        <v>185</v>
      </c>
      <c r="W278" t="s">
        <v>320</v>
      </c>
      <c r="X278" t="s">
        <v>602</v>
      </c>
    </row>
    <row r="279" spans="1:24" x14ac:dyDescent="0.25">
      <c r="A279" s="1" t="s">
        <v>603</v>
      </c>
      <c r="B279" s="2">
        <v>45320</v>
      </c>
      <c r="D279" s="1" t="s">
        <v>31</v>
      </c>
      <c r="F279" s="1" t="s">
        <v>31</v>
      </c>
      <c r="H279" t="s">
        <v>0</v>
      </c>
      <c r="I279" t="s">
        <v>55</v>
      </c>
      <c r="K279" t="s">
        <v>314</v>
      </c>
      <c r="L279" t="s">
        <v>42</v>
      </c>
      <c r="M279" t="s">
        <v>35</v>
      </c>
      <c r="N279" s="1" t="s">
        <v>36</v>
      </c>
      <c r="O279" s="3">
        <v>0</v>
      </c>
      <c r="P279" s="3">
        <v>0</v>
      </c>
      <c r="Q279" s="3">
        <v>2267</v>
      </c>
      <c r="R279" s="3">
        <v>2267</v>
      </c>
      <c r="S279" s="3">
        <v>0</v>
      </c>
      <c r="T279" s="3">
        <v>2267</v>
      </c>
      <c r="U279" s="3">
        <v>0</v>
      </c>
      <c r="V279" s="3">
        <v>2267</v>
      </c>
      <c r="W279" t="s">
        <v>320</v>
      </c>
      <c r="X279" t="s">
        <v>602</v>
      </c>
    </row>
    <row r="280" spans="1:24" x14ac:dyDescent="0.25">
      <c r="A280" s="1" t="s">
        <v>604</v>
      </c>
      <c r="B280" s="2">
        <v>45321</v>
      </c>
      <c r="D280" s="1" t="s">
        <v>31</v>
      </c>
      <c r="F280" s="1" t="s">
        <v>31</v>
      </c>
      <c r="H280" t="s">
        <v>0</v>
      </c>
      <c r="I280" t="s">
        <v>32</v>
      </c>
      <c r="K280" t="s">
        <v>250</v>
      </c>
      <c r="L280" t="s">
        <v>251</v>
      </c>
      <c r="M280" t="s">
        <v>35</v>
      </c>
      <c r="N280" s="1" t="s">
        <v>252</v>
      </c>
      <c r="O280" s="3">
        <v>0</v>
      </c>
      <c r="P280" s="3">
        <v>0</v>
      </c>
      <c r="Q280" s="3">
        <v>3932.38</v>
      </c>
      <c r="R280" s="3">
        <v>3932.38</v>
      </c>
      <c r="S280" s="3">
        <v>0</v>
      </c>
      <c r="T280" s="3">
        <v>3932.38</v>
      </c>
      <c r="U280" s="3">
        <v>0</v>
      </c>
      <c r="V280" s="3">
        <v>3932.38</v>
      </c>
      <c r="W280" t="s">
        <v>217</v>
      </c>
      <c r="X280" t="s">
        <v>605</v>
      </c>
    </row>
    <row r="281" spans="1:24" x14ac:dyDescent="0.25">
      <c r="A281" s="1" t="s">
        <v>604</v>
      </c>
      <c r="B281" s="2">
        <v>45321</v>
      </c>
      <c r="D281" s="1" t="s">
        <v>31</v>
      </c>
      <c r="F281" s="1" t="s">
        <v>31</v>
      </c>
      <c r="H281" t="s">
        <v>0</v>
      </c>
      <c r="I281" t="s">
        <v>32</v>
      </c>
      <c r="K281" t="s">
        <v>250</v>
      </c>
      <c r="L281" t="s">
        <v>251</v>
      </c>
      <c r="M281" t="s">
        <v>35</v>
      </c>
      <c r="N281" s="1" t="s">
        <v>252</v>
      </c>
      <c r="O281" s="3">
        <v>0</v>
      </c>
      <c r="P281" s="3">
        <v>0</v>
      </c>
      <c r="Q281" s="3">
        <v>32769.82</v>
      </c>
      <c r="R281" s="3">
        <v>32769.82</v>
      </c>
      <c r="S281" s="3">
        <v>0</v>
      </c>
      <c r="T281" s="3">
        <v>32769.82</v>
      </c>
      <c r="U281" s="3">
        <v>0</v>
      </c>
      <c r="V281" s="3">
        <v>32769.82</v>
      </c>
      <c r="W281" t="s">
        <v>253</v>
      </c>
      <c r="X281" t="s">
        <v>605</v>
      </c>
    </row>
    <row r="282" spans="1:24" x14ac:dyDescent="0.25">
      <c r="A282" s="1" t="s">
        <v>606</v>
      </c>
      <c r="B282" s="2">
        <v>45321</v>
      </c>
      <c r="D282" s="1" t="s">
        <v>31</v>
      </c>
      <c r="F282" s="1" t="s">
        <v>31</v>
      </c>
      <c r="H282" t="s">
        <v>0</v>
      </c>
      <c r="I282" t="s">
        <v>32</v>
      </c>
      <c r="K282" t="s">
        <v>181</v>
      </c>
      <c r="L282" t="s">
        <v>42</v>
      </c>
      <c r="M282" t="s">
        <v>43</v>
      </c>
      <c r="N282" s="1" t="s">
        <v>36</v>
      </c>
      <c r="O282" s="3">
        <v>0</v>
      </c>
      <c r="P282" s="3">
        <v>0</v>
      </c>
      <c r="Q282" s="3">
        <v>7666.92</v>
      </c>
      <c r="R282" s="3">
        <v>7666.92</v>
      </c>
      <c r="S282" s="3">
        <v>0</v>
      </c>
      <c r="T282" s="3">
        <v>7666.92</v>
      </c>
      <c r="U282" s="3">
        <v>0</v>
      </c>
      <c r="V282" s="3">
        <v>7666.92</v>
      </c>
      <c r="W282" t="s">
        <v>166</v>
      </c>
      <c r="X282" t="s">
        <v>607</v>
      </c>
    </row>
    <row r="283" spans="1:24" x14ac:dyDescent="0.25">
      <c r="A283" s="1" t="s">
        <v>608</v>
      </c>
      <c r="B283" s="2">
        <v>45321</v>
      </c>
      <c r="D283" s="1" t="s">
        <v>31</v>
      </c>
      <c r="F283" s="1" t="s">
        <v>31</v>
      </c>
      <c r="H283" t="s">
        <v>0</v>
      </c>
      <c r="I283" t="s">
        <v>32</v>
      </c>
      <c r="K283" t="s">
        <v>188</v>
      </c>
      <c r="L283" t="s">
        <v>42</v>
      </c>
      <c r="M283" t="s">
        <v>43</v>
      </c>
      <c r="N283" s="1" t="s">
        <v>36</v>
      </c>
      <c r="O283" s="3">
        <v>0</v>
      </c>
      <c r="P283" s="3">
        <v>0</v>
      </c>
      <c r="Q283" s="3">
        <v>3529.6</v>
      </c>
      <c r="R283" s="3">
        <v>3529.6</v>
      </c>
      <c r="S283" s="3">
        <v>0</v>
      </c>
      <c r="T283" s="3">
        <v>3529.6</v>
      </c>
      <c r="U283" s="3">
        <v>0</v>
      </c>
      <c r="V283" s="3">
        <v>3529.6</v>
      </c>
      <c r="W283" t="s">
        <v>189</v>
      </c>
      <c r="X283" t="s">
        <v>609</v>
      </c>
    </row>
    <row r="284" spans="1:24" x14ac:dyDescent="0.25">
      <c r="A284" s="1" t="s">
        <v>610</v>
      </c>
      <c r="B284" s="2">
        <v>45321</v>
      </c>
      <c r="D284" s="1" t="s">
        <v>31</v>
      </c>
      <c r="F284" s="1" t="s">
        <v>31</v>
      </c>
      <c r="H284" t="s">
        <v>0</v>
      </c>
      <c r="I284" t="s">
        <v>32</v>
      </c>
      <c r="K284" t="s">
        <v>134</v>
      </c>
      <c r="L284" t="s">
        <v>42</v>
      </c>
      <c r="M284" t="s">
        <v>35</v>
      </c>
      <c r="N284" s="1" t="s">
        <v>36</v>
      </c>
      <c r="O284" s="3">
        <v>0</v>
      </c>
      <c r="P284" s="3">
        <v>0</v>
      </c>
      <c r="Q284" s="3">
        <v>11027</v>
      </c>
      <c r="R284" s="3">
        <v>11027</v>
      </c>
      <c r="S284" s="3">
        <v>0</v>
      </c>
      <c r="T284" s="3">
        <v>11027</v>
      </c>
      <c r="U284" s="3">
        <v>0</v>
      </c>
      <c r="V284" s="3">
        <v>11027</v>
      </c>
      <c r="W284" t="s">
        <v>359</v>
      </c>
      <c r="X284" t="s">
        <v>611</v>
      </c>
    </row>
    <row r="285" spans="1:24" x14ac:dyDescent="0.25">
      <c r="A285" s="1" t="s">
        <v>612</v>
      </c>
      <c r="B285" s="2">
        <v>45322</v>
      </c>
      <c r="D285" s="1" t="s">
        <v>31</v>
      </c>
      <c r="F285" s="1" t="s">
        <v>31</v>
      </c>
      <c r="H285" t="s">
        <v>0</v>
      </c>
      <c r="I285" t="s">
        <v>460</v>
      </c>
      <c r="K285" t="s">
        <v>613</v>
      </c>
      <c r="L285" t="s">
        <v>614</v>
      </c>
      <c r="M285" t="s">
        <v>35</v>
      </c>
      <c r="N285" s="1" t="s">
        <v>36</v>
      </c>
      <c r="O285" s="3">
        <v>0</v>
      </c>
      <c r="P285" s="3">
        <v>0</v>
      </c>
      <c r="Q285" s="3">
        <v>9357.6</v>
      </c>
      <c r="R285" s="3">
        <v>9357.6</v>
      </c>
      <c r="S285" s="3">
        <v>0</v>
      </c>
      <c r="T285" s="3">
        <v>9357.6</v>
      </c>
      <c r="U285" s="3">
        <v>0</v>
      </c>
      <c r="V285" s="3">
        <v>9357.6</v>
      </c>
      <c r="W285" t="s">
        <v>323</v>
      </c>
      <c r="X285" t="s">
        <v>615</v>
      </c>
    </row>
    <row r="286" spans="1:24" x14ac:dyDescent="0.25">
      <c r="A286" s="1" t="s">
        <v>616</v>
      </c>
      <c r="B286" s="2">
        <v>45322</v>
      </c>
      <c r="D286" s="1" t="s">
        <v>31</v>
      </c>
      <c r="F286" s="1" t="s">
        <v>31</v>
      </c>
      <c r="H286" t="s">
        <v>0</v>
      </c>
      <c r="I286" t="s">
        <v>55</v>
      </c>
      <c r="K286" t="s">
        <v>617</v>
      </c>
      <c r="L286" t="s">
        <v>618</v>
      </c>
      <c r="M286" t="s">
        <v>35</v>
      </c>
      <c r="N286" s="1" t="s">
        <v>619</v>
      </c>
      <c r="O286" s="3">
        <v>0</v>
      </c>
      <c r="P286" s="3">
        <v>0</v>
      </c>
      <c r="Q286" s="3">
        <v>557.14</v>
      </c>
      <c r="R286" s="3">
        <v>557.14</v>
      </c>
      <c r="S286" s="3">
        <v>0</v>
      </c>
      <c r="T286" s="3">
        <v>557.14</v>
      </c>
      <c r="U286" s="3">
        <v>0</v>
      </c>
      <c r="V286" s="3">
        <v>557.14</v>
      </c>
      <c r="W286" t="s">
        <v>88</v>
      </c>
      <c r="X286" t="s">
        <v>620</v>
      </c>
    </row>
    <row r="287" spans="1:24" x14ac:dyDescent="0.25">
      <c r="A287" s="1" t="s">
        <v>616</v>
      </c>
      <c r="B287" s="2">
        <v>45322</v>
      </c>
      <c r="D287" s="1" t="s">
        <v>31</v>
      </c>
      <c r="F287" s="1" t="s">
        <v>31</v>
      </c>
      <c r="H287" t="s">
        <v>0</v>
      </c>
      <c r="I287" t="s">
        <v>55</v>
      </c>
      <c r="K287" t="s">
        <v>617</v>
      </c>
      <c r="L287" t="s">
        <v>618</v>
      </c>
      <c r="M287" t="s">
        <v>35</v>
      </c>
      <c r="N287" s="1" t="s">
        <v>619</v>
      </c>
      <c r="O287" s="3">
        <v>0</v>
      </c>
      <c r="P287" s="3">
        <v>0</v>
      </c>
      <c r="Q287" s="3">
        <v>4642.8599999999997</v>
      </c>
      <c r="R287" s="3">
        <v>4642.8599999999997</v>
      </c>
      <c r="S287" s="3">
        <v>0</v>
      </c>
      <c r="T287" s="3">
        <v>4642.8599999999997</v>
      </c>
      <c r="U287" s="3">
        <v>0</v>
      </c>
      <c r="V287" s="3">
        <v>4642.8599999999997</v>
      </c>
      <c r="W287" t="s">
        <v>587</v>
      </c>
      <c r="X287" t="s">
        <v>620</v>
      </c>
    </row>
    <row r="288" spans="1:24" x14ac:dyDescent="0.25">
      <c r="A288" s="1" t="s">
        <v>621</v>
      </c>
      <c r="B288" s="2">
        <v>45322</v>
      </c>
      <c r="D288" s="1" t="s">
        <v>31</v>
      </c>
      <c r="F288" s="1" t="s">
        <v>31</v>
      </c>
      <c r="H288" t="s">
        <v>0</v>
      </c>
      <c r="I288" t="s">
        <v>55</v>
      </c>
      <c r="K288" t="s">
        <v>617</v>
      </c>
      <c r="L288" t="s">
        <v>618</v>
      </c>
      <c r="M288" t="s">
        <v>35</v>
      </c>
      <c r="N288" s="1" t="s">
        <v>619</v>
      </c>
      <c r="O288" s="3">
        <v>0</v>
      </c>
      <c r="P288" s="3">
        <v>0</v>
      </c>
      <c r="Q288" s="3">
        <v>1114.29</v>
      </c>
      <c r="R288" s="3">
        <v>1114.29</v>
      </c>
      <c r="S288" s="3">
        <v>0</v>
      </c>
      <c r="T288" s="3">
        <v>1114.29</v>
      </c>
      <c r="U288" s="3">
        <v>0</v>
      </c>
      <c r="V288" s="3">
        <v>1114.29</v>
      </c>
      <c r="W288" t="s">
        <v>88</v>
      </c>
      <c r="X288" t="s">
        <v>622</v>
      </c>
    </row>
    <row r="289" spans="1:24" x14ac:dyDescent="0.25">
      <c r="A289" s="1" t="s">
        <v>621</v>
      </c>
      <c r="B289" s="2">
        <v>45322</v>
      </c>
      <c r="D289" s="1" t="s">
        <v>31</v>
      </c>
      <c r="F289" s="1" t="s">
        <v>31</v>
      </c>
      <c r="H289" t="s">
        <v>0</v>
      </c>
      <c r="I289" t="s">
        <v>55</v>
      </c>
      <c r="K289" t="s">
        <v>617</v>
      </c>
      <c r="L289" t="s">
        <v>618</v>
      </c>
      <c r="M289" t="s">
        <v>35</v>
      </c>
      <c r="N289" s="1" t="s">
        <v>619</v>
      </c>
      <c r="O289" s="3">
        <v>0</v>
      </c>
      <c r="P289" s="3">
        <v>0</v>
      </c>
      <c r="Q289" s="3">
        <v>9285.7099999999991</v>
      </c>
      <c r="R289" s="3">
        <v>9285.7099999999991</v>
      </c>
      <c r="S289" s="3">
        <v>0</v>
      </c>
      <c r="T289" s="3">
        <v>9285.7099999999991</v>
      </c>
      <c r="U289" s="3">
        <v>0</v>
      </c>
      <c r="V289" s="3">
        <v>9285.7099999999991</v>
      </c>
      <c r="W289" t="s">
        <v>587</v>
      </c>
      <c r="X289" t="s">
        <v>622</v>
      </c>
    </row>
    <row r="290" spans="1:24" x14ac:dyDescent="0.25">
      <c r="A290" s="1" t="s">
        <v>623</v>
      </c>
      <c r="B290" s="2">
        <v>45322</v>
      </c>
      <c r="D290" s="1" t="s">
        <v>31</v>
      </c>
      <c r="F290" s="1" t="s">
        <v>31</v>
      </c>
      <c r="H290" t="s">
        <v>0</v>
      </c>
      <c r="I290" t="s">
        <v>52</v>
      </c>
      <c r="K290" t="s">
        <v>48</v>
      </c>
      <c r="L290" t="s">
        <v>42</v>
      </c>
      <c r="M290" t="s">
        <v>35</v>
      </c>
      <c r="N290" s="1" t="s">
        <v>36</v>
      </c>
      <c r="O290" s="3">
        <v>0</v>
      </c>
      <c r="P290" s="3">
        <v>0</v>
      </c>
      <c r="Q290" s="3">
        <v>2700</v>
      </c>
      <c r="R290" s="3">
        <v>2700</v>
      </c>
      <c r="S290" s="3">
        <v>0</v>
      </c>
      <c r="T290" s="3">
        <v>2700</v>
      </c>
      <c r="U290" s="3">
        <v>0</v>
      </c>
      <c r="V290" s="3">
        <v>2700</v>
      </c>
      <c r="W290" t="s">
        <v>49</v>
      </c>
      <c r="X290" t="s">
        <v>624</v>
      </c>
    </row>
    <row r="291" spans="1:24" x14ac:dyDescent="0.25">
      <c r="A291" s="1" t="s">
        <v>625</v>
      </c>
      <c r="B291" s="2">
        <v>45322</v>
      </c>
      <c r="D291" s="1" t="s">
        <v>31</v>
      </c>
      <c r="F291" s="1" t="s">
        <v>31</v>
      </c>
      <c r="H291" t="s">
        <v>0</v>
      </c>
      <c r="I291" t="s">
        <v>72</v>
      </c>
      <c r="K291" t="s">
        <v>56</v>
      </c>
      <c r="L291" t="s">
        <v>42</v>
      </c>
      <c r="M291" t="s">
        <v>35</v>
      </c>
      <c r="N291" s="1" t="s">
        <v>36</v>
      </c>
      <c r="O291" s="3">
        <v>0</v>
      </c>
      <c r="P291" s="3">
        <v>0</v>
      </c>
      <c r="Q291" s="3">
        <v>500</v>
      </c>
      <c r="R291" s="3">
        <v>500</v>
      </c>
      <c r="S291" s="3">
        <v>0</v>
      </c>
      <c r="T291" s="3">
        <v>500</v>
      </c>
      <c r="U291" s="3">
        <v>0</v>
      </c>
      <c r="V291" s="3">
        <v>500</v>
      </c>
      <c r="W291" t="s">
        <v>49</v>
      </c>
      <c r="X291" t="s">
        <v>626</v>
      </c>
    </row>
    <row r="292" spans="1:24" x14ac:dyDescent="0.25">
      <c r="A292" s="1" t="s">
        <v>627</v>
      </c>
      <c r="B292" s="2">
        <v>45322</v>
      </c>
      <c r="D292" s="1" t="s">
        <v>31</v>
      </c>
      <c r="F292" s="1" t="s">
        <v>31</v>
      </c>
      <c r="H292" t="s">
        <v>0</v>
      </c>
      <c r="I292" t="s">
        <v>47</v>
      </c>
      <c r="K292" t="s">
        <v>48</v>
      </c>
      <c r="L292" t="s">
        <v>42</v>
      </c>
      <c r="M292" t="s">
        <v>35</v>
      </c>
      <c r="N292" s="1" t="s">
        <v>36</v>
      </c>
      <c r="O292" s="3">
        <v>0</v>
      </c>
      <c r="P292" s="3">
        <v>0</v>
      </c>
      <c r="Q292" s="3">
        <v>2450</v>
      </c>
      <c r="R292" s="3">
        <v>2450</v>
      </c>
      <c r="S292" s="3">
        <v>0</v>
      </c>
      <c r="T292" s="3">
        <v>2450</v>
      </c>
      <c r="U292" s="3">
        <v>0</v>
      </c>
      <c r="V292" s="3">
        <v>2450</v>
      </c>
      <c r="W292" t="s">
        <v>49</v>
      </c>
      <c r="X292" t="s">
        <v>628</v>
      </c>
    </row>
    <row r="293" spans="1:24" x14ac:dyDescent="0.25">
      <c r="A293" s="1" t="s">
        <v>629</v>
      </c>
      <c r="B293" s="2">
        <v>45322</v>
      </c>
      <c r="D293" s="1" t="s">
        <v>31</v>
      </c>
      <c r="F293" s="1" t="s">
        <v>31</v>
      </c>
      <c r="H293" t="s">
        <v>0</v>
      </c>
      <c r="I293" t="s">
        <v>40</v>
      </c>
      <c r="K293" t="s">
        <v>65</v>
      </c>
      <c r="L293" t="s">
        <v>66</v>
      </c>
      <c r="M293" t="s">
        <v>35</v>
      </c>
      <c r="N293" s="1" t="s">
        <v>36</v>
      </c>
      <c r="O293" s="3">
        <v>0</v>
      </c>
      <c r="P293" s="3">
        <v>0</v>
      </c>
      <c r="Q293" s="3">
        <v>750</v>
      </c>
      <c r="R293" s="3">
        <v>750</v>
      </c>
      <c r="S293" s="3">
        <v>0</v>
      </c>
      <c r="T293" s="3">
        <v>750</v>
      </c>
      <c r="U293" s="3">
        <v>0</v>
      </c>
      <c r="V293" s="3">
        <v>750</v>
      </c>
      <c r="W293" t="s">
        <v>67</v>
      </c>
      <c r="X293" t="s">
        <v>630</v>
      </c>
    </row>
    <row r="294" spans="1:24" x14ac:dyDescent="0.25">
      <c r="A294" s="1" t="s">
        <v>629</v>
      </c>
      <c r="B294" s="2">
        <v>45322</v>
      </c>
      <c r="D294" s="1" t="s">
        <v>31</v>
      </c>
      <c r="F294" s="1" t="s">
        <v>31</v>
      </c>
      <c r="H294" t="s">
        <v>0</v>
      </c>
      <c r="I294" t="s">
        <v>40</v>
      </c>
      <c r="K294" t="s">
        <v>65</v>
      </c>
      <c r="L294" t="s">
        <v>66</v>
      </c>
      <c r="M294" t="s">
        <v>35</v>
      </c>
      <c r="N294" s="1" t="s">
        <v>36</v>
      </c>
      <c r="O294" s="3">
        <v>0</v>
      </c>
      <c r="P294" s="3">
        <v>0</v>
      </c>
      <c r="Q294" s="3">
        <v>980</v>
      </c>
      <c r="R294" s="3">
        <v>980</v>
      </c>
      <c r="S294" s="3">
        <v>0</v>
      </c>
      <c r="T294" s="3">
        <v>980</v>
      </c>
      <c r="U294" s="3">
        <v>0</v>
      </c>
      <c r="V294" s="3">
        <v>980</v>
      </c>
      <c r="W294" t="s">
        <v>49</v>
      </c>
      <c r="X294" t="s">
        <v>630</v>
      </c>
    </row>
    <row r="295" spans="1:24" x14ac:dyDescent="0.25">
      <c r="A295" s="1" t="s">
        <v>629</v>
      </c>
      <c r="B295" s="2">
        <v>45322</v>
      </c>
      <c r="D295" s="1" t="s">
        <v>31</v>
      </c>
      <c r="F295" s="1" t="s">
        <v>31</v>
      </c>
      <c r="H295" t="s">
        <v>0</v>
      </c>
      <c r="I295" t="s">
        <v>40</v>
      </c>
      <c r="K295" t="s">
        <v>65</v>
      </c>
      <c r="L295" t="s">
        <v>66</v>
      </c>
      <c r="M295" t="s">
        <v>35</v>
      </c>
      <c r="N295" s="1" t="s">
        <v>36</v>
      </c>
      <c r="O295" s="3">
        <v>0</v>
      </c>
      <c r="P295" s="3">
        <v>0</v>
      </c>
      <c r="Q295" s="3">
        <v>5800</v>
      </c>
      <c r="R295" s="3">
        <v>5800</v>
      </c>
      <c r="S295" s="3">
        <v>0</v>
      </c>
      <c r="T295" s="3">
        <v>5800</v>
      </c>
      <c r="U295" s="3">
        <v>0</v>
      </c>
      <c r="V295" s="3">
        <v>5800</v>
      </c>
      <c r="W295" t="s">
        <v>57</v>
      </c>
      <c r="X295" t="s">
        <v>630</v>
      </c>
    </row>
    <row r="296" spans="1:24" x14ac:dyDescent="0.25">
      <c r="A296" s="1" t="s">
        <v>631</v>
      </c>
      <c r="B296" s="2">
        <v>45322</v>
      </c>
      <c r="D296" s="1" t="s">
        <v>632</v>
      </c>
      <c r="F296" s="1" t="s">
        <v>31</v>
      </c>
      <c r="H296" t="s">
        <v>0</v>
      </c>
      <c r="I296" t="s">
        <v>32</v>
      </c>
      <c r="K296" t="s">
        <v>633</v>
      </c>
      <c r="L296" t="s">
        <v>634</v>
      </c>
      <c r="M296" t="s">
        <v>35</v>
      </c>
      <c r="N296" s="1" t="s">
        <v>635</v>
      </c>
      <c r="O296" s="3">
        <v>0</v>
      </c>
      <c r="P296" s="3">
        <v>0</v>
      </c>
      <c r="Q296" s="3">
        <v>299.36</v>
      </c>
      <c r="R296" s="3">
        <v>299.36</v>
      </c>
      <c r="S296" s="3">
        <v>0</v>
      </c>
      <c r="T296" s="3">
        <v>299.36</v>
      </c>
      <c r="U296" s="3">
        <v>0</v>
      </c>
      <c r="V296" s="3">
        <v>299.36</v>
      </c>
      <c r="W296" t="s">
        <v>88</v>
      </c>
      <c r="X296" t="s">
        <v>636</v>
      </c>
    </row>
    <row r="297" spans="1:24" x14ac:dyDescent="0.25">
      <c r="A297" s="1" t="s">
        <v>631</v>
      </c>
      <c r="B297" s="2">
        <v>45322</v>
      </c>
      <c r="D297" s="1" t="s">
        <v>632</v>
      </c>
      <c r="F297" s="1" t="s">
        <v>31</v>
      </c>
      <c r="H297" t="s">
        <v>0</v>
      </c>
      <c r="I297" t="s">
        <v>32</v>
      </c>
      <c r="K297" t="s">
        <v>633</v>
      </c>
      <c r="L297" t="s">
        <v>634</v>
      </c>
      <c r="M297" t="s">
        <v>35</v>
      </c>
      <c r="N297" s="1" t="s">
        <v>635</v>
      </c>
      <c r="O297" s="3">
        <v>0</v>
      </c>
      <c r="P297" s="3">
        <v>0</v>
      </c>
      <c r="Q297" s="3">
        <v>2494.64</v>
      </c>
      <c r="R297" s="3">
        <v>2494.64</v>
      </c>
      <c r="S297" s="3">
        <v>0</v>
      </c>
      <c r="T297" s="3">
        <v>2494.64</v>
      </c>
      <c r="U297" s="3">
        <v>0</v>
      </c>
      <c r="V297" s="3">
        <v>2494.64</v>
      </c>
      <c r="W297" t="s">
        <v>258</v>
      </c>
      <c r="X297" t="s">
        <v>636</v>
      </c>
    </row>
    <row r="298" spans="1:24" x14ac:dyDescent="0.25">
      <c r="A298" s="1" t="s">
        <v>637</v>
      </c>
      <c r="B298" s="2">
        <v>45322</v>
      </c>
      <c r="D298" s="1" t="s">
        <v>638</v>
      </c>
      <c r="F298" s="1" t="s">
        <v>31</v>
      </c>
      <c r="H298" t="s">
        <v>0</v>
      </c>
      <c r="I298" t="s">
        <v>32</v>
      </c>
      <c r="K298" t="s">
        <v>639</v>
      </c>
      <c r="L298" t="s">
        <v>640</v>
      </c>
      <c r="M298" t="s">
        <v>35</v>
      </c>
      <c r="N298" s="1" t="s">
        <v>641</v>
      </c>
      <c r="O298" s="3">
        <v>0</v>
      </c>
      <c r="P298" s="3">
        <v>0</v>
      </c>
      <c r="Q298" s="3">
        <v>174.64</v>
      </c>
      <c r="R298" s="3">
        <v>174.64</v>
      </c>
      <c r="S298" s="3">
        <v>0</v>
      </c>
      <c r="T298" s="3">
        <v>174.64</v>
      </c>
      <c r="U298" s="3">
        <v>0</v>
      </c>
      <c r="V298" s="3">
        <v>174.64</v>
      </c>
      <c r="W298" t="s">
        <v>88</v>
      </c>
      <c r="X298" t="s">
        <v>642</v>
      </c>
    </row>
    <row r="299" spans="1:24" x14ac:dyDescent="0.25">
      <c r="A299" s="1" t="s">
        <v>637</v>
      </c>
      <c r="B299" s="2">
        <v>45322</v>
      </c>
      <c r="D299" s="1" t="s">
        <v>638</v>
      </c>
      <c r="F299" s="1" t="s">
        <v>31</v>
      </c>
      <c r="H299" t="s">
        <v>0</v>
      </c>
      <c r="I299" t="s">
        <v>32</v>
      </c>
      <c r="K299" t="s">
        <v>639</v>
      </c>
      <c r="L299" t="s">
        <v>640</v>
      </c>
      <c r="M299" t="s">
        <v>35</v>
      </c>
      <c r="N299" s="1" t="s">
        <v>641</v>
      </c>
      <c r="O299" s="3">
        <v>0</v>
      </c>
      <c r="P299" s="3">
        <v>0</v>
      </c>
      <c r="Q299" s="3">
        <v>1455.36</v>
      </c>
      <c r="R299" s="3">
        <v>1455.36</v>
      </c>
      <c r="S299" s="3">
        <v>0</v>
      </c>
      <c r="T299" s="3">
        <v>1455.36</v>
      </c>
      <c r="U299" s="3">
        <v>0</v>
      </c>
      <c r="V299" s="3">
        <v>1455.36</v>
      </c>
      <c r="W299" t="s">
        <v>258</v>
      </c>
      <c r="X299" t="s">
        <v>642</v>
      </c>
    </row>
    <row r="300" spans="1:24" x14ac:dyDescent="0.25">
      <c r="A300" s="1" t="s">
        <v>643</v>
      </c>
      <c r="B300" s="2">
        <v>45322</v>
      </c>
      <c r="D300" s="1" t="s">
        <v>31</v>
      </c>
      <c r="F300" s="1" t="s">
        <v>31</v>
      </c>
      <c r="H300" t="s">
        <v>0</v>
      </c>
      <c r="I300" t="s">
        <v>32</v>
      </c>
      <c r="K300" t="s">
        <v>165</v>
      </c>
      <c r="L300" t="s">
        <v>42</v>
      </c>
      <c r="M300" t="s">
        <v>43</v>
      </c>
      <c r="N300" s="1" t="s">
        <v>36</v>
      </c>
      <c r="O300" s="3">
        <v>0</v>
      </c>
      <c r="P300" s="3">
        <v>0</v>
      </c>
      <c r="Q300" s="3">
        <v>2865</v>
      </c>
      <c r="R300" s="3">
        <v>2865</v>
      </c>
      <c r="S300" s="3">
        <v>0</v>
      </c>
      <c r="T300" s="3">
        <v>2865</v>
      </c>
      <c r="U300" s="3">
        <v>0</v>
      </c>
      <c r="V300" s="3">
        <v>2865</v>
      </c>
      <c r="W300" t="s">
        <v>644</v>
      </c>
      <c r="X300" t="s">
        <v>645</v>
      </c>
    </row>
    <row r="301" spans="1:24" x14ac:dyDescent="0.25">
      <c r="A301" s="1" t="s">
        <v>646</v>
      </c>
      <c r="B301" s="2">
        <v>45322</v>
      </c>
      <c r="D301" s="1" t="s">
        <v>31</v>
      </c>
      <c r="F301" s="1" t="s">
        <v>31</v>
      </c>
      <c r="H301" t="s">
        <v>0</v>
      </c>
      <c r="I301" t="s">
        <v>55</v>
      </c>
      <c r="K301" t="s">
        <v>143</v>
      </c>
      <c r="L301" t="s">
        <v>42</v>
      </c>
      <c r="M301" t="s">
        <v>43</v>
      </c>
      <c r="N301" s="1" t="s">
        <v>36</v>
      </c>
      <c r="O301" s="3">
        <v>0</v>
      </c>
      <c r="P301" s="3">
        <v>0</v>
      </c>
      <c r="Q301" s="3">
        <v>23455</v>
      </c>
      <c r="R301" s="3">
        <v>23455</v>
      </c>
      <c r="S301" s="3">
        <v>0</v>
      </c>
      <c r="T301" s="3">
        <v>23455</v>
      </c>
      <c r="U301" s="3">
        <v>0</v>
      </c>
      <c r="V301" s="3">
        <v>23455</v>
      </c>
      <c r="W301" t="s">
        <v>144</v>
      </c>
      <c r="X301" t="s">
        <v>647</v>
      </c>
    </row>
    <row r="302" spans="1:24" x14ac:dyDescent="0.25">
      <c r="A302" s="1" t="s">
        <v>648</v>
      </c>
      <c r="B302" s="2">
        <v>45322</v>
      </c>
      <c r="D302" s="1" t="s">
        <v>31</v>
      </c>
      <c r="F302" s="1" t="s">
        <v>31</v>
      </c>
      <c r="H302" t="s">
        <v>0</v>
      </c>
      <c r="I302" t="s">
        <v>32</v>
      </c>
      <c r="K302" t="s">
        <v>129</v>
      </c>
      <c r="L302" t="s">
        <v>42</v>
      </c>
      <c r="M302" t="s">
        <v>35</v>
      </c>
      <c r="N302" s="1" t="s">
        <v>36</v>
      </c>
      <c r="O302" s="3">
        <v>0</v>
      </c>
      <c r="P302" s="3">
        <v>0</v>
      </c>
      <c r="Q302" s="3">
        <v>5000</v>
      </c>
      <c r="R302" s="3">
        <v>5000</v>
      </c>
      <c r="S302" s="3">
        <v>0</v>
      </c>
      <c r="T302" s="3">
        <v>5000</v>
      </c>
      <c r="U302" s="3">
        <v>0</v>
      </c>
      <c r="V302" s="3">
        <v>5000</v>
      </c>
      <c r="W302" t="s">
        <v>649</v>
      </c>
      <c r="X302" t="s">
        <v>650</v>
      </c>
    </row>
    <row r="303" spans="1:24" x14ac:dyDescent="0.25">
      <c r="A303" s="1" t="s">
        <v>651</v>
      </c>
      <c r="B303" s="2">
        <v>45322</v>
      </c>
      <c r="D303" s="1" t="s">
        <v>652</v>
      </c>
      <c r="F303" s="1" t="s">
        <v>31</v>
      </c>
      <c r="H303" t="s">
        <v>0</v>
      </c>
      <c r="I303" t="s">
        <v>32</v>
      </c>
      <c r="K303" t="s">
        <v>653</v>
      </c>
      <c r="L303" t="s">
        <v>654</v>
      </c>
      <c r="M303" t="s">
        <v>35</v>
      </c>
      <c r="N303" s="1" t="s">
        <v>655</v>
      </c>
      <c r="O303" s="3">
        <v>0</v>
      </c>
      <c r="P303" s="3">
        <v>0</v>
      </c>
      <c r="Q303" s="3">
        <v>282.13</v>
      </c>
      <c r="R303" s="3">
        <v>282.13</v>
      </c>
      <c r="S303" s="3">
        <v>0</v>
      </c>
      <c r="T303" s="3">
        <v>282.13</v>
      </c>
      <c r="U303" s="3">
        <v>0</v>
      </c>
      <c r="V303" s="3">
        <v>282.13</v>
      </c>
      <c r="W303" t="s">
        <v>217</v>
      </c>
      <c r="X303" t="s">
        <v>656</v>
      </c>
    </row>
    <row r="304" spans="1:24" x14ac:dyDescent="0.25">
      <c r="A304" s="1" t="s">
        <v>651</v>
      </c>
      <c r="B304" s="2">
        <v>45322</v>
      </c>
      <c r="D304" s="1" t="s">
        <v>652</v>
      </c>
      <c r="F304" s="1" t="s">
        <v>31</v>
      </c>
      <c r="H304" t="s">
        <v>0</v>
      </c>
      <c r="I304" t="s">
        <v>32</v>
      </c>
      <c r="K304" t="s">
        <v>653</v>
      </c>
      <c r="L304" t="s">
        <v>654</v>
      </c>
      <c r="M304" t="s">
        <v>35</v>
      </c>
      <c r="N304" s="1" t="s">
        <v>655</v>
      </c>
      <c r="O304" s="3">
        <v>0</v>
      </c>
      <c r="P304" s="3">
        <v>0</v>
      </c>
      <c r="Q304" s="3">
        <v>2351.0700000000002</v>
      </c>
      <c r="R304" s="3">
        <v>2351.0700000000002</v>
      </c>
      <c r="S304" s="3">
        <v>0</v>
      </c>
      <c r="T304" s="3">
        <v>2351.0700000000002</v>
      </c>
      <c r="U304" s="3">
        <v>0</v>
      </c>
      <c r="V304" s="3">
        <v>2351.0700000000002</v>
      </c>
      <c r="W304" t="s">
        <v>657</v>
      </c>
      <c r="X304" t="s">
        <v>656</v>
      </c>
    </row>
    <row r="305" spans="1:24" x14ac:dyDescent="0.25">
      <c r="A305" s="1" t="s">
        <v>658</v>
      </c>
      <c r="B305" s="2">
        <v>45322</v>
      </c>
      <c r="D305" s="1" t="s">
        <v>31</v>
      </c>
      <c r="F305" s="1" t="s">
        <v>31</v>
      </c>
      <c r="H305" t="s">
        <v>0</v>
      </c>
      <c r="I305" t="s">
        <v>32</v>
      </c>
      <c r="K305" t="s">
        <v>165</v>
      </c>
      <c r="L305" t="s">
        <v>42</v>
      </c>
      <c r="M305" t="s">
        <v>43</v>
      </c>
      <c r="N305" s="1" t="s">
        <v>36</v>
      </c>
      <c r="O305" s="3">
        <v>0</v>
      </c>
      <c r="P305" s="3">
        <v>0</v>
      </c>
      <c r="Q305" s="3">
        <v>2289.36</v>
      </c>
      <c r="R305" s="3">
        <v>2289.36</v>
      </c>
      <c r="S305" s="3">
        <v>0</v>
      </c>
      <c r="T305" s="3">
        <v>2289.36</v>
      </c>
      <c r="U305" s="3">
        <v>0</v>
      </c>
      <c r="V305" s="3">
        <v>2289.36</v>
      </c>
      <c r="W305" t="s">
        <v>166</v>
      </c>
      <c r="X305" t="s">
        <v>659</v>
      </c>
    </row>
    <row r="306" spans="1:24" x14ac:dyDescent="0.25">
      <c r="A306" s="1" t="s">
        <v>660</v>
      </c>
      <c r="B306" s="2">
        <v>45322</v>
      </c>
      <c r="D306" s="1" t="s">
        <v>31</v>
      </c>
      <c r="F306" s="1" t="s">
        <v>31</v>
      </c>
      <c r="H306" t="s">
        <v>0</v>
      </c>
      <c r="I306" t="s">
        <v>55</v>
      </c>
      <c r="K306" t="s">
        <v>204</v>
      </c>
      <c r="L306" t="s">
        <v>199</v>
      </c>
      <c r="M306" t="s">
        <v>35</v>
      </c>
      <c r="N306" s="1" t="s">
        <v>205</v>
      </c>
      <c r="O306" s="3">
        <v>0</v>
      </c>
      <c r="P306" s="3">
        <v>0</v>
      </c>
      <c r="Q306" s="3">
        <v>429</v>
      </c>
      <c r="R306" s="3">
        <v>429</v>
      </c>
      <c r="S306" s="3">
        <v>0</v>
      </c>
      <c r="T306" s="3">
        <v>429</v>
      </c>
      <c r="U306" s="3">
        <v>0</v>
      </c>
      <c r="V306" s="3">
        <v>429</v>
      </c>
      <c r="W306" t="s">
        <v>661</v>
      </c>
      <c r="X306" t="s">
        <v>662</v>
      </c>
    </row>
    <row r="307" spans="1:24" x14ac:dyDescent="0.25">
      <c r="A307" s="1" t="s">
        <v>663</v>
      </c>
      <c r="B307" s="2">
        <v>45322</v>
      </c>
      <c r="D307" s="1" t="s">
        <v>31</v>
      </c>
      <c r="F307" s="1" t="s">
        <v>31</v>
      </c>
      <c r="H307" t="s">
        <v>0</v>
      </c>
      <c r="I307" t="s">
        <v>147</v>
      </c>
      <c r="K307" t="s">
        <v>204</v>
      </c>
      <c r="L307" t="s">
        <v>199</v>
      </c>
      <c r="M307" t="s">
        <v>35</v>
      </c>
      <c r="N307" s="1" t="s">
        <v>205</v>
      </c>
      <c r="O307" s="3">
        <v>0</v>
      </c>
      <c r="P307" s="3">
        <v>0</v>
      </c>
      <c r="Q307" s="3">
        <v>200</v>
      </c>
      <c r="R307" s="3">
        <v>200</v>
      </c>
      <c r="S307" s="3">
        <v>0</v>
      </c>
      <c r="T307" s="3">
        <v>200</v>
      </c>
      <c r="U307" s="3">
        <v>0</v>
      </c>
      <c r="V307" s="3">
        <v>200</v>
      </c>
      <c r="W307" t="s">
        <v>226</v>
      </c>
      <c r="X307" t="s">
        <v>662</v>
      </c>
    </row>
    <row r="308" spans="1:24" x14ac:dyDescent="0.25">
      <c r="A308" s="1" t="s">
        <v>664</v>
      </c>
      <c r="B308" s="2">
        <v>45322</v>
      </c>
      <c r="D308" s="1" t="s">
        <v>31</v>
      </c>
      <c r="F308" s="1" t="s">
        <v>31</v>
      </c>
      <c r="H308" t="s">
        <v>0</v>
      </c>
      <c r="I308" t="s">
        <v>52</v>
      </c>
      <c r="K308" t="s">
        <v>239</v>
      </c>
      <c r="L308" t="s">
        <v>42</v>
      </c>
      <c r="M308" t="s">
        <v>43</v>
      </c>
      <c r="N308" s="1" t="s">
        <v>507</v>
      </c>
      <c r="O308" s="3">
        <v>0</v>
      </c>
      <c r="P308" s="3">
        <v>0</v>
      </c>
      <c r="Q308" s="3">
        <v>546.70000000000005</v>
      </c>
      <c r="R308" s="3">
        <v>546.70000000000005</v>
      </c>
      <c r="S308" s="3">
        <v>0</v>
      </c>
      <c r="T308" s="3">
        <v>546.70000000000005</v>
      </c>
      <c r="U308" s="3">
        <v>0</v>
      </c>
      <c r="V308" s="3">
        <v>546.70000000000005</v>
      </c>
      <c r="W308" t="s">
        <v>665</v>
      </c>
      <c r="X308" t="s">
        <v>666</v>
      </c>
    </row>
    <row r="309" spans="1:24" x14ac:dyDescent="0.25">
      <c r="A309" s="1" t="s">
        <v>667</v>
      </c>
      <c r="B309" s="2">
        <v>45322</v>
      </c>
      <c r="D309" s="1" t="s">
        <v>31</v>
      </c>
      <c r="F309" s="1" t="s">
        <v>31</v>
      </c>
      <c r="H309" t="s">
        <v>0</v>
      </c>
      <c r="I309" t="s">
        <v>225</v>
      </c>
      <c r="K309" t="s">
        <v>239</v>
      </c>
      <c r="L309" t="s">
        <v>42</v>
      </c>
      <c r="M309" t="s">
        <v>43</v>
      </c>
      <c r="N309" s="1" t="s">
        <v>507</v>
      </c>
      <c r="O309" s="3">
        <v>0</v>
      </c>
      <c r="P309" s="3">
        <v>0</v>
      </c>
      <c r="Q309" s="3">
        <v>340</v>
      </c>
      <c r="R309" s="3">
        <v>340</v>
      </c>
      <c r="S309" s="3">
        <v>0</v>
      </c>
      <c r="T309" s="3">
        <v>340</v>
      </c>
      <c r="U309" s="3">
        <v>0</v>
      </c>
      <c r="V309" s="3">
        <v>340</v>
      </c>
      <c r="W309" t="s">
        <v>243</v>
      </c>
      <c r="X309" t="s">
        <v>668</v>
      </c>
    </row>
    <row r="310" spans="1:24" x14ac:dyDescent="0.25">
      <c r="A310" s="1" t="s">
        <v>669</v>
      </c>
      <c r="B310" s="2">
        <v>45322</v>
      </c>
      <c r="D310" s="1" t="s">
        <v>31</v>
      </c>
      <c r="F310" s="1" t="s">
        <v>31</v>
      </c>
      <c r="H310" t="s">
        <v>0</v>
      </c>
      <c r="I310" t="s">
        <v>55</v>
      </c>
      <c r="K310" t="s">
        <v>670</v>
      </c>
      <c r="L310" t="s">
        <v>671</v>
      </c>
      <c r="M310" t="s">
        <v>35</v>
      </c>
      <c r="N310" s="1" t="s">
        <v>36</v>
      </c>
      <c r="O310" s="3">
        <v>0</v>
      </c>
      <c r="P310" s="3">
        <v>0</v>
      </c>
      <c r="Q310" s="3">
        <v>5807.94</v>
      </c>
      <c r="R310" s="3">
        <v>5807.94</v>
      </c>
      <c r="S310" s="3">
        <v>0</v>
      </c>
      <c r="T310" s="3">
        <v>5807.94</v>
      </c>
      <c r="U310" s="3">
        <v>0</v>
      </c>
      <c r="V310" s="3">
        <v>5807.94</v>
      </c>
      <c r="W310" t="s">
        <v>144</v>
      </c>
      <c r="X310" t="s">
        <v>672</v>
      </c>
    </row>
    <row r="311" spans="1:24" x14ac:dyDescent="0.25">
      <c r="A311" s="1" t="s">
        <v>673</v>
      </c>
      <c r="B311" s="2">
        <v>45322</v>
      </c>
      <c r="D311" s="1" t="s">
        <v>674</v>
      </c>
      <c r="F311" s="1" t="s">
        <v>31</v>
      </c>
      <c r="H311" t="s">
        <v>0</v>
      </c>
      <c r="I311" t="s">
        <v>32</v>
      </c>
      <c r="K311" t="s">
        <v>675</v>
      </c>
      <c r="L311" t="s">
        <v>676</v>
      </c>
      <c r="M311" t="s">
        <v>35</v>
      </c>
      <c r="N311" s="1" t="s">
        <v>677</v>
      </c>
      <c r="O311" s="3">
        <v>0</v>
      </c>
      <c r="P311" s="3">
        <v>0</v>
      </c>
      <c r="Q311" s="3">
        <v>54</v>
      </c>
      <c r="R311" s="3">
        <v>54</v>
      </c>
      <c r="S311" s="3">
        <v>0</v>
      </c>
      <c r="T311" s="3">
        <v>54</v>
      </c>
      <c r="U311" s="3">
        <v>0</v>
      </c>
      <c r="V311" s="3">
        <v>54</v>
      </c>
      <c r="W311" t="s">
        <v>550</v>
      </c>
      <c r="X311" t="s">
        <v>678</v>
      </c>
    </row>
    <row r="312" spans="1:24" x14ac:dyDescent="0.25">
      <c r="A312" s="1" t="s">
        <v>673</v>
      </c>
      <c r="B312" s="2">
        <v>45322</v>
      </c>
      <c r="D312" s="1" t="s">
        <v>674</v>
      </c>
      <c r="F312" s="1" t="s">
        <v>31</v>
      </c>
      <c r="H312" t="s">
        <v>0</v>
      </c>
      <c r="I312" t="s">
        <v>32</v>
      </c>
      <c r="K312" t="s">
        <v>675</v>
      </c>
      <c r="L312" t="s">
        <v>676</v>
      </c>
      <c r="M312" t="s">
        <v>35</v>
      </c>
      <c r="N312" s="1" t="s">
        <v>677</v>
      </c>
      <c r="O312" s="3">
        <v>0</v>
      </c>
      <c r="P312" s="3">
        <v>0</v>
      </c>
      <c r="Q312" s="3">
        <v>85.39</v>
      </c>
      <c r="R312" s="3">
        <v>85.39</v>
      </c>
      <c r="S312" s="3">
        <v>0</v>
      </c>
      <c r="T312" s="3">
        <v>85.39</v>
      </c>
      <c r="U312" s="3">
        <v>0</v>
      </c>
      <c r="V312" s="3">
        <v>85.39</v>
      </c>
      <c r="W312" t="s">
        <v>88</v>
      </c>
      <c r="X312" t="s">
        <v>678</v>
      </c>
    </row>
    <row r="313" spans="1:24" x14ac:dyDescent="0.25">
      <c r="A313" s="1" t="s">
        <v>673</v>
      </c>
      <c r="B313" s="2">
        <v>45322</v>
      </c>
      <c r="D313" s="1" t="s">
        <v>674</v>
      </c>
      <c r="F313" s="1" t="s">
        <v>31</v>
      </c>
      <c r="H313" t="s">
        <v>0</v>
      </c>
      <c r="I313" t="s">
        <v>32</v>
      </c>
      <c r="K313" t="s">
        <v>675</v>
      </c>
      <c r="L313" t="s">
        <v>676</v>
      </c>
      <c r="M313" t="s">
        <v>35</v>
      </c>
      <c r="N313" s="1" t="s">
        <v>677</v>
      </c>
      <c r="O313" s="3">
        <v>0</v>
      </c>
      <c r="P313" s="3">
        <v>0</v>
      </c>
      <c r="Q313" s="3">
        <v>711.61</v>
      </c>
      <c r="R313" s="3">
        <v>711.61</v>
      </c>
      <c r="S313" s="3">
        <v>0</v>
      </c>
      <c r="T313" s="3">
        <v>711.61</v>
      </c>
      <c r="U313" s="3">
        <v>0</v>
      </c>
      <c r="V313" s="3">
        <v>711.61</v>
      </c>
      <c r="W313" t="s">
        <v>515</v>
      </c>
      <c r="X313" t="s">
        <v>678</v>
      </c>
    </row>
    <row r="314" spans="1:24" x14ac:dyDescent="0.25">
      <c r="A314" s="1" t="s">
        <v>679</v>
      </c>
      <c r="B314" s="2">
        <v>45322</v>
      </c>
      <c r="D314" s="1" t="s">
        <v>31</v>
      </c>
      <c r="F314" s="1" t="s">
        <v>31</v>
      </c>
      <c r="H314" t="s">
        <v>0</v>
      </c>
      <c r="I314" t="s">
        <v>72</v>
      </c>
      <c r="K314" t="s">
        <v>680</v>
      </c>
      <c r="L314" t="s">
        <v>681</v>
      </c>
      <c r="M314" t="s">
        <v>35</v>
      </c>
      <c r="N314" s="1" t="s">
        <v>495</v>
      </c>
      <c r="O314" s="3">
        <v>0</v>
      </c>
      <c r="P314" s="3">
        <v>0</v>
      </c>
      <c r="Q314" s="3">
        <v>2.57</v>
      </c>
      <c r="R314" s="3">
        <v>2.57</v>
      </c>
      <c r="S314" s="3">
        <v>0</v>
      </c>
      <c r="T314" s="3">
        <v>2.57</v>
      </c>
      <c r="U314" s="3">
        <v>0</v>
      </c>
      <c r="V314" s="3">
        <v>2.57</v>
      </c>
      <c r="W314" t="s">
        <v>88</v>
      </c>
      <c r="X314" t="s">
        <v>682</v>
      </c>
    </row>
    <row r="315" spans="1:24" x14ac:dyDescent="0.25">
      <c r="A315" s="1" t="s">
        <v>679</v>
      </c>
      <c r="B315" s="2">
        <v>45322</v>
      </c>
      <c r="D315" s="1" t="s">
        <v>31</v>
      </c>
      <c r="F315" s="1" t="s">
        <v>31</v>
      </c>
      <c r="H315" t="s">
        <v>0</v>
      </c>
      <c r="I315" t="s">
        <v>72</v>
      </c>
      <c r="K315" t="s">
        <v>680</v>
      </c>
      <c r="L315" t="s">
        <v>681</v>
      </c>
      <c r="M315" t="s">
        <v>35</v>
      </c>
      <c r="N315" s="1" t="s">
        <v>495</v>
      </c>
      <c r="O315" s="3">
        <v>0</v>
      </c>
      <c r="P315" s="3">
        <v>0</v>
      </c>
      <c r="Q315" s="3">
        <v>21.38</v>
      </c>
      <c r="R315" s="3">
        <v>21.38</v>
      </c>
      <c r="S315" s="3">
        <v>0</v>
      </c>
      <c r="T315" s="3">
        <v>21.38</v>
      </c>
      <c r="U315" s="3">
        <v>0</v>
      </c>
      <c r="V315" s="3">
        <v>21.38</v>
      </c>
      <c r="W315" t="s">
        <v>381</v>
      </c>
      <c r="X315" t="s">
        <v>682</v>
      </c>
    </row>
    <row r="316" spans="1:24" x14ac:dyDescent="0.25">
      <c r="A316" s="1" t="s">
        <v>683</v>
      </c>
      <c r="B316" s="2">
        <v>45322</v>
      </c>
      <c r="D316" s="1" t="s">
        <v>31</v>
      </c>
      <c r="F316" s="1" t="s">
        <v>31</v>
      </c>
      <c r="H316" t="s">
        <v>0</v>
      </c>
      <c r="I316" t="s">
        <v>72</v>
      </c>
      <c r="K316" t="s">
        <v>680</v>
      </c>
      <c r="L316" t="s">
        <v>681</v>
      </c>
      <c r="M316" t="s">
        <v>35</v>
      </c>
      <c r="N316" s="1" t="s">
        <v>495</v>
      </c>
      <c r="O316" s="3">
        <v>0</v>
      </c>
      <c r="P316" s="3">
        <v>0</v>
      </c>
      <c r="Q316" s="3">
        <v>2.57</v>
      </c>
      <c r="R316" s="3">
        <v>2.57</v>
      </c>
      <c r="S316" s="3">
        <v>0</v>
      </c>
      <c r="T316" s="3">
        <v>2.57</v>
      </c>
      <c r="U316" s="3">
        <v>0</v>
      </c>
      <c r="V316" s="3">
        <v>2.57</v>
      </c>
      <c r="W316" t="s">
        <v>88</v>
      </c>
      <c r="X316" t="s">
        <v>684</v>
      </c>
    </row>
    <row r="317" spans="1:24" x14ac:dyDescent="0.25">
      <c r="A317" s="1" t="s">
        <v>683</v>
      </c>
      <c r="B317" s="2">
        <v>45322</v>
      </c>
      <c r="D317" s="1" t="s">
        <v>31</v>
      </c>
      <c r="F317" s="1" t="s">
        <v>31</v>
      </c>
      <c r="H317" t="s">
        <v>0</v>
      </c>
      <c r="I317" t="s">
        <v>72</v>
      </c>
      <c r="K317" t="s">
        <v>680</v>
      </c>
      <c r="L317" t="s">
        <v>681</v>
      </c>
      <c r="M317" t="s">
        <v>35</v>
      </c>
      <c r="N317" s="1" t="s">
        <v>495</v>
      </c>
      <c r="O317" s="3">
        <v>0</v>
      </c>
      <c r="P317" s="3">
        <v>0</v>
      </c>
      <c r="Q317" s="3">
        <v>21.38</v>
      </c>
      <c r="R317" s="3">
        <v>21.38</v>
      </c>
      <c r="S317" s="3">
        <v>0</v>
      </c>
      <c r="T317" s="3">
        <v>21.38</v>
      </c>
      <c r="U317" s="3">
        <v>0</v>
      </c>
      <c r="V317" s="3">
        <v>21.38</v>
      </c>
      <c r="W317" t="s">
        <v>381</v>
      </c>
      <c r="X317" t="s">
        <v>684</v>
      </c>
    </row>
    <row r="318" spans="1:24" x14ac:dyDescent="0.25">
      <c r="A318" s="1" t="s">
        <v>685</v>
      </c>
      <c r="B318" s="2">
        <v>45322</v>
      </c>
      <c r="D318" s="1" t="s">
        <v>31</v>
      </c>
      <c r="F318" s="1" t="s">
        <v>31</v>
      </c>
      <c r="H318" t="s">
        <v>0</v>
      </c>
      <c r="I318" t="s">
        <v>72</v>
      </c>
      <c r="K318" t="s">
        <v>680</v>
      </c>
      <c r="L318" t="s">
        <v>681</v>
      </c>
      <c r="M318" t="s">
        <v>35</v>
      </c>
      <c r="N318" s="1" t="s">
        <v>495</v>
      </c>
      <c r="O318" s="3">
        <v>0</v>
      </c>
      <c r="P318" s="3">
        <v>0</v>
      </c>
      <c r="Q318" s="3">
        <v>2.57</v>
      </c>
      <c r="R318" s="3">
        <v>2.57</v>
      </c>
      <c r="S318" s="3">
        <v>0</v>
      </c>
      <c r="T318" s="3">
        <v>2.57</v>
      </c>
      <c r="U318" s="3">
        <v>0</v>
      </c>
      <c r="V318" s="3">
        <v>2.57</v>
      </c>
      <c r="W318" t="s">
        <v>88</v>
      </c>
      <c r="X318" t="s">
        <v>686</v>
      </c>
    </row>
    <row r="319" spans="1:24" x14ac:dyDescent="0.25">
      <c r="A319" s="1" t="s">
        <v>685</v>
      </c>
      <c r="B319" s="2">
        <v>45322</v>
      </c>
      <c r="D319" s="1" t="s">
        <v>31</v>
      </c>
      <c r="F319" s="1" t="s">
        <v>31</v>
      </c>
      <c r="H319" t="s">
        <v>0</v>
      </c>
      <c r="I319" t="s">
        <v>72</v>
      </c>
      <c r="K319" t="s">
        <v>680</v>
      </c>
      <c r="L319" t="s">
        <v>681</v>
      </c>
      <c r="M319" t="s">
        <v>35</v>
      </c>
      <c r="N319" s="1" t="s">
        <v>495</v>
      </c>
      <c r="O319" s="3">
        <v>0</v>
      </c>
      <c r="P319" s="3">
        <v>0</v>
      </c>
      <c r="Q319" s="3">
        <v>21.38</v>
      </c>
      <c r="R319" s="3">
        <v>21.38</v>
      </c>
      <c r="S319" s="3">
        <v>0</v>
      </c>
      <c r="T319" s="3">
        <v>21.38</v>
      </c>
      <c r="U319" s="3">
        <v>0</v>
      </c>
      <c r="V319" s="3">
        <v>21.38</v>
      </c>
      <c r="W319" t="s">
        <v>381</v>
      </c>
      <c r="X319" t="s">
        <v>686</v>
      </c>
    </row>
    <row r="320" spans="1:24" x14ac:dyDescent="0.25">
      <c r="A320" s="1" t="s">
        <v>687</v>
      </c>
      <c r="B320" s="2">
        <v>45322</v>
      </c>
      <c r="D320" s="1" t="s">
        <v>31</v>
      </c>
      <c r="F320" s="1" t="s">
        <v>31</v>
      </c>
      <c r="H320" t="s">
        <v>0</v>
      </c>
      <c r="I320" t="s">
        <v>72</v>
      </c>
      <c r="K320" t="s">
        <v>680</v>
      </c>
      <c r="L320" t="s">
        <v>681</v>
      </c>
      <c r="M320" t="s">
        <v>35</v>
      </c>
      <c r="N320" s="1" t="s">
        <v>495</v>
      </c>
      <c r="O320" s="3">
        <v>0</v>
      </c>
      <c r="P320" s="3">
        <v>0</v>
      </c>
      <c r="Q320" s="3">
        <v>2.57</v>
      </c>
      <c r="R320" s="3">
        <v>2.57</v>
      </c>
      <c r="S320" s="3">
        <v>0</v>
      </c>
      <c r="T320" s="3">
        <v>2.57</v>
      </c>
      <c r="U320" s="3">
        <v>0</v>
      </c>
      <c r="V320" s="3">
        <v>2.57</v>
      </c>
      <c r="W320" t="s">
        <v>88</v>
      </c>
      <c r="X320" t="s">
        <v>688</v>
      </c>
    </row>
    <row r="321" spans="1:24" x14ac:dyDescent="0.25">
      <c r="A321" s="1" t="s">
        <v>687</v>
      </c>
      <c r="B321" s="2">
        <v>45322</v>
      </c>
      <c r="D321" s="1" t="s">
        <v>31</v>
      </c>
      <c r="F321" s="1" t="s">
        <v>31</v>
      </c>
      <c r="H321" t="s">
        <v>0</v>
      </c>
      <c r="I321" t="s">
        <v>72</v>
      </c>
      <c r="K321" t="s">
        <v>680</v>
      </c>
      <c r="L321" t="s">
        <v>681</v>
      </c>
      <c r="M321" t="s">
        <v>35</v>
      </c>
      <c r="N321" s="1" t="s">
        <v>495</v>
      </c>
      <c r="O321" s="3">
        <v>0</v>
      </c>
      <c r="P321" s="3">
        <v>0</v>
      </c>
      <c r="Q321" s="3">
        <v>21.38</v>
      </c>
      <c r="R321" s="3">
        <v>21.38</v>
      </c>
      <c r="S321" s="3">
        <v>0</v>
      </c>
      <c r="T321" s="3">
        <v>21.38</v>
      </c>
      <c r="U321" s="3">
        <v>0</v>
      </c>
      <c r="V321" s="3">
        <v>21.38</v>
      </c>
      <c r="W321" t="s">
        <v>381</v>
      </c>
      <c r="X321" t="s">
        <v>688</v>
      </c>
    </row>
    <row r="322" spans="1:24" x14ac:dyDescent="0.25">
      <c r="A322" s="1" t="s">
        <v>689</v>
      </c>
      <c r="B322" s="2">
        <v>45322</v>
      </c>
      <c r="D322" s="1" t="s">
        <v>31</v>
      </c>
      <c r="F322" s="1" t="s">
        <v>31</v>
      </c>
      <c r="H322" t="s">
        <v>0</v>
      </c>
      <c r="I322" t="s">
        <v>72</v>
      </c>
      <c r="K322" t="s">
        <v>680</v>
      </c>
      <c r="L322" t="s">
        <v>681</v>
      </c>
      <c r="M322" t="s">
        <v>35</v>
      </c>
      <c r="N322" s="1" t="s">
        <v>495</v>
      </c>
      <c r="O322" s="3">
        <v>0</v>
      </c>
      <c r="P322" s="3">
        <v>0</v>
      </c>
      <c r="Q322" s="3">
        <v>2.57</v>
      </c>
      <c r="R322" s="3">
        <v>2.57</v>
      </c>
      <c r="S322" s="3">
        <v>0</v>
      </c>
      <c r="T322" s="3">
        <v>2.57</v>
      </c>
      <c r="U322" s="3">
        <v>0</v>
      </c>
      <c r="V322" s="3">
        <v>2.57</v>
      </c>
      <c r="W322" t="s">
        <v>88</v>
      </c>
      <c r="X322" t="s">
        <v>690</v>
      </c>
    </row>
    <row r="323" spans="1:24" x14ac:dyDescent="0.25">
      <c r="A323" s="1" t="s">
        <v>689</v>
      </c>
      <c r="B323" s="2">
        <v>45322</v>
      </c>
      <c r="D323" s="1" t="s">
        <v>31</v>
      </c>
      <c r="F323" s="1" t="s">
        <v>31</v>
      </c>
      <c r="H323" t="s">
        <v>0</v>
      </c>
      <c r="I323" t="s">
        <v>72</v>
      </c>
      <c r="K323" t="s">
        <v>680</v>
      </c>
      <c r="L323" t="s">
        <v>681</v>
      </c>
      <c r="M323" t="s">
        <v>35</v>
      </c>
      <c r="N323" s="1" t="s">
        <v>495</v>
      </c>
      <c r="O323" s="3">
        <v>0</v>
      </c>
      <c r="P323" s="3">
        <v>0</v>
      </c>
      <c r="Q323" s="3">
        <v>21.38</v>
      </c>
      <c r="R323" s="3">
        <v>21.38</v>
      </c>
      <c r="S323" s="3">
        <v>0</v>
      </c>
      <c r="T323" s="3">
        <v>21.38</v>
      </c>
      <c r="U323" s="3">
        <v>0</v>
      </c>
      <c r="V323" s="3">
        <v>21.38</v>
      </c>
      <c r="W323" t="s">
        <v>381</v>
      </c>
      <c r="X323" t="s">
        <v>690</v>
      </c>
    </row>
    <row r="324" spans="1:24" x14ac:dyDescent="0.25">
      <c r="A324" s="1" t="s">
        <v>691</v>
      </c>
      <c r="B324" s="2">
        <v>45322</v>
      </c>
      <c r="D324" s="1" t="s">
        <v>31</v>
      </c>
      <c r="F324" s="1" t="s">
        <v>31</v>
      </c>
      <c r="H324" t="s">
        <v>0</v>
      </c>
      <c r="I324" t="s">
        <v>72</v>
      </c>
      <c r="K324" t="s">
        <v>680</v>
      </c>
      <c r="L324" t="s">
        <v>681</v>
      </c>
      <c r="M324" t="s">
        <v>35</v>
      </c>
      <c r="N324" s="1" t="s">
        <v>495</v>
      </c>
      <c r="O324" s="3">
        <v>0</v>
      </c>
      <c r="P324" s="3">
        <v>0</v>
      </c>
      <c r="Q324" s="3">
        <v>2.57</v>
      </c>
      <c r="R324" s="3">
        <v>2.57</v>
      </c>
      <c r="S324" s="3">
        <v>0</v>
      </c>
      <c r="T324" s="3">
        <v>2.57</v>
      </c>
      <c r="U324" s="3">
        <v>0</v>
      </c>
      <c r="V324" s="3">
        <v>2.57</v>
      </c>
      <c r="W324" t="s">
        <v>88</v>
      </c>
      <c r="X324" t="s">
        <v>692</v>
      </c>
    </row>
    <row r="325" spans="1:24" x14ac:dyDescent="0.25">
      <c r="A325" s="1" t="s">
        <v>691</v>
      </c>
      <c r="B325" s="2">
        <v>45322</v>
      </c>
      <c r="D325" s="1" t="s">
        <v>31</v>
      </c>
      <c r="F325" s="1" t="s">
        <v>31</v>
      </c>
      <c r="H325" t="s">
        <v>0</v>
      </c>
      <c r="I325" t="s">
        <v>72</v>
      </c>
      <c r="K325" t="s">
        <v>680</v>
      </c>
      <c r="L325" t="s">
        <v>681</v>
      </c>
      <c r="M325" t="s">
        <v>35</v>
      </c>
      <c r="N325" s="1" t="s">
        <v>495</v>
      </c>
      <c r="O325" s="3">
        <v>0</v>
      </c>
      <c r="P325" s="3">
        <v>0</v>
      </c>
      <c r="Q325" s="3">
        <v>21.38</v>
      </c>
      <c r="R325" s="3">
        <v>21.38</v>
      </c>
      <c r="S325" s="3">
        <v>0</v>
      </c>
      <c r="T325" s="3">
        <v>21.38</v>
      </c>
      <c r="U325" s="3">
        <v>0</v>
      </c>
      <c r="V325" s="3">
        <v>21.38</v>
      </c>
      <c r="W325" t="s">
        <v>381</v>
      </c>
      <c r="X325" t="s">
        <v>692</v>
      </c>
    </row>
    <row r="326" spans="1:24" x14ac:dyDescent="0.25">
      <c r="A326" s="1" t="s">
        <v>693</v>
      </c>
      <c r="B326" s="2">
        <v>45322</v>
      </c>
      <c r="D326" s="1" t="s">
        <v>31</v>
      </c>
      <c r="F326" s="1" t="s">
        <v>31</v>
      </c>
      <c r="H326" t="s">
        <v>0</v>
      </c>
      <c r="I326" t="s">
        <v>72</v>
      </c>
      <c r="K326" t="s">
        <v>680</v>
      </c>
      <c r="L326" t="s">
        <v>681</v>
      </c>
      <c r="M326" t="s">
        <v>35</v>
      </c>
      <c r="N326" s="1" t="s">
        <v>495</v>
      </c>
      <c r="O326" s="3">
        <v>0</v>
      </c>
      <c r="P326" s="3">
        <v>0</v>
      </c>
      <c r="Q326" s="3">
        <v>11.53</v>
      </c>
      <c r="R326" s="3">
        <v>11.53</v>
      </c>
      <c r="S326" s="3">
        <v>0</v>
      </c>
      <c r="T326" s="3">
        <v>11.53</v>
      </c>
      <c r="U326" s="3">
        <v>0</v>
      </c>
      <c r="V326" s="3">
        <v>11.53</v>
      </c>
      <c r="W326" t="s">
        <v>694</v>
      </c>
      <c r="X326" t="s">
        <v>695</v>
      </c>
    </row>
    <row r="327" spans="1:24" x14ac:dyDescent="0.25">
      <c r="A327" s="1" t="s">
        <v>693</v>
      </c>
      <c r="B327" s="2">
        <v>45322</v>
      </c>
      <c r="D327" s="1" t="s">
        <v>31</v>
      </c>
      <c r="F327" s="1" t="s">
        <v>31</v>
      </c>
      <c r="H327" t="s">
        <v>0</v>
      </c>
      <c r="I327" t="s">
        <v>72</v>
      </c>
      <c r="K327" t="s">
        <v>680</v>
      </c>
      <c r="L327" t="s">
        <v>681</v>
      </c>
      <c r="M327" t="s">
        <v>35</v>
      </c>
      <c r="N327" s="1" t="s">
        <v>495</v>
      </c>
      <c r="O327" s="3">
        <v>0</v>
      </c>
      <c r="P327" s="3">
        <v>0</v>
      </c>
      <c r="Q327" s="3">
        <v>50.86</v>
      </c>
      <c r="R327" s="3">
        <v>50.86</v>
      </c>
      <c r="S327" s="3">
        <v>0</v>
      </c>
      <c r="T327" s="3">
        <v>50.86</v>
      </c>
      <c r="U327" s="3">
        <v>0</v>
      </c>
      <c r="V327" s="3">
        <v>50.86</v>
      </c>
      <c r="W327" t="s">
        <v>88</v>
      </c>
      <c r="X327" t="s">
        <v>695</v>
      </c>
    </row>
    <row r="328" spans="1:24" x14ac:dyDescent="0.25">
      <c r="A328" s="1" t="s">
        <v>693</v>
      </c>
      <c r="B328" s="2">
        <v>45322</v>
      </c>
      <c r="D328" s="1" t="s">
        <v>31</v>
      </c>
      <c r="F328" s="1" t="s">
        <v>31</v>
      </c>
      <c r="H328" t="s">
        <v>0</v>
      </c>
      <c r="I328" t="s">
        <v>72</v>
      </c>
      <c r="K328" t="s">
        <v>680</v>
      </c>
      <c r="L328" t="s">
        <v>681</v>
      </c>
      <c r="M328" t="s">
        <v>35</v>
      </c>
      <c r="N328" s="1" t="s">
        <v>495</v>
      </c>
      <c r="O328" s="3">
        <v>0</v>
      </c>
      <c r="P328" s="3">
        <v>0</v>
      </c>
      <c r="Q328" s="3">
        <v>444.14</v>
      </c>
      <c r="R328" s="3">
        <v>444.14</v>
      </c>
      <c r="S328" s="3">
        <v>0</v>
      </c>
      <c r="T328" s="3">
        <v>444.14</v>
      </c>
      <c r="U328" s="3">
        <v>0</v>
      </c>
      <c r="V328" s="3">
        <v>444.14</v>
      </c>
      <c r="W328" t="s">
        <v>381</v>
      </c>
      <c r="X328" t="s">
        <v>695</v>
      </c>
    </row>
    <row r="329" spans="1:24" x14ac:dyDescent="0.25">
      <c r="A329" s="1" t="s">
        <v>696</v>
      </c>
      <c r="B329" s="2">
        <v>45322</v>
      </c>
      <c r="D329" s="1" t="s">
        <v>31</v>
      </c>
      <c r="F329" s="1" t="s">
        <v>31</v>
      </c>
      <c r="H329" t="s">
        <v>0</v>
      </c>
      <c r="I329" t="s">
        <v>72</v>
      </c>
      <c r="K329" t="s">
        <v>680</v>
      </c>
      <c r="L329" t="s">
        <v>681</v>
      </c>
      <c r="M329" t="s">
        <v>35</v>
      </c>
      <c r="N329" s="1" t="s">
        <v>495</v>
      </c>
      <c r="O329" s="3">
        <v>0</v>
      </c>
      <c r="P329" s="3">
        <v>0</v>
      </c>
      <c r="Q329" s="3">
        <v>20.13</v>
      </c>
      <c r="R329" s="3">
        <v>20.13</v>
      </c>
      <c r="S329" s="3">
        <v>0</v>
      </c>
      <c r="T329" s="3">
        <v>20.13</v>
      </c>
      <c r="U329" s="3">
        <v>0</v>
      </c>
      <c r="V329" s="3">
        <v>20.13</v>
      </c>
      <c r="W329" t="s">
        <v>694</v>
      </c>
      <c r="X329" t="s">
        <v>697</v>
      </c>
    </row>
    <row r="330" spans="1:24" x14ac:dyDescent="0.25">
      <c r="A330" s="1" t="s">
        <v>696</v>
      </c>
      <c r="B330" s="2">
        <v>45322</v>
      </c>
      <c r="D330" s="1" t="s">
        <v>31</v>
      </c>
      <c r="F330" s="1" t="s">
        <v>31</v>
      </c>
      <c r="H330" t="s">
        <v>0</v>
      </c>
      <c r="I330" t="s">
        <v>72</v>
      </c>
      <c r="K330" t="s">
        <v>680</v>
      </c>
      <c r="L330" t="s">
        <v>681</v>
      </c>
      <c r="M330" t="s">
        <v>35</v>
      </c>
      <c r="N330" s="1" t="s">
        <v>495</v>
      </c>
      <c r="O330" s="3">
        <v>0</v>
      </c>
      <c r="P330" s="3">
        <v>0</v>
      </c>
      <c r="Q330" s="3">
        <v>86.81</v>
      </c>
      <c r="R330" s="3">
        <v>86.81</v>
      </c>
      <c r="S330" s="3">
        <v>0</v>
      </c>
      <c r="T330" s="3">
        <v>86.81</v>
      </c>
      <c r="U330" s="3">
        <v>0</v>
      </c>
      <c r="V330" s="3">
        <v>86.81</v>
      </c>
      <c r="W330" t="s">
        <v>88</v>
      </c>
      <c r="X330" t="s">
        <v>697</v>
      </c>
    </row>
    <row r="331" spans="1:24" x14ac:dyDescent="0.25">
      <c r="A331" s="1" t="s">
        <v>696</v>
      </c>
      <c r="B331" s="2">
        <v>45322</v>
      </c>
      <c r="D331" s="1" t="s">
        <v>31</v>
      </c>
      <c r="F331" s="1" t="s">
        <v>31</v>
      </c>
      <c r="H331" t="s">
        <v>0</v>
      </c>
      <c r="I331" t="s">
        <v>72</v>
      </c>
      <c r="K331" t="s">
        <v>680</v>
      </c>
      <c r="L331" t="s">
        <v>681</v>
      </c>
      <c r="M331" t="s">
        <v>35</v>
      </c>
      <c r="N331" s="1" t="s">
        <v>495</v>
      </c>
      <c r="O331" s="3">
        <v>0</v>
      </c>
      <c r="P331" s="3">
        <v>0</v>
      </c>
      <c r="Q331" s="3">
        <v>758.77</v>
      </c>
      <c r="R331" s="3">
        <v>758.77</v>
      </c>
      <c r="S331" s="3">
        <v>0</v>
      </c>
      <c r="T331" s="3">
        <v>758.77</v>
      </c>
      <c r="U331" s="3">
        <v>0</v>
      </c>
      <c r="V331" s="3">
        <v>758.77</v>
      </c>
      <c r="W331" t="s">
        <v>381</v>
      </c>
      <c r="X331" t="s">
        <v>697</v>
      </c>
    </row>
    <row r="332" spans="1:24" x14ac:dyDescent="0.25">
      <c r="A332" s="1" t="s">
        <v>698</v>
      </c>
      <c r="B332" s="2">
        <v>45322</v>
      </c>
      <c r="D332" s="1" t="s">
        <v>31</v>
      </c>
      <c r="F332" s="1" t="s">
        <v>31</v>
      </c>
      <c r="H332" t="s">
        <v>0</v>
      </c>
      <c r="I332" t="s">
        <v>72</v>
      </c>
      <c r="K332" t="s">
        <v>680</v>
      </c>
      <c r="L332" t="s">
        <v>681</v>
      </c>
      <c r="M332" t="s">
        <v>35</v>
      </c>
      <c r="N332" s="1" t="s">
        <v>495</v>
      </c>
      <c r="O332" s="3">
        <v>0</v>
      </c>
      <c r="P332" s="3">
        <v>0</v>
      </c>
      <c r="Q332" s="3">
        <v>11.8</v>
      </c>
      <c r="R332" s="3">
        <v>11.8</v>
      </c>
      <c r="S332" s="3">
        <v>0</v>
      </c>
      <c r="T332" s="3">
        <v>11.8</v>
      </c>
      <c r="U332" s="3">
        <v>0</v>
      </c>
      <c r="V332" s="3">
        <v>11.8</v>
      </c>
      <c r="W332" t="s">
        <v>694</v>
      </c>
      <c r="X332" t="s">
        <v>699</v>
      </c>
    </row>
    <row r="333" spans="1:24" x14ac:dyDescent="0.25">
      <c r="A333" s="1" t="s">
        <v>698</v>
      </c>
      <c r="B333" s="2">
        <v>45322</v>
      </c>
      <c r="D333" s="1" t="s">
        <v>31</v>
      </c>
      <c r="F333" s="1" t="s">
        <v>31</v>
      </c>
      <c r="H333" t="s">
        <v>0</v>
      </c>
      <c r="I333" t="s">
        <v>72</v>
      </c>
      <c r="K333" t="s">
        <v>680</v>
      </c>
      <c r="L333" t="s">
        <v>681</v>
      </c>
      <c r="M333" t="s">
        <v>35</v>
      </c>
      <c r="N333" s="1" t="s">
        <v>495</v>
      </c>
      <c r="O333" s="3">
        <v>0</v>
      </c>
      <c r="P333" s="3">
        <v>0</v>
      </c>
      <c r="Q333" s="3">
        <v>51.98</v>
      </c>
      <c r="R333" s="3">
        <v>51.98</v>
      </c>
      <c r="S333" s="3">
        <v>0</v>
      </c>
      <c r="T333" s="3">
        <v>51.98</v>
      </c>
      <c r="U333" s="3">
        <v>0</v>
      </c>
      <c r="V333" s="3">
        <v>51.98</v>
      </c>
      <c r="W333" t="s">
        <v>88</v>
      </c>
      <c r="X333" t="s">
        <v>699</v>
      </c>
    </row>
    <row r="334" spans="1:24" x14ac:dyDescent="0.25">
      <c r="A334" s="1" t="s">
        <v>698</v>
      </c>
      <c r="B334" s="2">
        <v>45322</v>
      </c>
      <c r="D334" s="1" t="s">
        <v>31</v>
      </c>
      <c r="F334" s="1" t="s">
        <v>31</v>
      </c>
      <c r="H334" t="s">
        <v>0</v>
      </c>
      <c r="I334" t="s">
        <v>72</v>
      </c>
      <c r="K334" t="s">
        <v>680</v>
      </c>
      <c r="L334" t="s">
        <v>681</v>
      </c>
      <c r="M334" t="s">
        <v>35</v>
      </c>
      <c r="N334" s="1" t="s">
        <v>495</v>
      </c>
      <c r="O334" s="3">
        <v>0</v>
      </c>
      <c r="P334" s="3">
        <v>0</v>
      </c>
      <c r="Q334" s="3">
        <v>453.98</v>
      </c>
      <c r="R334" s="3">
        <v>453.98</v>
      </c>
      <c r="S334" s="3">
        <v>0</v>
      </c>
      <c r="T334" s="3">
        <v>453.98</v>
      </c>
      <c r="U334" s="3">
        <v>0</v>
      </c>
      <c r="V334" s="3">
        <v>453.98</v>
      </c>
      <c r="W334" t="s">
        <v>381</v>
      </c>
      <c r="X334" t="s">
        <v>699</v>
      </c>
    </row>
    <row r="335" spans="1:24" x14ac:dyDescent="0.25">
      <c r="A335" s="1" t="s">
        <v>700</v>
      </c>
      <c r="B335" s="2">
        <v>45322</v>
      </c>
      <c r="D335" s="1" t="s">
        <v>31</v>
      </c>
      <c r="F335" s="1" t="s">
        <v>31</v>
      </c>
      <c r="H335" t="s">
        <v>0</v>
      </c>
      <c r="I335" t="s">
        <v>72</v>
      </c>
      <c r="K335" t="s">
        <v>680</v>
      </c>
      <c r="L335" t="s">
        <v>681</v>
      </c>
      <c r="M335" t="s">
        <v>35</v>
      </c>
      <c r="N335" s="1" t="s">
        <v>495</v>
      </c>
      <c r="O335" s="3">
        <v>0</v>
      </c>
      <c r="P335" s="3">
        <v>0</v>
      </c>
      <c r="Q335" s="3">
        <v>2.57</v>
      </c>
      <c r="R335" s="3">
        <v>2.57</v>
      </c>
      <c r="S335" s="3">
        <v>0</v>
      </c>
      <c r="T335" s="3">
        <v>2.57</v>
      </c>
      <c r="U335" s="3">
        <v>0</v>
      </c>
      <c r="V335" s="3">
        <v>2.57</v>
      </c>
      <c r="W335" t="s">
        <v>88</v>
      </c>
      <c r="X335" t="s">
        <v>701</v>
      </c>
    </row>
    <row r="336" spans="1:24" x14ac:dyDescent="0.25">
      <c r="A336" s="1" t="s">
        <v>700</v>
      </c>
      <c r="B336" s="2">
        <v>45322</v>
      </c>
      <c r="D336" s="1" t="s">
        <v>31</v>
      </c>
      <c r="F336" s="1" t="s">
        <v>31</v>
      </c>
      <c r="H336" t="s">
        <v>0</v>
      </c>
      <c r="I336" t="s">
        <v>72</v>
      </c>
      <c r="K336" t="s">
        <v>680</v>
      </c>
      <c r="L336" t="s">
        <v>681</v>
      </c>
      <c r="M336" t="s">
        <v>35</v>
      </c>
      <c r="N336" s="1" t="s">
        <v>495</v>
      </c>
      <c r="O336" s="3">
        <v>0</v>
      </c>
      <c r="P336" s="3">
        <v>0</v>
      </c>
      <c r="Q336" s="3">
        <v>21.38</v>
      </c>
      <c r="R336" s="3">
        <v>21.38</v>
      </c>
      <c r="S336" s="3">
        <v>0</v>
      </c>
      <c r="T336" s="3">
        <v>21.38</v>
      </c>
      <c r="U336" s="3">
        <v>0</v>
      </c>
      <c r="V336" s="3">
        <v>21.38</v>
      </c>
      <c r="W336" t="s">
        <v>381</v>
      </c>
      <c r="X336" t="s">
        <v>701</v>
      </c>
    </row>
    <row r="337" spans="1:24" x14ac:dyDescent="0.25">
      <c r="A337" s="1" t="s">
        <v>702</v>
      </c>
      <c r="B337" s="2">
        <v>45322</v>
      </c>
      <c r="D337" s="1" t="s">
        <v>31</v>
      </c>
      <c r="F337" s="1" t="s">
        <v>31</v>
      </c>
      <c r="H337" t="s">
        <v>0</v>
      </c>
      <c r="I337" t="s">
        <v>55</v>
      </c>
      <c r="K337" t="s">
        <v>703</v>
      </c>
      <c r="L337" t="s">
        <v>704</v>
      </c>
      <c r="M337" t="s">
        <v>35</v>
      </c>
      <c r="N337" s="1" t="s">
        <v>495</v>
      </c>
      <c r="O337" s="3">
        <v>0</v>
      </c>
      <c r="P337" s="3">
        <v>0</v>
      </c>
      <c r="Q337" s="3">
        <v>23.95</v>
      </c>
      <c r="R337" s="3">
        <v>23.95</v>
      </c>
      <c r="S337" s="3">
        <v>0</v>
      </c>
      <c r="T337" s="3">
        <v>23.95</v>
      </c>
      <c r="U337" s="3">
        <v>0</v>
      </c>
      <c r="V337" s="3">
        <v>23.95</v>
      </c>
      <c r="W337" t="s">
        <v>381</v>
      </c>
      <c r="X337" t="s">
        <v>705</v>
      </c>
    </row>
    <row r="338" spans="1:24" x14ac:dyDescent="0.25">
      <c r="A338" s="1" t="s">
        <v>706</v>
      </c>
      <c r="B338" s="2">
        <v>45322</v>
      </c>
      <c r="D338" s="1" t="s">
        <v>31</v>
      </c>
      <c r="F338" s="1" t="s">
        <v>31</v>
      </c>
      <c r="H338" t="s">
        <v>0</v>
      </c>
      <c r="I338" t="s">
        <v>32</v>
      </c>
      <c r="K338" t="s">
        <v>707</v>
      </c>
      <c r="L338" t="s">
        <v>708</v>
      </c>
      <c r="M338" t="s">
        <v>35</v>
      </c>
      <c r="N338" s="1" t="s">
        <v>709</v>
      </c>
      <c r="O338" s="3">
        <v>0</v>
      </c>
      <c r="P338" s="3">
        <v>0</v>
      </c>
      <c r="Q338" s="3">
        <v>121.61</v>
      </c>
      <c r="R338" s="3">
        <v>121.61</v>
      </c>
      <c r="S338" s="3">
        <v>0</v>
      </c>
      <c r="T338" s="3">
        <v>121.61</v>
      </c>
      <c r="U338" s="3">
        <v>0</v>
      </c>
      <c r="V338" s="3">
        <v>121.61</v>
      </c>
      <c r="W338" t="s">
        <v>88</v>
      </c>
      <c r="X338" t="s">
        <v>710</v>
      </c>
    </row>
    <row r="339" spans="1:24" x14ac:dyDescent="0.25">
      <c r="A339" s="1" t="s">
        <v>706</v>
      </c>
      <c r="B339" s="2">
        <v>45322</v>
      </c>
      <c r="D339" s="1" t="s">
        <v>31</v>
      </c>
      <c r="F339" s="1" t="s">
        <v>31</v>
      </c>
      <c r="H339" t="s">
        <v>0</v>
      </c>
      <c r="I339" t="s">
        <v>32</v>
      </c>
      <c r="K339" t="s">
        <v>707</v>
      </c>
      <c r="L339" t="s">
        <v>708</v>
      </c>
      <c r="M339" t="s">
        <v>35</v>
      </c>
      <c r="N339" s="1" t="s">
        <v>709</v>
      </c>
      <c r="O339" s="3">
        <v>0</v>
      </c>
      <c r="P339" s="3">
        <v>0</v>
      </c>
      <c r="Q339" s="3">
        <v>1013.39</v>
      </c>
      <c r="R339" s="3">
        <v>1013.39</v>
      </c>
      <c r="S339" s="3">
        <v>0</v>
      </c>
      <c r="T339" s="3">
        <v>1013.39</v>
      </c>
      <c r="U339" s="3">
        <v>0</v>
      </c>
      <c r="V339" s="3">
        <v>1013.39</v>
      </c>
      <c r="W339" t="s">
        <v>657</v>
      </c>
      <c r="X339" t="s">
        <v>710</v>
      </c>
    </row>
    <row r="340" spans="1:24" x14ac:dyDescent="0.25">
      <c r="A340" s="1" t="s">
        <v>711</v>
      </c>
      <c r="B340" s="2">
        <v>45322</v>
      </c>
      <c r="D340" s="1" t="s">
        <v>712</v>
      </c>
      <c r="F340" s="1" t="s">
        <v>31</v>
      </c>
      <c r="H340" t="s">
        <v>0</v>
      </c>
      <c r="I340" t="s">
        <v>32</v>
      </c>
      <c r="K340" t="s">
        <v>713</v>
      </c>
      <c r="L340" t="s">
        <v>714</v>
      </c>
      <c r="M340" t="s">
        <v>35</v>
      </c>
      <c r="N340" s="1" t="s">
        <v>715</v>
      </c>
      <c r="O340" s="3">
        <v>0</v>
      </c>
      <c r="P340" s="3">
        <v>0</v>
      </c>
      <c r="Q340" s="3">
        <v>59.73</v>
      </c>
      <c r="R340" s="3">
        <v>59.73</v>
      </c>
      <c r="S340" s="3">
        <v>0</v>
      </c>
      <c r="T340" s="3">
        <v>59.73</v>
      </c>
      <c r="U340" s="3">
        <v>0</v>
      </c>
      <c r="V340" s="3">
        <v>59.73</v>
      </c>
      <c r="W340" t="s">
        <v>217</v>
      </c>
      <c r="X340" t="s">
        <v>716</v>
      </c>
    </row>
    <row r="341" spans="1:24" x14ac:dyDescent="0.25">
      <c r="A341" s="1" t="s">
        <v>711</v>
      </c>
      <c r="B341" s="2">
        <v>45322</v>
      </c>
      <c r="D341" s="1" t="s">
        <v>712</v>
      </c>
      <c r="F341" s="1" t="s">
        <v>31</v>
      </c>
      <c r="H341" t="s">
        <v>0</v>
      </c>
      <c r="I341" t="s">
        <v>32</v>
      </c>
      <c r="K341" t="s">
        <v>713</v>
      </c>
      <c r="L341" t="s">
        <v>714</v>
      </c>
      <c r="M341" t="s">
        <v>35</v>
      </c>
      <c r="N341" s="1" t="s">
        <v>715</v>
      </c>
      <c r="O341" s="3">
        <v>0</v>
      </c>
      <c r="P341" s="3">
        <v>0</v>
      </c>
      <c r="Q341" s="3">
        <v>497.77</v>
      </c>
      <c r="R341" s="3">
        <v>497.77</v>
      </c>
      <c r="S341" s="3">
        <v>0</v>
      </c>
      <c r="T341" s="3">
        <v>497.77</v>
      </c>
      <c r="U341" s="3">
        <v>0</v>
      </c>
      <c r="V341" s="3">
        <v>497.77</v>
      </c>
      <c r="W341" t="s">
        <v>657</v>
      </c>
      <c r="X341" t="s">
        <v>716</v>
      </c>
    </row>
    <row r="342" spans="1:24" x14ac:dyDescent="0.25">
      <c r="A342" s="1" t="s">
        <v>717</v>
      </c>
      <c r="B342" s="2">
        <v>45322</v>
      </c>
      <c r="D342" s="1" t="s">
        <v>718</v>
      </c>
      <c r="F342" s="1" t="s">
        <v>31</v>
      </c>
      <c r="H342" t="s">
        <v>0</v>
      </c>
      <c r="I342" t="s">
        <v>32</v>
      </c>
      <c r="K342" t="s">
        <v>719</v>
      </c>
      <c r="L342" t="s">
        <v>720</v>
      </c>
      <c r="M342" t="s">
        <v>35</v>
      </c>
      <c r="N342" s="1" t="s">
        <v>721</v>
      </c>
      <c r="O342" s="3">
        <v>0</v>
      </c>
      <c r="P342" s="3">
        <v>0</v>
      </c>
      <c r="Q342" s="3">
        <v>94.07</v>
      </c>
      <c r="R342" s="3">
        <v>94.07</v>
      </c>
      <c r="S342" s="3">
        <v>0</v>
      </c>
      <c r="T342" s="3">
        <v>94.07</v>
      </c>
      <c r="U342" s="3">
        <v>0</v>
      </c>
      <c r="V342" s="3">
        <v>94.07</v>
      </c>
      <c r="W342" t="s">
        <v>88</v>
      </c>
      <c r="X342" t="s">
        <v>722</v>
      </c>
    </row>
    <row r="343" spans="1:24" x14ac:dyDescent="0.25">
      <c r="A343" s="1" t="s">
        <v>717</v>
      </c>
      <c r="B343" s="2">
        <v>45322</v>
      </c>
      <c r="D343" s="1" t="s">
        <v>718</v>
      </c>
      <c r="F343" s="1" t="s">
        <v>31</v>
      </c>
      <c r="H343" t="s">
        <v>0</v>
      </c>
      <c r="I343" t="s">
        <v>32</v>
      </c>
      <c r="K343" t="s">
        <v>719</v>
      </c>
      <c r="L343" t="s">
        <v>720</v>
      </c>
      <c r="M343" t="s">
        <v>35</v>
      </c>
      <c r="N343" s="1" t="s">
        <v>721</v>
      </c>
      <c r="O343" s="3">
        <v>0</v>
      </c>
      <c r="P343" s="3">
        <v>0</v>
      </c>
      <c r="Q343" s="3">
        <v>783.93</v>
      </c>
      <c r="R343" s="3">
        <v>783.93</v>
      </c>
      <c r="S343" s="3">
        <v>0</v>
      </c>
      <c r="T343" s="3">
        <v>783.93</v>
      </c>
      <c r="U343" s="3">
        <v>0</v>
      </c>
      <c r="V343" s="3">
        <v>783.93</v>
      </c>
      <c r="W343" t="s">
        <v>657</v>
      </c>
      <c r="X343" t="s">
        <v>722</v>
      </c>
    </row>
    <row r="344" spans="1:24" x14ac:dyDescent="0.25">
      <c r="A344" s="1" t="s">
        <v>723</v>
      </c>
      <c r="B344" s="2">
        <v>45322</v>
      </c>
      <c r="D344" s="1" t="s">
        <v>724</v>
      </c>
      <c r="F344" s="1" t="s">
        <v>31</v>
      </c>
      <c r="H344" t="s">
        <v>0</v>
      </c>
      <c r="I344" t="s">
        <v>32</v>
      </c>
      <c r="K344" t="s">
        <v>713</v>
      </c>
      <c r="L344" t="s">
        <v>714</v>
      </c>
      <c r="M344" t="s">
        <v>35</v>
      </c>
      <c r="N344" s="1" t="s">
        <v>715</v>
      </c>
      <c r="O344" s="3">
        <v>0</v>
      </c>
      <c r="P344" s="3">
        <v>0</v>
      </c>
      <c r="Q344" s="3">
        <v>59.14</v>
      </c>
      <c r="R344" s="3">
        <v>59.14</v>
      </c>
      <c r="S344" s="3">
        <v>0</v>
      </c>
      <c r="T344" s="3">
        <v>59.14</v>
      </c>
      <c r="U344" s="3">
        <v>0</v>
      </c>
      <c r="V344" s="3">
        <v>59.14</v>
      </c>
      <c r="W344" t="s">
        <v>217</v>
      </c>
      <c r="X344" t="s">
        <v>722</v>
      </c>
    </row>
    <row r="345" spans="1:24" x14ac:dyDescent="0.25">
      <c r="A345" s="1" t="s">
        <v>723</v>
      </c>
      <c r="B345" s="2">
        <v>45322</v>
      </c>
      <c r="D345" s="1" t="s">
        <v>724</v>
      </c>
      <c r="F345" s="1" t="s">
        <v>31</v>
      </c>
      <c r="H345" t="s">
        <v>0</v>
      </c>
      <c r="I345" t="s">
        <v>32</v>
      </c>
      <c r="K345" t="s">
        <v>713</v>
      </c>
      <c r="L345" t="s">
        <v>714</v>
      </c>
      <c r="M345" t="s">
        <v>35</v>
      </c>
      <c r="N345" s="1" t="s">
        <v>715</v>
      </c>
      <c r="O345" s="3">
        <v>0</v>
      </c>
      <c r="P345" s="3">
        <v>0</v>
      </c>
      <c r="Q345" s="3">
        <v>492.86</v>
      </c>
      <c r="R345" s="3">
        <v>492.86</v>
      </c>
      <c r="S345" s="3">
        <v>0</v>
      </c>
      <c r="T345" s="3">
        <v>492.86</v>
      </c>
      <c r="U345" s="3">
        <v>0</v>
      </c>
      <c r="V345" s="3">
        <v>492.86</v>
      </c>
      <c r="W345" t="s">
        <v>657</v>
      </c>
      <c r="X345" t="s">
        <v>722</v>
      </c>
    </row>
    <row r="346" spans="1:24" x14ac:dyDescent="0.25">
      <c r="A346" s="1" t="s">
        <v>725</v>
      </c>
      <c r="B346" s="2">
        <v>45322</v>
      </c>
      <c r="D346" s="1" t="s">
        <v>726</v>
      </c>
      <c r="F346" s="1" t="s">
        <v>31</v>
      </c>
      <c r="H346" t="s">
        <v>0</v>
      </c>
      <c r="I346" t="s">
        <v>52</v>
      </c>
      <c r="K346" t="s">
        <v>727</v>
      </c>
      <c r="L346" t="s">
        <v>728</v>
      </c>
      <c r="M346" t="s">
        <v>35</v>
      </c>
      <c r="N346" s="1" t="s">
        <v>729</v>
      </c>
      <c r="O346" s="3">
        <v>0</v>
      </c>
      <c r="P346" s="3">
        <v>0</v>
      </c>
      <c r="Q346" s="3">
        <v>73.930000000000007</v>
      </c>
      <c r="R346" s="3">
        <v>73.930000000000007</v>
      </c>
      <c r="S346" s="3">
        <v>0</v>
      </c>
      <c r="T346" s="3">
        <v>73.930000000000007</v>
      </c>
      <c r="U346" s="3">
        <v>0</v>
      </c>
      <c r="V346" s="3">
        <v>73.930000000000007</v>
      </c>
      <c r="W346" t="s">
        <v>88</v>
      </c>
      <c r="X346" t="s">
        <v>730</v>
      </c>
    </row>
    <row r="347" spans="1:24" x14ac:dyDescent="0.25">
      <c r="A347" s="1" t="s">
        <v>725</v>
      </c>
      <c r="B347" s="2">
        <v>45322</v>
      </c>
      <c r="D347" s="1" t="s">
        <v>726</v>
      </c>
      <c r="F347" s="1" t="s">
        <v>31</v>
      </c>
      <c r="H347" t="s">
        <v>0</v>
      </c>
      <c r="I347" t="s">
        <v>52</v>
      </c>
      <c r="K347" t="s">
        <v>727</v>
      </c>
      <c r="L347" t="s">
        <v>728</v>
      </c>
      <c r="M347" t="s">
        <v>35</v>
      </c>
      <c r="N347" s="1" t="s">
        <v>729</v>
      </c>
      <c r="O347" s="3">
        <v>0</v>
      </c>
      <c r="P347" s="3">
        <v>0</v>
      </c>
      <c r="Q347" s="3">
        <v>616.07000000000005</v>
      </c>
      <c r="R347" s="3">
        <v>616.07000000000005</v>
      </c>
      <c r="S347" s="3">
        <v>0</v>
      </c>
      <c r="T347" s="3">
        <v>616.07000000000005</v>
      </c>
      <c r="U347" s="3">
        <v>0</v>
      </c>
      <c r="V347" s="3">
        <v>616.07000000000005</v>
      </c>
      <c r="W347" t="s">
        <v>731</v>
      </c>
      <c r="X347" t="s">
        <v>730</v>
      </c>
    </row>
    <row r="348" spans="1:24" x14ac:dyDescent="0.25">
      <c r="A348" s="1" t="s">
        <v>732</v>
      </c>
      <c r="B348" s="2">
        <v>45322</v>
      </c>
      <c r="D348" s="1" t="s">
        <v>733</v>
      </c>
      <c r="F348" s="1" t="s">
        <v>31</v>
      </c>
      <c r="H348" t="s">
        <v>0</v>
      </c>
      <c r="I348" t="s">
        <v>52</v>
      </c>
      <c r="K348" t="s">
        <v>734</v>
      </c>
      <c r="L348" t="s">
        <v>735</v>
      </c>
      <c r="M348" t="s">
        <v>35</v>
      </c>
      <c r="N348" s="1" t="s">
        <v>736</v>
      </c>
      <c r="O348" s="3">
        <v>0</v>
      </c>
      <c r="P348" s="3">
        <v>0</v>
      </c>
      <c r="Q348" s="3">
        <v>55.29</v>
      </c>
      <c r="R348" s="3">
        <v>55.29</v>
      </c>
      <c r="S348" s="3">
        <v>0</v>
      </c>
      <c r="T348" s="3">
        <v>55.29</v>
      </c>
      <c r="U348" s="3">
        <v>0</v>
      </c>
      <c r="V348" s="3">
        <v>55.29</v>
      </c>
      <c r="W348" t="s">
        <v>88</v>
      </c>
      <c r="X348" t="s">
        <v>730</v>
      </c>
    </row>
    <row r="349" spans="1:24" x14ac:dyDescent="0.25">
      <c r="A349" s="1" t="s">
        <v>732</v>
      </c>
      <c r="B349" s="2">
        <v>45322</v>
      </c>
      <c r="D349" s="1" t="s">
        <v>733</v>
      </c>
      <c r="F349" s="1" t="s">
        <v>31</v>
      </c>
      <c r="H349" t="s">
        <v>0</v>
      </c>
      <c r="I349" t="s">
        <v>52</v>
      </c>
      <c r="K349" t="s">
        <v>734</v>
      </c>
      <c r="L349" t="s">
        <v>735</v>
      </c>
      <c r="M349" t="s">
        <v>35</v>
      </c>
      <c r="N349" s="1" t="s">
        <v>736</v>
      </c>
      <c r="O349" s="3">
        <v>0</v>
      </c>
      <c r="P349" s="3">
        <v>0</v>
      </c>
      <c r="Q349" s="3">
        <v>460.71</v>
      </c>
      <c r="R349" s="3">
        <v>460.71</v>
      </c>
      <c r="S349" s="3">
        <v>0</v>
      </c>
      <c r="T349" s="3">
        <v>460.71</v>
      </c>
      <c r="U349" s="3">
        <v>0</v>
      </c>
      <c r="V349" s="3">
        <v>460.71</v>
      </c>
      <c r="W349" t="s">
        <v>731</v>
      </c>
      <c r="X349" t="s">
        <v>730</v>
      </c>
    </row>
    <row r="350" spans="1:24" x14ac:dyDescent="0.25">
      <c r="A350" s="1" t="s">
        <v>737</v>
      </c>
      <c r="B350" s="2">
        <v>45322</v>
      </c>
      <c r="D350" s="1" t="s">
        <v>31</v>
      </c>
      <c r="F350" s="1" t="s">
        <v>31</v>
      </c>
      <c r="H350" t="s">
        <v>0</v>
      </c>
      <c r="I350" t="s">
        <v>40</v>
      </c>
      <c r="K350" t="s">
        <v>204</v>
      </c>
      <c r="L350" t="s">
        <v>199</v>
      </c>
      <c r="M350" t="s">
        <v>35</v>
      </c>
      <c r="N350" s="1" t="s">
        <v>205</v>
      </c>
      <c r="O350" s="3">
        <v>0</v>
      </c>
      <c r="P350" s="3">
        <v>0</v>
      </c>
      <c r="Q350" s="3">
        <v>207.36</v>
      </c>
      <c r="R350" s="3">
        <v>207.36</v>
      </c>
      <c r="S350" s="3">
        <v>0</v>
      </c>
      <c r="T350" s="3">
        <v>207.36</v>
      </c>
      <c r="U350" s="3">
        <v>0</v>
      </c>
      <c r="V350" s="3">
        <v>207.36</v>
      </c>
      <c r="W350" t="s">
        <v>738</v>
      </c>
      <c r="X350" t="s">
        <v>739</v>
      </c>
    </row>
    <row r="351" spans="1:24" x14ac:dyDescent="0.25">
      <c r="A351" s="1" t="s">
        <v>737</v>
      </c>
      <c r="B351" s="2">
        <v>45322</v>
      </c>
      <c r="D351" s="1" t="s">
        <v>31</v>
      </c>
      <c r="F351" s="1" t="s">
        <v>31</v>
      </c>
      <c r="H351" t="s">
        <v>0</v>
      </c>
      <c r="I351" t="s">
        <v>40</v>
      </c>
      <c r="K351" t="s">
        <v>204</v>
      </c>
      <c r="L351" t="s">
        <v>199</v>
      </c>
      <c r="M351" t="s">
        <v>35</v>
      </c>
      <c r="N351" s="1" t="s">
        <v>205</v>
      </c>
      <c r="O351" s="3">
        <v>0</v>
      </c>
      <c r="P351" s="3">
        <v>0</v>
      </c>
      <c r="Q351" s="3">
        <v>207.36</v>
      </c>
      <c r="R351" s="3">
        <v>207.36</v>
      </c>
      <c r="S351" s="3">
        <v>0</v>
      </c>
      <c r="T351" s="3">
        <v>207.36</v>
      </c>
      <c r="U351" s="3">
        <v>0</v>
      </c>
      <c r="V351" s="3">
        <v>207.36</v>
      </c>
      <c r="W351" t="s">
        <v>738</v>
      </c>
      <c r="X351" t="s">
        <v>739</v>
      </c>
    </row>
    <row r="352" spans="1:24" x14ac:dyDescent="0.25">
      <c r="A352" s="1" t="s">
        <v>737</v>
      </c>
      <c r="B352" s="2">
        <v>45322</v>
      </c>
      <c r="D352" s="1" t="s">
        <v>31</v>
      </c>
      <c r="F352" s="1" t="s">
        <v>31</v>
      </c>
      <c r="H352" t="s">
        <v>0</v>
      </c>
      <c r="I352" t="s">
        <v>40</v>
      </c>
      <c r="K352" t="s">
        <v>204</v>
      </c>
      <c r="L352" t="s">
        <v>199</v>
      </c>
      <c r="M352" t="s">
        <v>35</v>
      </c>
      <c r="N352" s="1" t="s">
        <v>205</v>
      </c>
      <c r="O352" s="3">
        <v>0</v>
      </c>
      <c r="P352" s="3">
        <v>0</v>
      </c>
      <c r="Q352" s="3">
        <v>207.36</v>
      </c>
      <c r="R352" s="3">
        <v>207.36</v>
      </c>
      <c r="S352" s="3">
        <v>0</v>
      </c>
      <c r="T352" s="3">
        <v>207.36</v>
      </c>
      <c r="U352" s="3">
        <v>0</v>
      </c>
      <c r="V352" s="3">
        <v>207.36</v>
      </c>
      <c r="W352" t="s">
        <v>738</v>
      </c>
      <c r="X352" t="s">
        <v>739</v>
      </c>
    </row>
    <row r="353" spans="1:24" x14ac:dyDescent="0.25">
      <c r="A353" s="1" t="s">
        <v>737</v>
      </c>
      <c r="B353" s="2">
        <v>45322</v>
      </c>
      <c r="D353" s="1" t="s">
        <v>31</v>
      </c>
      <c r="F353" s="1" t="s">
        <v>31</v>
      </c>
      <c r="H353" t="s">
        <v>0</v>
      </c>
      <c r="I353" t="s">
        <v>40</v>
      </c>
      <c r="K353" t="s">
        <v>204</v>
      </c>
      <c r="L353" t="s">
        <v>199</v>
      </c>
      <c r="M353" t="s">
        <v>35</v>
      </c>
      <c r="N353" s="1" t="s">
        <v>205</v>
      </c>
      <c r="O353" s="3">
        <v>0</v>
      </c>
      <c r="P353" s="3">
        <v>0</v>
      </c>
      <c r="Q353" s="3">
        <v>207.36</v>
      </c>
      <c r="R353" s="3">
        <v>207.36</v>
      </c>
      <c r="S353" s="3">
        <v>0</v>
      </c>
      <c r="T353" s="3">
        <v>207.36</v>
      </c>
      <c r="U353" s="3">
        <v>0</v>
      </c>
      <c r="V353" s="3">
        <v>207.36</v>
      </c>
      <c r="W353" t="s">
        <v>738</v>
      </c>
      <c r="X353" t="s">
        <v>739</v>
      </c>
    </row>
    <row r="354" spans="1:24" x14ac:dyDescent="0.25">
      <c r="A354" s="1" t="s">
        <v>737</v>
      </c>
      <c r="B354" s="2">
        <v>45322</v>
      </c>
      <c r="D354" s="1" t="s">
        <v>31</v>
      </c>
      <c r="F354" s="1" t="s">
        <v>31</v>
      </c>
      <c r="H354" t="s">
        <v>0</v>
      </c>
      <c r="I354" t="s">
        <v>40</v>
      </c>
      <c r="K354" t="s">
        <v>204</v>
      </c>
      <c r="L354" t="s">
        <v>199</v>
      </c>
      <c r="M354" t="s">
        <v>35</v>
      </c>
      <c r="N354" s="1" t="s">
        <v>205</v>
      </c>
      <c r="O354" s="3">
        <v>0</v>
      </c>
      <c r="P354" s="3">
        <v>0</v>
      </c>
      <c r="Q354" s="3">
        <v>392.8</v>
      </c>
      <c r="R354" s="3">
        <v>392.8</v>
      </c>
      <c r="S354" s="3">
        <v>0</v>
      </c>
      <c r="T354" s="3">
        <v>392.8</v>
      </c>
      <c r="U354" s="3">
        <v>0</v>
      </c>
      <c r="V354" s="3">
        <v>392.8</v>
      </c>
      <c r="W354" t="s">
        <v>738</v>
      </c>
      <c r="X354" t="s">
        <v>739</v>
      </c>
    </row>
    <row r="355" spans="1:24" x14ac:dyDescent="0.25">
      <c r="A355" s="1" t="s">
        <v>737</v>
      </c>
      <c r="B355" s="2">
        <v>45322</v>
      </c>
      <c r="D355" s="1" t="s">
        <v>31</v>
      </c>
      <c r="F355" s="1" t="s">
        <v>31</v>
      </c>
      <c r="H355" t="s">
        <v>0</v>
      </c>
      <c r="I355" t="s">
        <v>40</v>
      </c>
      <c r="K355" t="s">
        <v>204</v>
      </c>
      <c r="L355" t="s">
        <v>199</v>
      </c>
      <c r="M355" t="s">
        <v>35</v>
      </c>
      <c r="N355" s="1" t="s">
        <v>205</v>
      </c>
      <c r="O355" s="3">
        <v>0</v>
      </c>
      <c r="P355" s="3">
        <v>0</v>
      </c>
      <c r="Q355" s="3">
        <v>1600</v>
      </c>
      <c r="R355" s="3">
        <v>1600</v>
      </c>
      <c r="S355" s="3">
        <v>0</v>
      </c>
      <c r="T355" s="3">
        <v>1600</v>
      </c>
      <c r="U355" s="3">
        <v>0</v>
      </c>
      <c r="V355" s="3">
        <v>1600</v>
      </c>
      <c r="W355" t="s">
        <v>738</v>
      </c>
      <c r="X355" t="s">
        <v>739</v>
      </c>
    </row>
    <row r="356" spans="1:24" x14ac:dyDescent="0.25">
      <c r="A356" s="1" t="s">
        <v>740</v>
      </c>
      <c r="B356" s="2">
        <v>45322</v>
      </c>
      <c r="D356" s="1" t="s">
        <v>31</v>
      </c>
      <c r="F356" s="1" t="s">
        <v>31</v>
      </c>
      <c r="H356" t="s">
        <v>0</v>
      </c>
      <c r="I356" t="s">
        <v>55</v>
      </c>
      <c r="K356" t="s">
        <v>204</v>
      </c>
      <c r="L356" t="s">
        <v>199</v>
      </c>
      <c r="M356" t="s">
        <v>35</v>
      </c>
      <c r="N356" s="1" t="s">
        <v>205</v>
      </c>
      <c r="O356" s="3">
        <v>0</v>
      </c>
      <c r="P356" s="3">
        <v>0</v>
      </c>
      <c r="Q356" s="3">
        <v>135</v>
      </c>
      <c r="R356" s="3">
        <v>135</v>
      </c>
      <c r="S356" s="3">
        <v>0</v>
      </c>
      <c r="T356" s="3">
        <v>135</v>
      </c>
      <c r="U356" s="3">
        <v>0</v>
      </c>
      <c r="V356" s="3">
        <v>135</v>
      </c>
      <c r="W356" t="s">
        <v>144</v>
      </c>
      <c r="X356" t="s">
        <v>741</v>
      </c>
    </row>
    <row r="357" spans="1:24" x14ac:dyDescent="0.25">
      <c r="A357" s="1" t="s">
        <v>742</v>
      </c>
      <c r="B357" s="2">
        <v>45322</v>
      </c>
      <c r="D357" s="1" t="s">
        <v>31</v>
      </c>
      <c r="F357" s="1" t="s">
        <v>31</v>
      </c>
      <c r="H357" t="s">
        <v>0</v>
      </c>
      <c r="I357" t="s">
        <v>55</v>
      </c>
      <c r="K357" t="s">
        <v>204</v>
      </c>
      <c r="L357" t="s">
        <v>199</v>
      </c>
      <c r="M357" t="s">
        <v>35</v>
      </c>
      <c r="N357" s="1" t="s">
        <v>205</v>
      </c>
      <c r="O357" s="3">
        <v>0</v>
      </c>
      <c r="P357" s="3">
        <v>0</v>
      </c>
      <c r="Q357" s="3">
        <v>2695</v>
      </c>
      <c r="R357" s="3">
        <v>2695</v>
      </c>
      <c r="S357" s="3">
        <v>0</v>
      </c>
      <c r="T357" s="3">
        <v>2695</v>
      </c>
      <c r="U357" s="3">
        <v>0</v>
      </c>
      <c r="V357" s="3">
        <v>2695</v>
      </c>
      <c r="W357" t="s">
        <v>144</v>
      </c>
      <c r="X357" t="s">
        <v>743</v>
      </c>
    </row>
    <row r="358" spans="1:24" x14ac:dyDescent="0.25">
      <c r="A358" s="1" t="s">
        <v>744</v>
      </c>
      <c r="B358" s="2">
        <v>45322</v>
      </c>
      <c r="D358" s="1" t="s">
        <v>31</v>
      </c>
      <c r="F358" s="1" t="s">
        <v>31</v>
      </c>
      <c r="H358" t="s">
        <v>0</v>
      </c>
      <c r="I358" t="s">
        <v>32</v>
      </c>
      <c r="K358" t="s">
        <v>745</v>
      </c>
      <c r="L358" t="s">
        <v>42</v>
      </c>
      <c r="M358" t="s">
        <v>35</v>
      </c>
      <c r="N358" s="1" t="s">
        <v>36</v>
      </c>
      <c r="O358" s="3">
        <v>0</v>
      </c>
      <c r="P358" s="3">
        <v>0</v>
      </c>
      <c r="Q358" s="3">
        <v>2500</v>
      </c>
      <c r="R358" s="3">
        <v>2500</v>
      </c>
      <c r="S358" s="3">
        <v>0</v>
      </c>
      <c r="T358" s="3">
        <v>2500</v>
      </c>
      <c r="U358" s="3">
        <v>0</v>
      </c>
      <c r="V358" s="3">
        <v>2500</v>
      </c>
      <c r="W358" t="s">
        <v>746</v>
      </c>
      <c r="X358" t="s">
        <v>747</v>
      </c>
    </row>
    <row r="359" spans="1:24" x14ac:dyDescent="0.25">
      <c r="A359" s="1" t="s">
        <v>748</v>
      </c>
      <c r="B359" s="2">
        <v>45322</v>
      </c>
      <c r="D359" s="1" t="s">
        <v>31</v>
      </c>
      <c r="F359" s="1" t="s">
        <v>31</v>
      </c>
      <c r="H359" t="s">
        <v>0</v>
      </c>
      <c r="I359" t="s">
        <v>52</v>
      </c>
      <c r="K359" t="s">
        <v>745</v>
      </c>
      <c r="L359" t="s">
        <v>42</v>
      </c>
      <c r="M359" t="s">
        <v>35</v>
      </c>
      <c r="N359" s="1" t="s">
        <v>36</v>
      </c>
      <c r="O359" s="3">
        <v>0</v>
      </c>
      <c r="P359" s="3">
        <v>0</v>
      </c>
      <c r="Q359" s="3">
        <v>100</v>
      </c>
      <c r="R359" s="3">
        <v>100</v>
      </c>
      <c r="S359" s="3">
        <v>0</v>
      </c>
      <c r="T359" s="3">
        <v>100</v>
      </c>
      <c r="U359" s="3">
        <v>0</v>
      </c>
      <c r="V359" s="3">
        <v>100</v>
      </c>
      <c r="W359" t="s">
        <v>746</v>
      </c>
      <c r="X359" t="s">
        <v>749</v>
      </c>
    </row>
    <row r="360" spans="1:24" x14ac:dyDescent="0.25">
      <c r="A360" s="1" t="s">
        <v>750</v>
      </c>
      <c r="B360" s="2">
        <v>45322</v>
      </c>
      <c r="D360" s="1" t="s">
        <v>31</v>
      </c>
      <c r="F360" s="1" t="s">
        <v>31</v>
      </c>
      <c r="H360" t="s">
        <v>0</v>
      </c>
      <c r="I360" t="s">
        <v>460</v>
      </c>
      <c r="K360" t="s">
        <v>745</v>
      </c>
      <c r="L360" t="s">
        <v>42</v>
      </c>
      <c r="M360" t="s">
        <v>35</v>
      </c>
      <c r="N360" s="1" t="s">
        <v>36</v>
      </c>
      <c r="O360" s="3">
        <v>0</v>
      </c>
      <c r="P360" s="3">
        <v>0</v>
      </c>
      <c r="Q360" s="3">
        <v>100</v>
      </c>
      <c r="R360" s="3">
        <v>100</v>
      </c>
      <c r="S360" s="3">
        <v>0</v>
      </c>
      <c r="T360" s="3">
        <v>100</v>
      </c>
      <c r="U360" s="3">
        <v>0</v>
      </c>
      <c r="V360" s="3">
        <v>100</v>
      </c>
      <c r="W360" t="s">
        <v>746</v>
      </c>
      <c r="X360" t="s">
        <v>751</v>
      </c>
    </row>
    <row r="361" spans="1:24" x14ac:dyDescent="0.25">
      <c r="A361" s="1" t="s">
        <v>752</v>
      </c>
      <c r="B361" s="2">
        <v>45322</v>
      </c>
      <c r="D361" s="1" t="s">
        <v>31</v>
      </c>
      <c r="F361" s="1" t="s">
        <v>31</v>
      </c>
      <c r="H361" t="s">
        <v>0</v>
      </c>
      <c r="I361" t="s">
        <v>40</v>
      </c>
      <c r="K361" t="s">
        <v>745</v>
      </c>
      <c r="L361" t="s">
        <v>42</v>
      </c>
      <c r="M361" t="s">
        <v>35</v>
      </c>
      <c r="N361" s="1" t="s">
        <v>36</v>
      </c>
      <c r="O361" s="3">
        <v>0</v>
      </c>
      <c r="P361" s="3">
        <v>0</v>
      </c>
      <c r="Q361" s="3">
        <v>700</v>
      </c>
      <c r="R361" s="3">
        <v>700</v>
      </c>
      <c r="S361" s="3">
        <v>0</v>
      </c>
      <c r="T361" s="3">
        <v>700</v>
      </c>
      <c r="U361" s="3">
        <v>0</v>
      </c>
      <c r="V361" s="3">
        <v>700</v>
      </c>
      <c r="W361" t="s">
        <v>746</v>
      </c>
      <c r="X361" t="s">
        <v>753</v>
      </c>
    </row>
    <row r="362" spans="1:24" x14ac:dyDescent="0.25">
      <c r="A362" s="1" t="s">
        <v>754</v>
      </c>
      <c r="B362" s="2">
        <v>45322</v>
      </c>
      <c r="D362" s="1" t="s">
        <v>31</v>
      </c>
      <c r="F362" s="1" t="s">
        <v>31</v>
      </c>
      <c r="H362" t="s">
        <v>0</v>
      </c>
      <c r="I362" t="s">
        <v>47</v>
      </c>
      <c r="K362" t="s">
        <v>151</v>
      </c>
      <c r="L362" t="s">
        <v>152</v>
      </c>
      <c r="M362" t="s">
        <v>35</v>
      </c>
      <c r="N362" s="1" t="s">
        <v>36</v>
      </c>
      <c r="O362" s="3">
        <v>0</v>
      </c>
      <c r="P362" s="3">
        <v>0</v>
      </c>
      <c r="Q362" s="3">
        <v>224.66</v>
      </c>
      <c r="R362" s="3">
        <v>224.66</v>
      </c>
      <c r="S362" s="3">
        <v>0</v>
      </c>
      <c r="T362" s="3">
        <v>224.66</v>
      </c>
      <c r="U362" s="3">
        <v>0</v>
      </c>
      <c r="V362" s="3">
        <v>224.66</v>
      </c>
      <c r="W362" t="s">
        <v>755</v>
      </c>
      <c r="X362" t="s">
        <v>756</v>
      </c>
    </row>
    <row r="363" spans="1:24" x14ac:dyDescent="0.25">
      <c r="A363" s="1" t="s">
        <v>757</v>
      </c>
      <c r="B363" s="2">
        <v>45322</v>
      </c>
      <c r="D363" s="1" t="s">
        <v>31</v>
      </c>
      <c r="F363" s="1" t="s">
        <v>31</v>
      </c>
      <c r="H363" t="s">
        <v>0</v>
      </c>
      <c r="I363" t="s">
        <v>40</v>
      </c>
      <c r="K363" t="s">
        <v>143</v>
      </c>
      <c r="L363" t="s">
        <v>42</v>
      </c>
      <c r="M363" t="s">
        <v>43</v>
      </c>
      <c r="N363" s="1" t="s">
        <v>36</v>
      </c>
      <c r="O363" s="3">
        <v>0</v>
      </c>
      <c r="P363" s="3">
        <v>0</v>
      </c>
      <c r="Q363" s="3">
        <v>100</v>
      </c>
      <c r="R363" s="3">
        <v>100</v>
      </c>
      <c r="S363" s="3">
        <v>0</v>
      </c>
      <c r="T363" s="3">
        <v>100</v>
      </c>
      <c r="U363" s="3">
        <v>0</v>
      </c>
      <c r="V363" s="3">
        <v>100</v>
      </c>
      <c r="W363" t="s">
        <v>144</v>
      </c>
      <c r="X363" t="s">
        <v>758</v>
      </c>
    </row>
    <row r="364" spans="1:24" x14ac:dyDescent="0.25">
      <c r="A364" s="1" t="s">
        <v>759</v>
      </c>
      <c r="B364" s="2">
        <v>45322</v>
      </c>
      <c r="D364" s="1" t="s">
        <v>31</v>
      </c>
      <c r="F364" s="1" t="s">
        <v>31</v>
      </c>
      <c r="H364" t="s">
        <v>0</v>
      </c>
      <c r="I364" t="s">
        <v>40</v>
      </c>
      <c r="K364" t="s">
        <v>400</v>
      </c>
      <c r="L364" t="s">
        <v>42</v>
      </c>
      <c r="M364" t="s">
        <v>43</v>
      </c>
      <c r="N364" s="1" t="s">
        <v>36</v>
      </c>
      <c r="O364" s="3">
        <v>0</v>
      </c>
      <c r="P364" s="3">
        <v>0</v>
      </c>
      <c r="Q364" s="3">
        <v>135</v>
      </c>
      <c r="R364" s="3">
        <v>135</v>
      </c>
      <c r="S364" s="3">
        <v>0</v>
      </c>
      <c r="T364" s="3">
        <v>135</v>
      </c>
      <c r="U364" s="3">
        <v>0</v>
      </c>
      <c r="V364" s="3">
        <v>135</v>
      </c>
      <c r="W364" t="s">
        <v>144</v>
      </c>
      <c r="X364" t="s">
        <v>760</v>
      </c>
    </row>
    <row r="365" spans="1:24" x14ac:dyDescent="0.25">
      <c r="A365" s="1" t="s">
        <v>761</v>
      </c>
      <c r="B365" s="2">
        <v>45322</v>
      </c>
      <c r="D365" s="1" t="s">
        <v>31</v>
      </c>
      <c r="F365" s="1" t="s">
        <v>31</v>
      </c>
      <c r="H365" t="s">
        <v>0</v>
      </c>
      <c r="I365" t="s">
        <v>32</v>
      </c>
      <c r="K365" t="s">
        <v>762</v>
      </c>
      <c r="L365" t="s">
        <v>763</v>
      </c>
      <c r="M365" t="s">
        <v>35</v>
      </c>
      <c r="N365" s="1" t="s">
        <v>764</v>
      </c>
      <c r="O365" s="3">
        <v>0</v>
      </c>
      <c r="P365" s="3">
        <v>0</v>
      </c>
      <c r="Q365" s="3">
        <v>69.64</v>
      </c>
      <c r="R365" s="3">
        <v>69.64</v>
      </c>
      <c r="S365" s="3">
        <v>0</v>
      </c>
      <c r="T365" s="3">
        <v>69.64</v>
      </c>
      <c r="U365" s="3">
        <v>0</v>
      </c>
      <c r="V365" s="3">
        <v>69.64</v>
      </c>
      <c r="W365" t="s">
        <v>217</v>
      </c>
      <c r="X365" t="s">
        <v>765</v>
      </c>
    </row>
    <row r="366" spans="1:24" x14ac:dyDescent="0.25">
      <c r="A366" s="1" t="s">
        <v>761</v>
      </c>
      <c r="B366" s="2">
        <v>45322</v>
      </c>
      <c r="D366" s="1" t="s">
        <v>31</v>
      </c>
      <c r="F366" s="1" t="s">
        <v>31</v>
      </c>
      <c r="H366" t="s">
        <v>0</v>
      </c>
      <c r="I366" t="s">
        <v>32</v>
      </c>
      <c r="K366" t="s">
        <v>762</v>
      </c>
      <c r="L366" t="s">
        <v>763</v>
      </c>
      <c r="M366" t="s">
        <v>35</v>
      </c>
      <c r="N366" s="1" t="s">
        <v>764</v>
      </c>
      <c r="O366" s="3">
        <v>0</v>
      </c>
      <c r="P366" s="3">
        <v>0</v>
      </c>
      <c r="Q366" s="3">
        <v>580.36</v>
      </c>
      <c r="R366" s="3">
        <v>580.36</v>
      </c>
      <c r="S366" s="3">
        <v>0</v>
      </c>
      <c r="T366" s="3">
        <v>580.36</v>
      </c>
      <c r="U366" s="3">
        <v>0</v>
      </c>
      <c r="V366" s="3">
        <v>580.36</v>
      </c>
      <c r="W366" t="s">
        <v>766</v>
      </c>
      <c r="X366" t="s">
        <v>765</v>
      </c>
    </row>
    <row r="367" spans="1:24" x14ac:dyDescent="0.25">
      <c r="A367" s="1" t="s">
        <v>767</v>
      </c>
      <c r="B367" s="2">
        <v>45322</v>
      </c>
      <c r="D367" s="1" t="s">
        <v>31</v>
      </c>
      <c r="F367" s="1" t="s">
        <v>31</v>
      </c>
      <c r="H367" t="s">
        <v>0</v>
      </c>
      <c r="I367" t="s">
        <v>32</v>
      </c>
      <c r="K367" t="s">
        <v>768</v>
      </c>
      <c r="L367" t="s">
        <v>769</v>
      </c>
      <c r="M367" t="s">
        <v>35</v>
      </c>
      <c r="N367" s="1" t="s">
        <v>36</v>
      </c>
      <c r="O367" s="3">
        <v>0</v>
      </c>
      <c r="P367" s="3">
        <v>0</v>
      </c>
      <c r="Q367" s="3">
        <v>1500</v>
      </c>
      <c r="R367" s="3">
        <v>1500</v>
      </c>
      <c r="S367" s="3">
        <v>0</v>
      </c>
      <c r="T367" s="3">
        <v>1500</v>
      </c>
      <c r="U367" s="3">
        <v>0</v>
      </c>
      <c r="V367" s="3">
        <v>1500</v>
      </c>
      <c r="W367" t="s">
        <v>770</v>
      </c>
      <c r="X367" t="s">
        <v>771</v>
      </c>
    </row>
    <row r="368" spans="1:24" x14ac:dyDescent="0.25">
      <c r="A368" s="1" t="s">
        <v>772</v>
      </c>
      <c r="B368" s="2">
        <v>45322</v>
      </c>
      <c r="D368" s="1" t="s">
        <v>31</v>
      </c>
      <c r="F368" s="1" t="s">
        <v>31</v>
      </c>
      <c r="H368" t="s">
        <v>0</v>
      </c>
      <c r="I368" t="s">
        <v>32</v>
      </c>
      <c r="K368" t="s">
        <v>33</v>
      </c>
      <c r="L368" t="s">
        <v>34</v>
      </c>
      <c r="M368" t="s">
        <v>35</v>
      </c>
      <c r="N368" s="1" t="s">
        <v>36</v>
      </c>
      <c r="O368" s="3">
        <v>0</v>
      </c>
      <c r="P368" s="3">
        <v>0</v>
      </c>
      <c r="Q368" s="3">
        <v>1680</v>
      </c>
      <c r="R368" s="3">
        <v>1680</v>
      </c>
      <c r="S368" s="3">
        <v>0</v>
      </c>
      <c r="T368" s="3">
        <v>1680</v>
      </c>
      <c r="U368" s="3">
        <v>0</v>
      </c>
      <c r="V368" s="3">
        <v>1680</v>
      </c>
      <c r="W368" t="s">
        <v>773</v>
      </c>
      <c r="X368" t="s">
        <v>774</v>
      </c>
    </row>
    <row r="369" spans="1:24" x14ac:dyDescent="0.25">
      <c r="A369" s="1" t="s">
        <v>775</v>
      </c>
      <c r="B369" s="2">
        <v>45322</v>
      </c>
      <c r="D369" s="1" t="s">
        <v>31</v>
      </c>
      <c r="F369" s="1" t="s">
        <v>31</v>
      </c>
      <c r="H369" t="s">
        <v>0</v>
      </c>
      <c r="I369" t="s">
        <v>55</v>
      </c>
      <c r="K369" t="s">
        <v>103</v>
      </c>
      <c r="L369" t="s">
        <v>104</v>
      </c>
      <c r="M369" t="s">
        <v>35</v>
      </c>
      <c r="N369" s="1" t="s">
        <v>36</v>
      </c>
      <c r="O369" s="3">
        <v>0</v>
      </c>
      <c r="P369" s="3">
        <v>0</v>
      </c>
      <c r="Q369" s="3">
        <v>30000</v>
      </c>
      <c r="R369" s="3">
        <v>30000</v>
      </c>
      <c r="S369" s="3">
        <v>0</v>
      </c>
      <c r="T369" s="3">
        <v>30000</v>
      </c>
      <c r="U369" s="3">
        <v>0</v>
      </c>
      <c r="V369" s="3">
        <v>30000</v>
      </c>
      <c r="W369" t="s">
        <v>776</v>
      </c>
      <c r="X369" t="s">
        <v>777</v>
      </c>
    </row>
    <row r="370" spans="1:24" x14ac:dyDescent="0.25">
      <c r="A370" s="1" t="s">
        <v>778</v>
      </c>
      <c r="B370" s="2">
        <v>45322</v>
      </c>
      <c r="D370" s="1" t="s">
        <v>31</v>
      </c>
      <c r="F370" s="1" t="s">
        <v>31</v>
      </c>
      <c r="H370" t="s">
        <v>0</v>
      </c>
      <c r="I370" t="s">
        <v>32</v>
      </c>
      <c r="K370" t="s">
        <v>123</v>
      </c>
      <c r="L370" t="s">
        <v>124</v>
      </c>
      <c r="M370" t="s">
        <v>35</v>
      </c>
      <c r="N370" s="1" t="s">
        <v>125</v>
      </c>
      <c r="O370" s="3">
        <v>0</v>
      </c>
      <c r="P370" s="3">
        <v>0</v>
      </c>
      <c r="Q370" s="3">
        <v>226.84</v>
      </c>
      <c r="R370" s="3">
        <v>226.84</v>
      </c>
      <c r="S370" s="3">
        <v>0</v>
      </c>
      <c r="T370" s="3">
        <v>226.84</v>
      </c>
      <c r="U370" s="3">
        <v>0</v>
      </c>
      <c r="V370" s="3">
        <v>226.84</v>
      </c>
      <c r="W370" t="s">
        <v>126</v>
      </c>
      <c r="X370" t="s">
        <v>779</v>
      </c>
    </row>
    <row r="371" spans="1:24" x14ac:dyDescent="0.25">
      <c r="A371" s="1" t="s">
        <v>780</v>
      </c>
      <c r="B371" s="2">
        <v>45322</v>
      </c>
      <c r="D371" s="1" t="s">
        <v>31</v>
      </c>
      <c r="F371" s="1" t="s">
        <v>31</v>
      </c>
      <c r="H371" t="s">
        <v>0</v>
      </c>
      <c r="I371" t="s">
        <v>55</v>
      </c>
      <c r="K371" t="s">
        <v>400</v>
      </c>
      <c r="L371" t="s">
        <v>42</v>
      </c>
      <c r="M371" t="s">
        <v>43</v>
      </c>
      <c r="N371" s="1" t="s">
        <v>36</v>
      </c>
      <c r="O371" s="3">
        <v>0</v>
      </c>
      <c r="P371" s="3">
        <v>0</v>
      </c>
      <c r="Q371" s="3">
        <v>470</v>
      </c>
      <c r="R371" s="3">
        <v>470</v>
      </c>
      <c r="S371" s="3">
        <v>0</v>
      </c>
      <c r="T371" s="3">
        <v>470</v>
      </c>
      <c r="U371" s="3">
        <v>0</v>
      </c>
      <c r="V371" s="3">
        <v>470</v>
      </c>
      <c r="W371" t="s">
        <v>144</v>
      </c>
      <c r="X371" t="s">
        <v>781</v>
      </c>
    </row>
    <row r="372" spans="1:24" x14ac:dyDescent="0.25">
      <c r="A372" s="1" t="s">
        <v>782</v>
      </c>
      <c r="B372" s="2">
        <v>45322</v>
      </c>
      <c r="D372" s="1" t="s">
        <v>783</v>
      </c>
      <c r="F372" s="1" t="s">
        <v>31</v>
      </c>
      <c r="H372" t="s">
        <v>0</v>
      </c>
      <c r="I372" t="s">
        <v>32</v>
      </c>
      <c r="K372" t="s">
        <v>784</v>
      </c>
      <c r="L372" t="s">
        <v>785</v>
      </c>
      <c r="M372" t="s">
        <v>35</v>
      </c>
      <c r="N372" s="1" t="s">
        <v>786</v>
      </c>
      <c r="O372" s="3">
        <v>0</v>
      </c>
      <c r="P372" s="3">
        <v>0</v>
      </c>
      <c r="Q372" s="3">
        <v>397.5</v>
      </c>
      <c r="R372" s="3">
        <v>397.5</v>
      </c>
      <c r="S372" s="3">
        <v>0</v>
      </c>
      <c r="T372" s="3">
        <v>397.5</v>
      </c>
      <c r="U372" s="3">
        <v>0</v>
      </c>
      <c r="V372" s="3">
        <v>397.5</v>
      </c>
      <c r="W372" t="s">
        <v>88</v>
      </c>
      <c r="X372" t="s">
        <v>787</v>
      </c>
    </row>
    <row r="373" spans="1:24" x14ac:dyDescent="0.25">
      <c r="A373" s="1" t="s">
        <v>782</v>
      </c>
      <c r="B373" s="2">
        <v>45322</v>
      </c>
      <c r="D373" s="1" t="s">
        <v>783</v>
      </c>
      <c r="F373" s="1" t="s">
        <v>31</v>
      </c>
      <c r="H373" t="s">
        <v>0</v>
      </c>
      <c r="I373" t="s">
        <v>32</v>
      </c>
      <c r="K373" t="s">
        <v>784</v>
      </c>
      <c r="L373" t="s">
        <v>785</v>
      </c>
      <c r="M373" t="s">
        <v>35</v>
      </c>
      <c r="N373" s="1" t="s">
        <v>786</v>
      </c>
      <c r="O373" s="3">
        <v>0</v>
      </c>
      <c r="P373" s="3">
        <v>0</v>
      </c>
      <c r="Q373" s="3">
        <v>3312.5</v>
      </c>
      <c r="R373" s="3">
        <v>3312.5</v>
      </c>
      <c r="S373" s="3">
        <v>0</v>
      </c>
      <c r="T373" s="3">
        <v>3312.5</v>
      </c>
      <c r="U373" s="3">
        <v>0</v>
      </c>
      <c r="V373" s="3">
        <v>3312.5</v>
      </c>
      <c r="W373" t="s">
        <v>218</v>
      </c>
      <c r="X373" t="s">
        <v>787</v>
      </c>
    </row>
    <row r="374" spans="1:24" x14ac:dyDescent="0.25">
      <c r="A374" s="1" t="s">
        <v>788</v>
      </c>
      <c r="B374" s="2">
        <v>45322</v>
      </c>
      <c r="D374" s="1" t="s">
        <v>31</v>
      </c>
      <c r="F374" s="1" t="s">
        <v>31</v>
      </c>
      <c r="H374" t="s">
        <v>0</v>
      </c>
      <c r="I374" t="s">
        <v>55</v>
      </c>
      <c r="K374" t="s">
        <v>789</v>
      </c>
      <c r="L374" t="s">
        <v>790</v>
      </c>
      <c r="M374" t="s">
        <v>35</v>
      </c>
      <c r="N374" s="1" t="s">
        <v>791</v>
      </c>
      <c r="O374" s="3">
        <v>0</v>
      </c>
      <c r="P374" s="3">
        <v>0</v>
      </c>
      <c r="Q374" s="3">
        <v>1491</v>
      </c>
      <c r="R374" s="3">
        <v>1491</v>
      </c>
      <c r="S374" s="3">
        <v>0</v>
      </c>
      <c r="T374" s="3">
        <v>1491</v>
      </c>
      <c r="U374" s="3">
        <v>0</v>
      </c>
      <c r="V374" s="3">
        <v>1491</v>
      </c>
      <c r="W374" t="s">
        <v>318</v>
      </c>
      <c r="X374" t="s">
        <v>792</v>
      </c>
    </row>
    <row r="375" spans="1:24" x14ac:dyDescent="0.25">
      <c r="A375" s="1" t="s">
        <v>793</v>
      </c>
      <c r="B375" s="2">
        <v>45322</v>
      </c>
      <c r="D375" s="1" t="s">
        <v>31</v>
      </c>
      <c r="F375" s="1" t="s">
        <v>31</v>
      </c>
      <c r="H375" t="s">
        <v>0</v>
      </c>
      <c r="I375" t="s">
        <v>72</v>
      </c>
      <c r="K375" t="s">
        <v>680</v>
      </c>
      <c r="L375" t="s">
        <v>681</v>
      </c>
      <c r="M375" t="s">
        <v>35</v>
      </c>
      <c r="N375" s="1" t="s">
        <v>495</v>
      </c>
      <c r="O375" s="3">
        <v>0</v>
      </c>
      <c r="P375" s="3">
        <v>0</v>
      </c>
      <c r="Q375" s="3">
        <v>23.95</v>
      </c>
      <c r="R375" s="3">
        <v>23.95</v>
      </c>
      <c r="S375" s="3">
        <v>0</v>
      </c>
      <c r="T375" s="3">
        <v>23.95</v>
      </c>
      <c r="U375" s="3">
        <v>0</v>
      </c>
      <c r="V375" s="3">
        <v>23.95</v>
      </c>
      <c r="W375" t="s">
        <v>381</v>
      </c>
      <c r="X375" t="s">
        <v>794</v>
      </c>
    </row>
    <row r="376" spans="1:24" x14ac:dyDescent="0.25">
      <c r="A376" s="1" t="s">
        <v>795</v>
      </c>
      <c r="B376" s="2">
        <v>45322</v>
      </c>
      <c r="D376" s="1" t="s">
        <v>31</v>
      </c>
      <c r="F376" s="1" t="s">
        <v>31</v>
      </c>
      <c r="H376" t="s">
        <v>0</v>
      </c>
      <c r="I376" t="s">
        <v>32</v>
      </c>
      <c r="K376" t="s">
        <v>796</v>
      </c>
      <c r="L376" t="s">
        <v>797</v>
      </c>
      <c r="M376" t="s">
        <v>35</v>
      </c>
      <c r="N376" s="1" t="s">
        <v>798</v>
      </c>
      <c r="O376" s="3">
        <v>0</v>
      </c>
      <c r="P376" s="3">
        <v>0</v>
      </c>
      <c r="Q376" s="3">
        <v>816</v>
      </c>
      <c r="R376" s="3">
        <v>816</v>
      </c>
      <c r="S376" s="3">
        <v>0</v>
      </c>
      <c r="T376" s="3">
        <v>816</v>
      </c>
      <c r="U376" s="3">
        <v>0</v>
      </c>
      <c r="V376" s="3">
        <v>816</v>
      </c>
      <c r="W376" t="s">
        <v>88</v>
      </c>
      <c r="X376" t="s">
        <v>799</v>
      </c>
    </row>
    <row r="377" spans="1:24" x14ac:dyDescent="0.25">
      <c r="A377" s="1" t="s">
        <v>795</v>
      </c>
      <c r="B377" s="2">
        <v>45322</v>
      </c>
      <c r="D377" s="1" t="s">
        <v>31</v>
      </c>
      <c r="F377" s="1" t="s">
        <v>31</v>
      </c>
      <c r="H377" t="s">
        <v>0</v>
      </c>
      <c r="I377" t="s">
        <v>32</v>
      </c>
      <c r="K377" t="s">
        <v>796</v>
      </c>
      <c r="L377" t="s">
        <v>797</v>
      </c>
      <c r="M377" t="s">
        <v>35</v>
      </c>
      <c r="N377" s="1" t="s">
        <v>798</v>
      </c>
      <c r="O377" s="3">
        <v>0</v>
      </c>
      <c r="P377" s="3">
        <v>0</v>
      </c>
      <c r="Q377" s="3">
        <v>6800</v>
      </c>
      <c r="R377" s="3">
        <v>6800</v>
      </c>
      <c r="S377" s="3">
        <v>0</v>
      </c>
      <c r="T377" s="3">
        <v>6800</v>
      </c>
      <c r="U377" s="3">
        <v>0</v>
      </c>
      <c r="V377" s="3">
        <v>6800</v>
      </c>
      <c r="W377" t="s">
        <v>800</v>
      </c>
      <c r="X377" t="s">
        <v>799</v>
      </c>
    </row>
    <row r="378" spans="1:24" x14ac:dyDescent="0.25">
      <c r="A378" s="1" t="s">
        <v>801</v>
      </c>
      <c r="B378" s="2">
        <v>45322</v>
      </c>
      <c r="D378" s="1" t="s">
        <v>31</v>
      </c>
      <c r="F378" s="1" t="s">
        <v>31</v>
      </c>
      <c r="H378" t="s">
        <v>0</v>
      </c>
      <c r="I378" t="s">
        <v>32</v>
      </c>
      <c r="K378" t="s">
        <v>184</v>
      </c>
      <c r="L378" t="s">
        <v>42</v>
      </c>
      <c r="M378" t="s">
        <v>35</v>
      </c>
      <c r="N378" s="1" t="s">
        <v>36</v>
      </c>
      <c r="O378" s="3">
        <v>0</v>
      </c>
      <c r="P378" s="3">
        <v>0</v>
      </c>
      <c r="Q378" s="3">
        <v>210</v>
      </c>
      <c r="R378" s="3">
        <v>210</v>
      </c>
      <c r="S378" s="3">
        <v>0</v>
      </c>
      <c r="T378" s="3">
        <v>210</v>
      </c>
      <c r="U378" s="3">
        <v>0</v>
      </c>
      <c r="V378" s="3">
        <v>210</v>
      </c>
      <c r="W378" t="s">
        <v>185</v>
      </c>
      <c r="X378" t="s">
        <v>802</v>
      </c>
    </row>
    <row r="379" spans="1:24" x14ac:dyDescent="0.25">
      <c r="A379" s="1" t="s">
        <v>803</v>
      </c>
      <c r="B379" s="2">
        <v>45322</v>
      </c>
      <c r="D379" s="1" t="s">
        <v>31</v>
      </c>
      <c r="F379" s="1" t="s">
        <v>31</v>
      </c>
      <c r="H379" t="s">
        <v>0</v>
      </c>
      <c r="I379" t="s">
        <v>32</v>
      </c>
      <c r="K379" t="s">
        <v>552</v>
      </c>
      <c r="L379" t="s">
        <v>553</v>
      </c>
      <c r="M379" t="s">
        <v>43</v>
      </c>
      <c r="N379" s="1" t="s">
        <v>36</v>
      </c>
      <c r="O379" s="3">
        <v>0</v>
      </c>
      <c r="P379" s="3">
        <v>0</v>
      </c>
      <c r="Q379" s="3">
        <v>50</v>
      </c>
      <c r="R379" s="3">
        <v>50</v>
      </c>
      <c r="S379" s="3">
        <v>0</v>
      </c>
      <c r="T379" s="3">
        <v>50</v>
      </c>
      <c r="U379" s="3">
        <v>0</v>
      </c>
      <c r="V379" s="3">
        <v>50</v>
      </c>
      <c r="W379" t="s">
        <v>130</v>
      </c>
      <c r="X379" t="s">
        <v>804</v>
      </c>
    </row>
    <row r="380" spans="1:24" x14ac:dyDescent="0.25">
      <c r="A380" s="1" t="s">
        <v>805</v>
      </c>
      <c r="B380" s="2">
        <v>45322</v>
      </c>
      <c r="D380" s="1" t="s">
        <v>31</v>
      </c>
      <c r="F380" s="1" t="s">
        <v>31</v>
      </c>
      <c r="H380" t="s">
        <v>0</v>
      </c>
      <c r="I380" t="s">
        <v>32</v>
      </c>
      <c r="K380" t="s">
        <v>806</v>
      </c>
      <c r="L380" t="s">
        <v>42</v>
      </c>
      <c r="M380" t="s">
        <v>35</v>
      </c>
      <c r="N380" s="1" t="s">
        <v>36</v>
      </c>
      <c r="O380" s="3">
        <v>0</v>
      </c>
      <c r="P380" s="3">
        <v>0</v>
      </c>
      <c r="Q380" s="3">
        <v>65</v>
      </c>
      <c r="R380" s="3">
        <v>65</v>
      </c>
      <c r="S380" s="3">
        <v>0</v>
      </c>
      <c r="T380" s="3">
        <v>65</v>
      </c>
      <c r="U380" s="3">
        <v>0</v>
      </c>
      <c r="V380" s="3">
        <v>65</v>
      </c>
      <c r="W380" t="s">
        <v>215</v>
      </c>
      <c r="X380" t="s">
        <v>807</v>
      </c>
    </row>
    <row r="381" spans="1:24" x14ac:dyDescent="0.25">
      <c r="A381" s="1" t="s">
        <v>805</v>
      </c>
      <c r="B381" s="2">
        <v>45322</v>
      </c>
      <c r="D381" s="1" t="s">
        <v>31</v>
      </c>
      <c r="F381" s="1" t="s">
        <v>31</v>
      </c>
      <c r="H381" t="s">
        <v>0</v>
      </c>
      <c r="I381" t="s">
        <v>32</v>
      </c>
      <c r="K381" t="s">
        <v>806</v>
      </c>
      <c r="L381" t="s">
        <v>42</v>
      </c>
      <c r="M381" t="s">
        <v>35</v>
      </c>
      <c r="N381" s="1" t="s">
        <v>36</v>
      </c>
      <c r="O381" s="3">
        <v>0</v>
      </c>
      <c r="P381" s="3">
        <v>0</v>
      </c>
      <c r="Q381" s="3">
        <v>798</v>
      </c>
      <c r="R381" s="3">
        <v>798</v>
      </c>
      <c r="S381" s="3">
        <v>0</v>
      </c>
      <c r="T381" s="3">
        <v>798</v>
      </c>
      <c r="U381" s="3">
        <v>0</v>
      </c>
      <c r="V381" s="3">
        <v>798</v>
      </c>
      <c r="W381" t="s">
        <v>536</v>
      </c>
      <c r="X381" t="s">
        <v>807</v>
      </c>
    </row>
    <row r="382" spans="1:24" x14ac:dyDescent="0.25">
      <c r="A382" s="1" t="s">
        <v>808</v>
      </c>
      <c r="B382" s="2">
        <v>45322</v>
      </c>
      <c r="D382" s="1" t="s">
        <v>31</v>
      </c>
      <c r="F382" s="1" t="s">
        <v>31</v>
      </c>
      <c r="H382" t="s">
        <v>0</v>
      </c>
      <c r="I382" t="s">
        <v>32</v>
      </c>
      <c r="K382" t="s">
        <v>809</v>
      </c>
      <c r="L382" t="s">
        <v>42</v>
      </c>
      <c r="M382" t="s">
        <v>43</v>
      </c>
      <c r="N382" s="1" t="s">
        <v>36</v>
      </c>
      <c r="O382" s="3">
        <v>0</v>
      </c>
      <c r="P382" s="3">
        <v>0</v>
      </c>
      <c r="Q382" s="3">
        <v>200</v>
      </c>
      <c r="R382" s="3">
        <v>200</v>
      </c>
      <c r="S382" s="3">
        <v>0</v>
      </c>
      <c r="T382" s="3">
        <v>200</v>
      </c>
      <c r="U382" s="3">
        <v>0</v>
      </c>
      <c r="V382" s="3">
        <v>200</v>
      </c>
      <c r="W382" t="s">
        <v>810</v>
      </c>
      <c r="X382" t="s">
        <v>811</v>
      </c>
    </row>
    <row r="383" spans="1:24" x14ac:dyDescent="0.25">
      <c r="A383" s="1" t="s">
        <v>808</v>
      </c>
      <c r="B383" s="2">
        <v>45322</v>
      </c>
      <c r="D383" s="1" t="s">
        <v>31</v>
      </c>
      <c r="F383" s="1" t="s">
        <v>31</v>
      </c>
      <c r="H383" t="s">
        <v>0</v>
      </c>
      <c r="I383" t="s">
        <v>32</v>
      </c>
      <c r="K383" t="s">
        <v>809</v>
      </c>
      <c r="L383" t="s">
        <v>42</v>
      </c>
      <c r="M383" t="s">
        <v>43</v>
      </c>
      <c r="N383" s="1" t="s">
        <v>36</v>
      </c>
      <c r="O383" s="3">
        <v>0</v>
      </c>
      <c r="P383" s="3">
        <v>0</v>
      </c>
      <c r="Q383" s="3">
        <v>1170</v>
      </c>
      <c r="R383" s="3">
        <v>1170</v>
      </c>
      <c r="S383" s="3">
        <v>0</v>
      </c>
      <c r="T383" s="3">
        <v>1170</v>
      </c>
      <c r="U383" s="3">
        <v>0</v>
      </c>
      <c r="V383" s="3">
        <v>1170</v>
      </c>
      <c r="W383" t="s">
        <v>657</v>
      </c>
      <c r="X383" t="s">
        <v>811</v>
      </c>
    </row>
    <row r="384" spans="1:24" x14ac:dyDescent="0.25">
      <c r="A384" s="1" t="s">
        <v>812</v>
      </c>
      <c r="B384" s="2">
        <v>45322</v>
      </c>
      <c r="D384" s="1" t="s">
        <v>31</v>
      </c>
      <c r="F384" s="1" t="s">
        <v>31</v>
      </c>
      <c r="H384" t="s">
        <v>0</v>
      </c>
      <c r="I384" t="s">
        <v>32</v>
      </c>
      <c r="K384" t="s">
        <v>813</v>
      </c>
      <c r="L384" t="s">
        <v>42</v>
      </c>
      <c r="M384" t="s">
        <v>43</v>
      </c>
      <c r="N384" s="1" t="s">
        <v>36</v>
      </c>
      <c r="O384" s="3">
        <v>0</v>
      </c>
      <c r="P384" s="3">
        <v>0</v>
      </c>
      <c r="Q384" s="3">
        <v>4627.5</v>
      </c>
      <c r="R384" s="3">
        <v>4627.5</v>
      </c>
      <c r="S384" s="3">
        <v>0</v>
      </c>
      <c r="T384" s="3">
        <v>4627.5</v>
      </c>
      <c r="U384" s="3">
        <v>0</v>
      </c>
      <c r="V384" s="3">
        <v>4627.5</v>
      </c>
      <c r="W384" t="s">
        <v>814</v>
      </c>
      <c r="X384" t="s">
        <v>815</v>
      </c>
    </row>
    <row r="385" spans="1:24" x14ac:dyDescent="0.25">
      <c r="A385" s="1" t="s">
        <v>812</v>
      </c>
      <c r="B385" s="2">
        <v>45322</v>
      </c>
      <c r="D385" s="1" t="s">
        <v>31</v>
      </c>
      <c r="F385" s="1" t="s">
        <v>31</v>
      </c>
      <c r="H385" t="s">
        <v>0</v>
      </c>
      <c r="I385" t="s">
        <v>32</v>
      </c>
      <c r="K385" t="s">
        <v>813</v>
      </c>
      <c r="L385" t="s">
        <v>42</v>
      </c>
      <c r="M385" t="s">
        <v>43</v>
      </c>
      <c r="N385" s="1" t="s">
        <v>36</v>
      </c>
      <c r="O385" s="3">
        <v>0</v>
      </c>
      <c r="P385" s="3">
        <v>0</v>
      </c>
      <c r="Q385" s="3">
        <v>6456.99</v>
      </c>
      <c r="R385" s="3">
        <v>6456.99</v>
      </c>
      <c r="S385" s="3">
        <v>0</v>
      </c>
      <c r="T385" s="3">
        <v>6456.99</v>
      </c>
      <c r="U385" s="3">
        <v>0</v>
      </c>
      <c r="V385" s="3">
        <v>6456.99</v>
      </c>
      <c r="W385" t="s">
        <v>816</v>
      </c>
      <c r="X385" t="s">
        <v>815</v>
      </c>
    </row>
    <row r="386" spans="1:24" x14ac:dyDescent="0.25">
      <c r="A386" s="1" t="s">
        <v>812</v>
      </c>
      <c r="B386" s="2">
        <v>45322</v>
      </c>
      <c r="D386" s="1" t="s">
        <v>31</v>
      </c>
      <c r="F386" s="1" t="s">
        <v>31</v>
      </c>
      <c r="H386" t="s">
        <v>0</v>
      </c>
      <c r="I386" t="s">
        <v>32</v>
      </c>
      <c r="K386" t="s">
        <v>813</v>
      </c>
      <c r="L386" t="s">
        <v>42</v>
      </c>
      <c r="M386" t="s">
        <v>43</v>
      </c>
      <c r="N386" s="1" t="s">
        <v>36</v>
      </c>
      <c r="O386" s="3">
        <v>0</v>
      </c>
      <c r="P386" s="3">
        <v>0</v>
      </c>
      <c r="Q386" s="3">
        <v>9945.2999999999993</v>
      </c>
      <c r="R386" s="3">
        <v>9945.2999999999993</v>
      </c>
      <c r="S386" s="3">
        <v>0</v>
      </c>
      <c r="T386" s="3">
        <v>9945.2999999999993</v>
      </c>
      <c r="U386" s="3">
        <v>0</v>
      </c>
      <c r="V386" s="3">
        <v>9945.2999999999993</v>
      </c>
      <c r="W386" t="s">
        <v>817</v>
      </c>
      <c r="X386" t="s">
        <v>815</v>
      </c>
    </row>
    <row r="387" spans="1:24" x14ac:dyDescent="0.25">
      <c r="A387" s="1" t="s">
        <v>812</v>
      </c>
      <c r="B387" s="2">
        <v>45322</v>
      </c>
      <c r="D387" s="1" t="s">
        <v>31</v>
      </c>
      <c r="F387" s="1" t="s">
        <v>31</v>
      </c>
      <c r="H387" t="s">
        <v>0</v>
      </c>
      <c r="I387" t="s">
        <v>32</v>
      </c>
      <c r="K387" t="s">
        <v>813</v>
      </c>
      <c r="L387" t="s">
        <v>42</v>
      </c>
      <c r="M387" t="s">
        <v>43</v>
      </c>
      <c r="N387" s="1" t="s">
        <v>36</v>
      </c>
      <c r="O387" s="3">
        <v>0</v>
      </c>
      <c r="P387" s="3">
        <v>0</v>
      </c>
      <c r="Q387" s="3">
        <v>11501.75</v>
      </c>
      <c r="R387" s="3">
        <v>11501.75</v>
      </c>
      <c r="S387" s="3">
        <v>0</v>
      </c>
      <c r="T387" s="3">
        <v>11501.75</v>
      </c>
      <c r="U387" s="3">
        <v>0</v>
      </c>
      <c r="V387" s="3">
        <v>11501.75</v>
      </c>
      <c r="W387" t="s">
        <v>818</v>
      </c>
      <c r="X387" t="s">
        <v>815</v>
      </c>
    </row>
    <row r="388" spans="1:24" x14ac:dyDescent="0.25">
      <c r="A388" s="1" t="s">
        <v>812</v>
      </c>
      <c r="B388" s="2">
        <v>45322</v>
      </c>
      <c r="D388" s="1" t="s">
        <v>31</v>
      </c>
      <c r="F388" s="1" t="s">
        <v>31</v>
      </c>
      <c r="H388" t="s">
        <v>0</v>
      </c>
      <c r="I388" t="s">
        <v>32</v>
      </c>
      <c r="K388" t="s">
        <v>813</v>
      </c>
      <c r="L388" t="s">
        <v>42</v>
      </c>
      <c r="M388" t="s">
        <v>43</v>
      </c>
      <c r="N388" s="1" t="s">
        <v>36</v>
      </c>
      <c r="O388" s="3">
        <v>0</v>
      </c>
      <c r="P388" s="3">
        <v>0</v>
      </c>
      <c r="Q388" s="3">
        <v>13418.55</v>
      </c>
      <c r="R388" s="3">
        <v>13418.55</v>
      </c>
      <c r="S388" s="3">
        <v>0</v>
      </c>
      <c r="T388" s="3">
        <v>13418.55</v>
      </c>
      <c r="U388" s="3">
        <v>0</v>
      </c>
      <c r="V388" s="3">
        <v>13418.55</v>
      </c>
      <c r="W388" t="s">
        <v>819</v>
      </c>
      <c r="X388" t="s">
        <v>815</v>
      </c>
    </row>
    <row r="389" spans="1:24" x14ac:dyDescent="0.25">
      <c r="A389" s="1" t="s">
        <v>812</v>
      </c>
      <c r="B389" s="2">
        <v>45322</v>
      </c>
      <c r="D389" s="1" t="s">
        <v>31</v>
      </c>
      <c r="F389" s="1" t="s">
        <v>31</v>
      </c>
      <c r="H389" t="s">
        <v>0</v>
      </c>
      <c r="I389" t="s">
        <v>32</v>
      </c>
      <c r="K389" t="s">
        <v>813</v>
      </c>
      <c r="L389" t="s">
        <v>42</v>
      </c>
      <c r="M389" t="s">
        <v>43</v>
      </c>
      <c r="N389" s="1" t="s">
        <v>36</v>
      </c>
      <c r="O389" s="3">
        <v>0</v>
      </c>
      <c r="P389" s="3">
        <v>0</v>
      </c>
      <c r="Q389" s="3">
        <v>15828.1</v>
      </c>
      <c r="R389" s="3">
        <v>15828.1</v>
      </c>
      <c r="S389" s="3">
        <v>0</v>
      </c>
      <c r="T389" s="3">
        <v>15828.1</v>
      </c>
      <c r="U389" s="3">
        <v>0</v>
      </c>
      <c r="V389" s="3">
        <v>15828.1</v>
      </c>
      <c r="W389" t="s">
        <v>820</v>
      </c>
      <c r="X389" t="s">
        <v>815</v>
      </c>
    </row>
    <row r="390" spans="1:24" x14ac:dyDescent="0.25">
      <c r="A390" s="1" t="s">
        <v>812</v>
      </c>
      <c r="B390" s="2">
        <v>45322</v>
      </c>
      <c r="D390" s="1" t="s">
        <v>31</v>
      </c>
      <c r="F390" s="1" t="s">
        <v>31</v>
      </c>
      <c r="H390" t="s">
        <v>0</v>
      </c>
      <c r="I390" t="s">
        <v>32</v>
      </c>
      <c r="K390" t="s">
        <v>813</v>
      </c>
      <c r="L390" t="s">
        <v>42</v>
      </c>
      <c r="M390" t="s">
        <v>43</v>
      </c>
      <c r="N390" s="1" t="s">
        <v>36</v>
      </c>
      <c r="O390" s="3">
        <v>0</v>
      </c>
      <c r="P390" s="3">
        <v>0</v>
      </c>
      <c r="Q390" s="3">
        <v>25186.54</v>
      </c>
      <c r="R390" s="3">
        <v>25186.54</v>
      </c>
      <c r="S390" s="3">
        <v>0</v>
      </c>
      <c r="T390" s="3">
        <v>25186.54</v>
      </c>
      <c r="U390" s="3">
        <v>0</v>
      </c>
      <c r="V390" s="3">
        <v>25186.54</v>
      </c>
      <c r="W390" t="s">
        <v>821</v>
      </c>
      <c r="X390" t="s">
        <v>815</v>
      </c>
    </row>
    <row r="391" spans="1:24" x14ac:dyDescent="0.25">
      <c r="A391" s="1" t="s">
        <v>812</v>
      </c>
      <c r="B391" s="2">
        <v>45322</v>
      </c>
      <c r="D391" s="1" t="s">
        <v>31</v>
      </c>
      <c r="F391" s="1" t="s">
        <v>31</v>
      </c>
      <c r="H391" t="s">
        <v>0</v>
      </c>
      <c r="I391" t="s">
        <v>32</v>
      </c>
      <c r="K391" t="s">
        <v>813</v>
      </c>
      <c r="L391" t="s">
        <v>42</v>
      </c>
      <c r="M391" t="s">
        <v>43</v>
      </c>
      <c r="N391" s="1" t="s">
        <v>36</v>
      </c>
      <c r="O391" s="3">
        <v>0</v>
      </c>
      <c r="P391" s="3">
        <v>0</v>
      </c>
      <c r="Q391" s="3">
        <v>25266.45</v>
      </c>
      <c r="R391" s="3">
        <v>25266.45</v>
      </c>
      <c r="S391" s="3">
        <v>0</v>
      </c>
      <c r="T391" s="3">
        <v>25266.45</v>
      </c>
      <c r="U391" s="3">
        <v>0</v>
      </c>
      <c r="V391" s="3">
        <v>25266.45</v>
      </c>
      <c r="W391" t="s">
        <v>822</v>
      </c>
      <c r="X391" t="s">
        <v>815</v>
      </c>
    </row>
    <row r="392" spans="1:24" x14ac:dyDescent="0.25">
      <c r="A392" s="1" t="s">
        <v>823</v>
      </c>
      <c r="B392" s="2">
        <v>45322</v>
      </c>
      <c r="D392" s="1" t="s">
        <v>31</v>
      </c>
      <c r="F392" s="1" t="s">
        <v>31</v>
      </c>
      <c r="H392" t="s">
        <v>0</v>
      </c>
      <c r="I392" t="s">
        <v>460</v>
      </c>
      <c r="K392" t="s">
        <v>813</v>
      </c>
      <c r="L392" t="s">
        <v>42</v>
      </c>
      <c r="M392" t="s">
        <v>43</v>
      </c>
      <c r="N392" s="1" t="s">
        <v>36</v>
      </c>
      <c r="O392" s="3">
        <v>0</v>
      </c>
      <c r="P392" s="3">
        <v>0</v>
      </c>
      <c r="Q392" s="3">
        <v>10157.85</v>
      </c>
      <c r="R392" s="3">
        <v>10157.85</v>
      </c>
      <c r="S392" s="3">
        <v>0</v>
      </c>
      <c r="T392" s="3">
        <v>10157.85</v>
      </c>
      <c r="U392" s="3">
        <v>0</v>
      </c>
      <c r="V392" s="3">
        <v>10157.85</v>
      </c>
      <c r="W392" t="s">
        <v>824</v>
      </c>
      <c r="X392" t="s">
        <v>825</v>
      </c>
    </row>
    <row r="393" spans="1:24" x14ac:dyDescent="0.25">
      <c r="A393" s="1" t="s">
        <v>826</v>
      </c>
      <c r="B393" s="2">
        <v>45322</v>
      </c>
      <c r="D393" s="1" t="s">
        <v>31</v>
      </c>
      <c r="F393" s="1" t="s">
        <v>31</v>
      </c>
      <c r="H393" t="s">
        <v>0</v>
      </c>
      <c r="I393" t="s">
        <v>40</v>
      </c>
      <c r="K393" t="s">
        <v>813</v>
      </c>
      <c r="L393" t="s">
        <v>42</v>
      </c>
      <c r="M393" t="s">
        <v>43</v>
      </c>
      <c r="N393" s="1" t="s">
        <v>36</v>
      </c>
      <c r="O393" s="3">
        <v>0</v>
      </c>
      <c r="P393" s="3">
        <v>0</v>
      </c>
      <c r="Q393" s="3">
        <v>477.32</v>
      </c>
      <c r="R393" s="3">
        <v>477.32</v>
      </c>
      <c r="S393" s="3">
        <v>0</v>
      </c>
      <c r="T393" s="3">
        <v>477.32</v>
      </c>
      <c r="U393" s="3">
        <v>0</v>
      </c>
      <c r="V393" s="3">
        <v>477.32</v>
      </c>
      <c r="W393" t="s">
        <v>827</v>
      </c>
      <c r="X393" t="s">
        <v>828</v>
      </c>
    </row>
    <row r="394" spans="1:24" x14ac:dyDescent="0.25">
      <c r="A394" s="1" t="s">
        <v>826</v>
      </c>
      <c r="B394" s="2">
        <v>45322</v>
      </c>
      <c r="D394" s="1" t="s">
        <v>31</v>
      </c>
      <c r="F394" s="1" t="s">
        <v>31</v>
      </c>
      <c r="H394" t="s">
        <v>0</v>
      </c>
      <c r="I394" t="s">
        <v>40</v>
      </c>
      <c r="K394" t="s">
        <v>813</v>
      </c>
      <c r="L394" t="s">
        <v>42</v>
      </c>
      <c r="M394" t="s">
        <v>43</v>
      </c>
      <c r="N394" s="1" t="s">
        <v>36</v>
      </c>
      <c r="O394" s="3">
        <v>0</v>
      </c>
      <c r="P394" s="3">
        <v>0</v>
      </c>
      <c r="Q394" s="3">
        <v>3757.2</v>
      </c>
      <c r="R394" s="3">
        <v>3757.2</v>
      </c>
      <c r="S394" s="3">
        <v>0</v>
      </c>
      <c r="T394" s="3">
        <v>3757.2</v>
      </c>
      <c r="U394" s="3">
        <v>0</v>
      </c>
      <c r="V394" s="3">
        <v>3757.2</v>
      </c>
      <c r="W394" t="s">
        <v>829</v>
      </c>
      <c r="X394" t="s">
        <v>828</v>
      </c>
    </row>
    <row r="395" spans="1:24" x14ac:dyDescent="0.25">
      <c r="A395" s="1" t="s">
        <v>830</v>
      </c>
      <c r="B395" s="2">
        <v>45322</v>
      </c>
      <c r="D395" s="1" t="s">
        <v>31</v>
      </c>
      <c r="F395" s="1" t="s">
        <v>31</v>
      </c>
      <c r="H395" t="s">
        <v>0</v>
      </c>
      <c r="I395" t="s">
        <v>32</v>
      </c>
      <c r="K395" t="s">
        <v>831</v>
      </c>
      <c r="L395" t="s">
        <v>832</v>
      </c>
      <c r="M395" t="s">
        <v>35</v>
      </c>
      <c r="N395" s="1" t="s">
        <v>36</v>
      </c>
      <c r="O395" s="3">
        <v>0</v>
      </c>
      <c r="P395" s="3">
        <v>0</v>
      </c>
      <c r="Q395" s="3">
        <v>59</v>
      </c>
      <c r="R395" s="3">
        <v>59</v>
      </c>
      <c r="S395" s="3">
        <v>0</v>
      </c>
      <c r="T395" s="3">
        <v>59</v>
      </c>
      <c r="U395" s="3">
        <v>0</v>
      </c>
      <c r="V395" s="3">
        <v>59</v>
      </c>
      <c r="W395" t="s">
        <v>550</v>
      </c>
      <c r="X395" t="s">
        <v>833</v>
      </c>
    </row>
    <row r="396" spans="1:24" x14ac:dyDescent="0.25">
      <c r="A396" s="1" t="s">
        <v>834</v>
      </c>
      <c r="B396" s="2">
        <v>45322</v>
      </c>
      <c r="D396" s="1" t="s">
        <v>31</v>
      </c>
      <c r="F396" s="1" t="s">
        <v>31</v>
      </c>
      <c r="H396" t="s">
        <v>0</v>
      </c>
      <c r="I396" t="s">
        <v>32</v>
      </c>
      <c r="K396" t="s">
        <v>831</v>
      </c>
      <c r="L396" t="s">
        <v>832</v>
      </c>
      <c r="M396" t="s">
        <v>35</v>
      </c>
      <c r="N396" s="1" t="s">
        <v>36</v>
      </c>
      <c r="O396" s="3">
        <v>0</v>
      </c>
      <c r="P396" s="3">
        <v>0</v>
      </c>
      <c r="Q396" s="3">
        <v>59</v>
      </c>
      <c r="R396" s="3">
        <v>59</v>
      </c>
      <c r="S396" s="3">
        <v>0</v>
      </c>
      <c r="T396" s="3">
        <v>59</v>
      </c>
      <c r="U396" s="3">
        <v>0</v>
      </c>
      <c r="V396" s="3">
        <v>59</v>
      </c>
      <c r="W396" t="s">
        <v>550</v>
      </c>
      <c r="X396" t="s">
        <v>835</v>
      </c>
    </row>
    <row r="397" spans="1:24" x14ac:dyDescent="0.25">
      <c r="A397" s="1" t="s">
        <v>836</v>
      </c>
      <c r="B397" s="2">
        <v>45322</v>
      </c>
      <c r="D397" s="1" t="s">
        <v>31</v>
      </c>
      <c r="F397" s="1" t="s">
        <v>31</v>
      </c>
      <c r="H397" t="s">
        <v>0</v>
      </c>
      <c r="I397" t="s">
        <v>52</v>
      </c>
      <c r="K397" t="s">
        <v>837</v>
      </c>
      <c r="L397" t="s">
        <v>42</v>
      </c>
      <c r="M397" t="s">
        <v>35</v>
      </c>
      <c r="N397" s="1" t="s">
        <v>205</v>
      </c>
      <c r="O397" s="3">
        <v>0</v>
      </c>
      <c r="P397" s="3">
        <v>0</v>
      </c>
      <c r="Q397" s="3">
        <v>5516.32</v>
      </c>
      <c r="R397" s="3">
        <v>5516.32</v>
      </c>
      <c r="S397" s="3">
        <v>0</v>
      </c>
      <c r="T397" s="3">
        <v>5516.32</v>
      </c>
      <c r="U397" s="3">
        <v>0</v>
      </c>
      <c r="V397" s="3">
        <v>5516.32</v>
      </c>
      <c r="W397" t="s">
        <v>838</v>
      </c>
      <c r="X397" t="s">
        <v>730</v>
      </c>
    </row>
    <row r="398" spans="1:24" x14ac:dyDescent="0.25">
      <c r="A398" s="1" t="s">
        <v>839</v>
      </c>
      <c r="B398" s="2">
        <v>45322</v>
      </c>
      <c r="D398" s="1" t="s">
        <v>31</v>
      </c>
      <c r="F398" s="1" t="s">
        <v>31</v>
      </c>
      <c r="H398" t="s">
        <v>0</v>
      </c>
      <c r="I398" t="s">
        <v>32</v>
      </c>
      <c r="K398" t="s">
        <v>276</v>
      </c>
      <c r="L398" t="s">
        <v>277</v>
      </c>
      <c r="M398" t="s">
        <v>35</v>
      </c>
      <c r="N398" s="1" t="s">
        <v>278</v>
      </c>
      <c r="O398" s="3">
        <v>0</v>
      </c>
      <c r="P398" s="3">
        <v>0</v>
      </c>
      <c r="Q398" s="3">
        <v>56.55</v>
      </c>
      <c r="R398" s="3">
        <v>56.55</v>
      </c>
      <c r="S398" s="3">
        <v>0</v>
      </c>
      <c r="T398" s="3">
        <v>56.55</v>
      </c>
      <c r="U398" s="3">
        <v>0</v>
      </c>
      <c r="V398" s="3">
        <v>56.55</v>
      </c>
      <c r="W398" t="s">
        <v>840</v>
      </c>
      <c r="X398" t="s">
        <v>841</v>
      </c>
    </row>
    <row r="399" spans="1:24" x14ac:dyDescent="0.25">
      <c r="A399" s="1" t="s">
        <v>842</v>
      </c>
      <c r="B399" s="2">
        <v>45322</v>
      </c>
      <c r="D399" s="1" t="s">
        <v>31</v>
      </c>
      <c r="F399" s="1" t="s">
        <v>31</v>
      </c>
      <c r="H399" t="s">
        <v>0</v>
      </c>
      <c r="I399" t="s">
        <v>32</v>
      </c>
      <c r="K399" t="s">
        <v>276</v>
      </c>
      <c r="L399" t="s">
        <v>277</v>
      </c>
      <c r="M399" t="s">
        <v>35</v>
      </c>
      <c r="N399" s="1" t="s">
        <v>278</v>
      </c>
      <c r="O399" s="3">
        <v>0</v>
      </c>
      <c r="P399" s="3">
        <v>0</v>
      </c>
      <c r="Q399" s="3">
        <v>119.05</v>
      </c>
      <c r="R399" s="3">
        <v>119.05</v>
      </c>
      <c r="S399" s="3">
        <v>0</v>
      </c>
      <c r="T399" s="3">
        <v>119.05</v>
      </c>
      <c r="U399" s="3">
        <v>0</v>
      </c>
      <c r="V399" s="3">
        <v>119.05</v>
      </c>
      <c r="W399" t="s">
        <v>843</v>
      </c>
      <c r="X399" t="s">
        <v>844</v>
      </c>
    </row>
    <row r="400" spans="1:24" x14ac:dyDescent="0.25">
      <c r="A400" s="1" t="s">
        <v>845</v>
      </c>
      <c r="B400" s="2">
        <v>45322</v>
      </c>
      <c r="D400" s="1" t="s">
        <v>31</v>
      </c>
      <c r="F400" s="1" t="s">
        <v>31</v>
      </c>
      <c r="H400" t="s">
        <v>0</v>
      </c>
      <c r="I400" t="s">
        <v>32</v>
      </c>
      <c r="K400" t="s">
        <v>846</v>
      </c>
      <c r="L400" t="s">
        <v>847</v>
      </c>
      <c r="M400" t="s">
        <v>35</v>
      </c>
      <c r="N400" s="1" t="s">
        <v>848</v>
      </c>
      <c r="O400" s="3">
        <v>0</v>
      </c>
      <c r="P400" s="3">
        <v>0</v>
      </c>
      <c r="Q400" s="3">
        <v>75.849999999999994</v>
      </c>
      <c r="R400" s="3">
        <v>75.849999999999994</v>
      </c>
      <c r="S400" s="3">
        <v>0</v>
      </c>
      <c r="T400" s="3">
        <v>75.849999999999994</v>
      </c>
      <c r="U400" s="3">
        <v>0</v>
      </c>
      <c r="V400" s="3">
        <v>75.849999999999994</v>
      </c>
      <c r="W400" t="s">
        <v>843</v>
      </c>
      <c r="X400" t="s">
        <v>849</v>
      </c>
    </row>
    <row r="401" spans="1:24" x14ac:dyDescent="0.25">
      <c r="A401" s="1" t="s">
        <v>850</v>
      </c>
      <c r="B401" s="2">
        <v>45322</v>
      </c>
      <c r="D401" s="1" t="s">
        <v>31</v>
      </c>
      <c r="F401" s="1" t="s">
        <v>31</v>
      </c>
      <c r="H401" t="s">
        <v>0</v>
      </c>
      <c r="I401" t="s">
        <v>32</v>
      </c>
      <c r="K401" t="s">
        <v>276</v>
      </c>
      <c r="L401" t="s">
        <v>277</v>
      </c>
      <c r="M401" t="s">
        <v>35</v>
      </c>
      <c r="N401" s="1" t="s">
        <v>278</v>
      </c>
      <c r="O401" s="3">
        <v>0</v>
      </c>
      <c r="P401" s="3">
        <v>0</v>
      </c>
      <c r="Q401" s="3">
        <v>87.8</v>
      </c>
      <c r="R401" s="3">
        <v>87.8</v>
      </c>
      <c r="S401" s="3">
        <v>0</v>
      </c>
      <c r="T401" s="3">
        <v>87.8</v>
      </c>
      <c r="U401" s="3">
        <v>0</v>
      </c>
      <c r="V401" s="3">
        <v>87.8</v>
      </c>
      <c r="W401" t="s">
        <v>851</v>
      </c>
      <c r="X401" t="s">
        <v>852</v>
      </c>
    </row>
    <row r="402" spans="1:24" x14ac:dyDescent="0.25">
      <c r="A402" s="1" t="s">
        <v>853</v>
      </c>
      <c r="B402" s="2">
        <v>45322</v>
      </c>
      <c r="D402" s="1" t="s">
        <v>31</v>
      </c>
      <c r="F402" s="1" t="s">
        <v>31</v>
      </c>
      <c r="H402" t="s">
        <v>0</v>
      </c>
      <c r="I402" t="s">
        <v>32</v>
      </c>
      <c r="K402" t="s">
        <v>846</v>
      </c>
      <c r="L402" t="s">
        <v>847</v>
      </c>
      <c r="M402" t="s">
        <v>35</v>
      </c>
      <c r="N402" s="1" t="s">
        <v>848</v>
      </c>
      <c r="O402" s="3">
        <v>0</v>
      </c>
      <c r="P402" s="3">
        <v>0</v>
      </c>
      <c r="Q402" s="3">
        <v>193.44</v>
      </c>
      <c r="R402" s="3">
        <v>193.44</v>
      </c>
      <c r="S402" s="3">
        <v>0</v>
      </c>
      <c r="T402" s="3">
        <v>193.44</v>
      </c>
      <c r="U402" s="3">
        <v>0</v>
      </c>
      <c r="V402" s="3">
        <v>193.44</v>
      </c>
      <c r="W402" t="s">
        <v>854</v>
      </c>
      <c r="X402" t="s">
        <v>855</v>
      </c>
    </row>
    <row r="403" spans="1:24" x14ac:dyDescent="0.25">
      <c r="A403" s="1" t="s">
        <v>856</v>
      </c>
      <c r="B403" s="2">
        <v>45322</v>
      </c>
      <c r="D403" s="1" t="s">
        <v>31</v>
      </c>
      <c r="F403" s="1" t="s">
        <v>31</v>
      </c>
      <c r="H403" t="s">
        <v>0</v>
      </c>
      <c r="I403" t="s">
        <v>32</v>
      </c>
      <c r="K403" t="s">
        <v>857</v>
      </c>
      <c r="L403" t="s">
        <v>858</v>
      </c>
      <c r="M403" t="s">
        <v>35</v>
      </c>
      <c r="N403" s="1" t="s">
        <v>859</v>
      </c>
      <c r="O403" s="3">
        <v>0</v>
      </c>
      <c r="P403" s="3">
        <v>0</v>
      </c>
      <c r="Q403" s="3">
        <v>1747.5</v>
      </c>
      <c r="R403" s="3">
        <v>1747.5</v>
      </c>
      <c r="S403" s="3">
        <v>0</v>
      </c>
      <c r="T403" s="3">
        <v>1747.5</v>
      </c>
      <c r="U403" s="3">
        <v>0</v>
      </c>
      <c r="V403" s="3">
        <v>1747.5</v>
      </c>
      <c r="W403" t="s">
        <v>860</v>
      </c>
      <c r="X403" t="s">
        <v>861</v>
      </c>
    </row>
    <row r="404" spans="1:24" x14ac:dyDescent="0.25">
      <c r="A404" s="1" t="s">
        <v>862</v>
      </c>
      <c r="B404" s="2">
        <v>45322</v>
      </c>
      <c r="D404" s="1" t="s">
        <v>31</v>
      </c>
      <c r="F404" s="1" t="s">
        <v>31</v>
      </c>
      <c r="H404" t="s">
        <v>0</v>
      </c>
      <c r="I404" t="s">
        <v>32</v>
      </c>
      <c r="K404" t="s">
        <v>863</v>
      </c>
      <c r="L404" t="s">
        <v>864</v>
      </c>
      <c r="M404" t="s">
        <v>35</v>
      </c>
      <c r="N404" s="1" t="s">
        <v>865</v>
      </c>
      <c r="O404" s="3">
        <v>0</v>
      </c>
      <c r="P404" s="3">
        <v>0</v>
      </c>
      <c r="Q404" s="3">
        <v>327.38</v>
      </c>
      <c r="R404" s="3">
        <v>327.38</v>
      </c>
      <c r="S404" s="3">
        <v>0</v>
      </c>
      <c r="T404" s="3">
        <v>327.38</v>
      </c>
      <c r="U404" s="3">
        <v>0</v>
      </c>
      <c r="V404" s="3">
        <v>327.38</v>
      </c>
      <c r="W404" t="s">
        <v>866</v>
      </c>
      <c r="X404" t="s">
        <v>867</v>
      </c>
    </row>
    <row r="405" spans="1:24" x14ac:dyDescent="0.25">
      <c r="A405" s="1" t="s">
        <v>868</v>
      </c>
      <c r="B405" s="2">
        <v>45322</v>
      </c>
      <c r="D405" s="1" t="s">
        <v>31</v>
      </c>
      <c r="F405" s="1" t="s">
        <v>31</v>
      </c>
      <c r="H405" t="s">
        <v>0</v>
      </c>
      <c r="I405" t="s">
        <v>32</v>
      </c>
      <c r="K405" t="s">
        <v>869</v>
      </c>
      <c r="L405" t="s">
        <v>870</v>
      </c>
      <c r="M405" t="s">
        <v>35</v>
      </c>
      <c r="N405" s="1" t="s">
        <v>871</v>
      </c>
      <c r="O405" s="3">
        <v>0</v>
      </c>
      <c r="P405" s="3">
        <v>0</v>
      </c>
      <c r="Q405" s="3">
        <v>324.39999999999998</v>
      </c>
      <c r="R405" s="3">
        <v>324.39999999999998</v>
      </c>
      <c r="S405" s="3">
        <v>0</v>
      </c>
      <c r="T405" s="3">
        <v>324.39999999999998</v>
      </c>
      <c r="U405" s="3">
        <v>0</v>
      </c>
      <c r="V405" s="3">
        <v>324.39999999999998</v>
      </c>
      <c r="W405" t="s">
        <v>872</v>
      </c>
      <c r="X405" t="s">
        <v>873</v>
      </c>
    </row>
    <row r="406" spans="1:24" x14ac:dyDescent="0.25">
      <c r="A406" s="1" t="s">
        <v>874</v>
      </c>
      <c r="B406" s="2">
        <v>45322</v>
      </c>
      <c r="D406" s="1" t="s">
        <v>31</v>
      </c>
      <c r="F406" s="1" t="s">
        <v>31</v>
      </c>
      <c r="H406" t="s">
        <v>0</v>
      </c>
      <c r="I406" t="s">
        <v>32</v>
      </c>
      <c r="K406" t="s">
        <v>875</v>
      </c>
      <c r="L406" t="s">
        <v>42</v>
      </c>
      <c r="M406" t="s">
        <v>35</v>
      </c>
      <c r="N406" s="1" t="s">
        <v>36</v>
      </c>
      <c r="O406" s="3">
        <v>0</v>
      </c>
      <c r="P406" s="3">
        <v>0</v>
      </c>
      <c r="Q406" s="3">
        <v>449.98</v>
      </c>
      <c r="R406" s="3">
        <v>449.98</v>
      </c>
      <c r="S406" s="3">
        <v>0</v>
      </c>
      <c r="T406" s="3">
        <v>449.98</v>
      </c>
      <c r="U406" s="3">
        <v>0</v>
      </c>
      <c r="V406" s="3">
        <v>449.98</v>
      </c>
      <c r="W406" t="s">
        <v>866</v>
      </c>
      <c r="X406" t="s">
        <v>876</v>
      </c>
    </row>
    <row r="407" spans="1:24" x14ac:dyDescent="0.25">
      <c r="A407" s="1" t="s">
        <v>877</v>
      </c>
      <c r="B407" s="2">
        <v>45322</v>
      </c>
      <c r="D407" s="1" t="s">
        <v>31</v>
      </c>
      <c r="F407" s="1" t="s">
        <v>31</v>
      </c>
      <c r="H407" t="s">
        <v>0</v>
      </c>
      <c r="I407" t="s">
        <v>32</v>
      </c>
      <c r="K407" t="s">
        <v>878</v>
      </c>
      <c r="L407" t="s">
        <v>879</v>
      </c>
      <c r="M407" t="s">
        <v>35</v>
      </c>
      <c r="N407" s="1" t="s">
        <v>880</v>
      </c>
      <c r="O407" s="3">
        <v>0</v>
      </c>
      <c r="P407" s="3">
        <v>0</v>
      </c>
      <c r="Q407" s="3">
        <v>81.83</v>
      </c>
      <c r="R407" s="3">
        <v>81.83</v>
      </c>
      <c r="S407" s="3">
        <v>0</v>
      </c>
      <c r="T407" s="3">
        <v>81.83</v>
      </c>
      <c r="U407" s="3">
        <v>0</v>
      </c>
      <c r="V407" s="3">
        <v>81.83</v>
      </c>
      <c r="W407" t="s">
        <v>866</v>
      </c>
      <c r="X407" t="s">
        <v>881</v>
      </c>
    </row>
    <row r="408" spans="1:24" x14ac:dyDescent="0.25">
      <c r="A408" s="1" t="s">
        <v>882</v>
      </c>
      <c r="B408" s="2">
        <v>45322</v>
      </c>
      <c r="D408" s="1" t="s">
        <v>31</v>
      </c>
      <c r="F408" s="1" t="s">
        <v>31</v>
      </c>
      <c r="H408" t="s">
        <v>0</v>
      </c>
      <c r="I408" t="s">
        <v>32</v>
      </c>
      <c r="K408" t="s">
        <v>883</v>
      </c>
      <c r="L408" t="s">
        <v>884</v>
      </c>
      <c r="M408" t="s">
        <v>35</v>
      </c>
      <c r="N408" s="1" t="s">
        <v>885</v>
      </c>
      <c r="O408" s="3">
        <v>0</v>
      </c>
      <c r="P408" s="3">
        <v>0</v>
      </c>
      <c r="Q408" s="3">
        <v>550</v>
      </c>
      <c r="R408" s="3">
        <v>550</v>
      </c>
      <c r="S408" s="3">
        <v>0</v>
      </c>
      <c r="T408" s="3">
        <v>550</v>
      </c>
      <c r="U408" s="3">
        <v>0</v>
      </c>
      <c r="V408" s="3">
        <v>550</v>
      </c>
      <c r="W408" t="s">
        <v>886</v>
      </c>
      <c r="X408" t="s">
        <v>887</v>
      </c>
    </row>
    <row r="409" spans="1:24" x14ac:dyDescent="0.25">
      <c r="A409" s="1" t="s">
        <v>888</v>
      </c>
      <c r="B409" s="2">
        <v>45322</v>
      </c>
      <c r="D409" s="1" t="s">
        <v>31</v>
      </c>
      <c r="F409" s="1" t="s">
        <v>31</v>
      </c>
      <c r="H409" t="s">
        <v>0</v>
      </c>
      <c r="I409" t="s">
        <v>32</v>
      </c>
      <c r="K409" t="s">
        <v>889</v>
      </c>
      <c r="L409" t="s">
        <v>890</v>
      </c>
      <c r="M409" t="s">
        <v>35</v>
      </c>
      <c r="N409" s="1" t="s">
        <v>891</v>
      </c>
      <c r="O409" s="3">
        <v>0</v>
      </c>
      <c r="P409" s="3">
        <v>0</v>
      </c>
      <c r="Q409" s="3">
        <v>102.67</v>
      </c>
      <c r="R409" s="3">
        <v>102.67</v>
      </c>
      <c r="S409" s="3">
        <v>0</v>
      </c>
      <c r="T409" s="3">
        <v>102.67</v>
      </c>
      <c r="U409" s="3">
        <v>0</v>
      </c>
      <c r="V409" s="3">
        <v>102.67</v>
      </c>
      <c r="W409" t="s">
        <v>866</v>
      </c>
      <c r="X409" t="s">
        <v>892</v>
      </c>
    </row>
    <row r="410" spans="1:24" x14ac:dyDescent="0.25">
      <c r="A410" s="1" t="s">
        <v>893</v>
      </c>
      <c r="B410" s="2">
        <v>45322</v>
      </c>
      <c r="D410" s="1" t="s">
        <v>31</v>
      </c>
      <c r="F410" s="1" t="s">
        <v>31</v>
      </c>
      <c r="H410" t="s">
        <v>0</v>
      </c>
      <c r="I410" t="s">
        <v>32</v>
      </c>
      <c r="K410" t="s">
        <v>883</v>
      </c>
      <c r="L410" t="s">
        <v>884</v>
      </c>
      <c r="M410" t="s">
        <v>35</v>
      </c>
      <c r="N410" s="1" t="s">
        <v>885</v>
      </c>
      <c r="O410" s="3">
        <v>0</v>
      </c>
      <c r="P410" s="3">
        <v>0</v>
      </c>
      <c r="Q410" s="3">
        <v>154.69999999999999</v>
      </c>
      <c r="R410" s="3">
        <v>154.69999999999999</v>
      </c>
      <c r="S410" s="3">
        <v>0</v>
      </c>
      <c r="T410" s="3">
        <v>154.69999999999999</v>
      </c>
      <c r="U410" s="3">
        <v>0</v>
      </c>
      <c r="V410" s="3">
        <v>154.69999999999999</v>
      </c>
      <c r="W410" t="s">
        <v>894</v>
      </c>
      <c r="X410" t="s">
        <v>895</v>
      </c>
    </row>
    <row r="411" spans="1:24" x14ac:dyDescent="0.25">
      <c r="A411" s="1" t="s">
        <v>896</v>
      </c>
      <c r="B411" s="2">
        <v>45322</v>
      </c>
      <c r="D411" s="1" t="s">
        <v>31</v>
      </c>
      <c r="F411" s="1" t="s">
        <v>31</v>
      </c>
      <c r="H411" t="s">
        <v>0</v>
      </c>
      <c r="I411" t="s">
        <v>32</v>
      </c>
      <c r="K411" t="s">
        <v>897</v>
      </c>
      <c r="L411" t="s">
        <v>898</v>
      </c>
      <c r="M411" t="s">
        <v>35</v>
      </c>
      <c r="N411" s="1" t="s">
        <v>899</v>
      </c>
      <c r="O411" s="3">
        <v>0</v>
      </c>
      <c r="P411" s="3">
        <v>0</v>
      </c>
      <c r="Q411" s="3">
        <v>148.66</v>
      </c>
      <c r="R411" s="3">
        <v>148.66</v>
      </c>
      <c r="S411" s="3">
        <v>0</v>
      </c>
      <c r="T411" s="3">
        <v>148.66</v>
      </c>
      <c r="U411" s="3">
        <v>0</v>
      </c>
      <c r="V411" s="3">
        <v>148.66</v>
      </c>
      <c r="W411" t="s">
        <v>900</v>
      </c>
      <c r="X411" t="s">
        <v>901</v>
      </c>
    </row>
    <row r="412" spans="1:24" x14ac:dyDescent="0.25">
      <c r="A412" s="1" t="s">
        <v>902</v>
      </c>
      <c r="B412" s="2">
        <v>45322</v>
      </c>
      <c r="D412" s="1" t="s">
        <v>31</v>
      </c>
      <c r="F412" s="1" t="s">
        <v>31</v>
      </c>
      <c r="H412" t="s">
        <v>0</v>
      </c>
      <c r="I412" t="s">
        <v>32</v>
      </c>
      <c r="K412" t="s">
        <v>903</v>
      </c>
      <c r="L412" t="s">
        <v>904</v>
      </c>
      <c r="M412" t="s">
        <v>43</v>
      </c>
      <c r="N412" s="1" t="s">
        <v>905</v>
      </c>
      <c r="O412" s="3">
        <v>0</v>
      </c>
      <c r="P412" s="3">
        <v>0</v>
      </c>
      <c r="Q412" s="3">
        <v>107.29</v>
      </c>
      <c r="R412" s="3">
        <v>107.29</v>
      </c>
      <c r="S412" s="3">
        <v>0</v>
      </c>
      <c r="T412" s="3">
        <v>107.29</v>
      </c>
      <c r="U412" s="3">
        <v>0</v>
      </c>
      <c r="V412" s="3">
        <v>107.29</v>
      </c>
      <c r="W412" t="s">
        <v>906</v>
      </c>
      <c r="X412" t="s">
        <v>907</v>
      </c>
    </row>
    <row r="413" spans="1:24" x14ac:dyDescent="0.25">
      <c r="A413" s="1" t="s">
        <v>908</v>
      </c>
      <c r="B413" s="2">
        <v>45322</v>
      </c>
      <c r="D413" s="1" t="s">
        <v>31</v>
      </c>
      <c r="F413" s="1" t="s">
        <v>31</v>
      </c>
      <c r="H413" t="s">
        <v>0</v>
      </c>
      <c r="I413" t="s">
        <v>32</v>
      </c>
      <c r="K413" t="s">
        <v>857</v>
      </c>
      <c r="L413" t="s">
        <v>858</v>
      </c>
      <c r="M413" t="s">
        <v>35</v>
      </c>
      <c r="N413" s="1" t="s">
        <v>859</v>
      </c>
      <c r="O413" s="3">
        <v>0</v>
      </c>
      <c r="P413" s="3">
        <v>0</v>
      </c>
      <c r="Q413" s="3">
        <v>70</v>
      </c>
      <c r="R413" s="3">
        <v>70</v>
      </c>
      <c r="S413" s="3">
        <v>0</v>
      </c>
      <c r="T413" s="3">
        <v>70</v>
      </c>
      <c r="U413" s="3">
        <v>0</v>
      </c>
      <c r="V413" s="3">
        <v>70</v>
      </c>
      <c r="W413" t="s">
        <v>909</v>
      </c>
      <c r="X413" t="s">
        <v>910</v>
      </c>
    </row>
    <row r="414" spans="1:24" x14ac:dyDescent="0.25">
      <c r="A414" s="1" t="s">
        <v>911</v>
      </c>
      <c r="B414" s="2">
        <v>45322</v>
      </c>
      <c r="D414" s="1" t="s">
        <v>31</v>
      </c>
      <c r="F414" s="1" t="s">
        <v>31</v>
      </c>
      <c r="H414" t="s">
        <v>0</v>
      </c>
      <c r="I414" t="s">
        <v>32</v>
      </c>
      <c r="K414" t="s">
        <v>912</v>
      </c>
      <c r="L414" t="s">
        <v>913</v>
      </c>
      <c r="M414" t="s">
        <v>35</v>
      </c>
      <c r="N414" s="1" t="s">
        <v>914</v>
      </c>
      <c r="O414" s="3">
        <v>0</v>
      </c>
      <c r="P414" s="3">
        <v>0</v>
      </c>
      <c r="Q414" s="3">
        <v>106.37</v>
      </c>
      <c r="R414" s="3">
        <v>106.37</v>
      </c>
      <c r="S414" s="3">
        <v>0</v>
      </c>
      <c r="T414" s="3">
        <v>106.37</v>
      </c>
      <c r="U414" s="3">
        <v>0</v>
      </c>
      <c r="V414" s="3">
        <v>106.37</v>
      </c>
      <c r="W414" t="s">
        <v>915</v>
      </c>
      <c r="X414" t="s">
        <v>916</v>
      </c>
    </row>
    <row r="415" spans="1:24" x14ac:dyDescent="0.25">
      <c r="A415" s="1" t="s">
        <v>917</v>
      </c>
      <c r="B415" s="2">
        <v>45322</v>
      </c>
      <c r="D415" s="1" t="s">
        <v>31</v>
      </c>
      <c r="F415" s="1" t="s">
        <v>31</v>
      </c>
      <c r="H415" t="s">
        <v>0</v>
      </c>
      <c r="I415" t="s">
        <v>32</v>
      </c>
      <c r="K415" t="s">
        <v>918</v>
      </c>
      <c r="L415" t="s">
        <v>919</v>
      </c>
      <c r="M415" t="s">
        <v>35</v>
      </c>
      <c r="N415" s="1" t="s">
        <v>920</v>
      </c>
      <c r="O415" s="3">
        <v>0</v>
      </c>
      <c r="P415" s="3">
        <v>0</v>
      </c>
      <c r="Q415" s="3">
        <v>333.45</v>
      </c>
      <c r="R415" s="3">
        <v>333.45</v>
      </c>
      <c r="S415" s="3">
        <v>0</v>
      </c>
      <c r="T415" s="3">
        <v>333.45</v>
      </c>
      <c r="U415" s="3">
        <v>0</v>
      </c>
      <c r="V415" s="3">
        <v>333.45</v>
      </c>
      <c r="W415" t="s">
        <v>915</v>
      </c>
      <c r="X415" t="s">
        <v>921</v>
      </c>
    </row>
    <row r="416" spans="1:24" x14ac:dyDescent="0.25">
      <c r="A416" s="1" t="s">
        <v>922</v>
      </c>
      <c r="B416" s="2">
        <v>45322</v>
      </c>
      <c r="D416" s="1" t="s">
        <v>31</v>
      </c>
      <c r="F416" s="1" t="s">
        <v>31</v>
      </c>
      <c r="H416" t="s">
        <v>0</v>
      </c>
      <c r="I416" t="s">
        <v>32</v>
      </c>
      <c r="K416" t="s">
        <v>923</v>
      </c>
      <c r="L416" t="s">
        <v>924</v>
      </c>
      <c r="M416" t="s">
        <v>43</v>
      </c>
      <c r="N416" s="1" t="s">
        <v>925</v>
      </c>
      <c r="O416" s="3">
        <v>0</v>
      </c>
      <c r="P416" s="3">
        <v>0</v>
      </c>
      <c r="Q416" s="3">
        <v>176.57</v>
      </c>
      <c r="R416" s="3">
        <v>176.57</v>
      </c>
      <c r="S416" s="3">
        <v>0</v>
      </c>
      <c r="T416" s="3">
        <v>176.57</v>
      </c>
      <c r="U416" s="3">
        <v>0</v>
      </c>
      <c r="V416" s="3">
        <v>176.57</v>
      </c>
      <c r="W416" t="s">
        <v>926</v>
      </c>
      <c r="X416" t="s">
        <v>927</v>
      </c>
    </row>
    <row r="417" spans="1:24" x14ac:dyDescent="0.25">
      <c r="A417" s="1" t="s">
        <v>928</v>
      </c>
      <c r="B417" s="2">
        <v>45322</v>
      </c>
      <c r="D417" s="1" t="s">
        <v>31</v>
      </c>
      <c r="F417" s="1" t="s">
        <v>31</v>
      </c>
      <c r="H417" t="s">
        <v>0</v>
      </c>
      <c r="I417" t="s">
        <v>32</v>
      </c>
      <c r="K417" t="s">
        <v>559</v>
      </c>
      <c r="L417" t="s">
        <v>560</v>
      </c>
      <c r="M417" t="s">
        <v>35</v>
      </c>
      <c r="N417" s="1" t="s">
        <v>561</v>
      </c>
      <c r="O417" s="3">
        <v>0</v>
      </c>
      <c r="P417" s="3">
        <v>0</v>
      </c>
      <c r="Q417" s="3">
        <v>11210.22</v>
      </c>
      <c r="R417" s="3">
        <v>11210.22</v>
      </c>
      <c r="S417" s="3">
        <v>0</v>
      </c>
      <c r="T417" s="3">
        <v>11210.22</v>
      </c>
      <c r="U417" s="3">
        <v>0</v>
      </c>
      <c r="V417" s="3">
        <v>11210.22</v>
      </c>
      <c r="W417" t="s">
        <v>866</v>
      </c>
      <c r="X417" t="s">
        <v>929</v>
      </c>
    </row>
    <row r="418" spans="1:24" x14ac:dyDescent="0.25">
      <c r="A418" s="1" t="s">
        <v>930</v>
      </c>
      <c r="B418" s="2">
        <v>45322</v>
      </c>
      <c r="D418" s="1" t="s">
        <v>31</v>
      </c>
      <c r="F418" s="1" t="s">
        <v>31</v>
      </c>
      <c r="H418" t="s">
        <v>0</v>
      </c>
      <c r="I418" t="s">
        <v>32</v>
      </c>
      <c r="K418" t="s">
        <v>875</v>
      </c>
      <c r="L418" t="s">
        <v>42</v>
      </c>
      <c r="M418" t="s">
        <v>35</v>
      </c>
      <c r="N418" s="1" t="s">
        <v>36</v>
      </c>
      <c r="O418" s="3">
        <v>0</v>
      </c>
      <c r="P418" s="3">
        <v>0</v>
      </c>
      <c r="Q418" s="3">
        <v>86.55</v>
      </c>
      <c r="R418" s="3">
        <v>86.55</v>
      </c>
      <c r="S418" s="3">
        <v>0</v>
      </c>
      <c r="T418" s="3">
        <v>86.55</v>
      </c>
      <c r="U418" s="3">
        <v>0</v>
      </c>
      <c r="V418" s="3">
        <v>86.55</v>
      </c>
      <c r="W418" t="s">
        <v>909</v>
      </c>
      <c r="X418" t="s">
        <v>931</v>
      </c>
    </row>
    <row r="419" spans="1:24" x14ac:dyDescent="0.25">
      <c r="A419" s="1" t="s">
        <v>932</v>
      </c>
      <c r="B419" s="2">
        <v>45322</v>
      </c>
      <c r="D419" s="1" t="s">
        <v>31</v>
      </c>
      <c r="F419" s="1" t="s">
        <v>31</v>
      </c>
      <c r="H419" t="s">
        <v>0</v>
      </c>
      <c r="I419" t="s">
        <v>32</v>
      </c>
      <c r="K419" t="s">
        <v>933</v>
      </c>
      <c r="L419" t="s">
        <v>934</v>
      </c>
      <c r="M419" t="s">
        <v>35</v>
      </c>
      <c r="N419" s="1" t="s">
        <v>935</v>
      </c>
      <c r="O419" s="3">
        <v>0</v>
      </c>
      <c r="P419" s="3">
        <v>0</v>
      </c>
      <c r="Q419" s="3">
        <v>499.99</v>
      </c>
      <c r="R419" s="3">
        <v>499.99</v>
      </c>
      <c r="S419" s="3">
        <v>0</v>
      </c>
      <c r="T419" s="3">
        <v>499.99</v>
      </c>
      <c r="U419" s="3">
        <v>0</v>
      </c>
      <c r="V419" s="3">
        <v>499.99</v>
      </c>
      <c r="W419" t="s">
        <v>872</v>
      </c>
      <c r="X419" t="s">
        <v>936</v>
      </c>
    </row>
    <row r="420" spans="1:24" x14ac:dyDescent="0.25">
      <c r="A420" s="1" t="s">
        <v>937</v>
      </c>
      <c r="B420" s="2">
        <v>45322</v>
      </c>
      <c r="D420" s="1" t="s">
        <v>31</v>
      </c>
      <c r="F420" s="1" t="s">
        <v>31</v>
      </c>
      <c r="H420" t="s">
        <v>0</v>
      </c>
      <c r="I420" t="s">
        <v>32</v>
      </c>
      <c r="K420" t="s">
        <v>938</v>
      </c>
      <c r="L420" t="s">
        <v>939</v>
      </c>
      <c r="M420" t="s">
        <v>35</v>
      </c>
      <c r="N420" s="1" t="s">
        <v>940</v>
      </c>
      <c r="O420" s="3">
        <v>0</v>
      </c>
      <c r="P420" s="3">
        <v>0</v>
      </c>
      <c r="Q420" s="3">
        <v>324.5</v>
      </c>
      <c r="R420" s="3">
        <v>324.5</v>
      </c>
      <c r="S420" s="3">
        <v>0</v>
      </c>
      <c r="T420" s="3">
        <v>324.5</v>
      </c>
      <c r="U420" s="3">
        <v>0</v>
      </c>
      <c r="V420" s="3">
        <v>324.5</v>
      </c>
      <c r="W420" t="s">
        <v>866</v>
      </c>
      <c r="X420" t="s">
        <v>941</v>
      </c>
    </row>
    <row r="421" spans="1:24" x14ac:dyDescent="0.25">
      <c r="A421" s="1" t="s">
        <v>942</v>
      </c>
      <c r="B421" s="2">
        <v>45322</v>
      </c>
      <c r="D421" s="1" t="s">
        <v>31</v>
      </c>
      <c r="F421" s="1" t="s">
        <v>31</v>
      </c>
      <c r="H421" t="s">
        <v>0</v>
      </c>
      <c r="I421" t="s">
        <v>32</v>
      </c>
      <c r="K421" t="s">
        <v>276</v>
      </c>
      <c r="L421" t="s">
        <v>277</v>
      </c>
      <c r="M421" t="s">
        <v>35</v>
      </c>
      <c r="N421" s="1" t="s">
        <v>278</v>
      </c>
      <c r="O421" s="3">
        <v>0</v>
      </c>
      <c r="P421" s="3">
        <v>0</v>
      </c>
      <c r="Q421" s="3">
        <v>89.29</v>
      </c>
      <c r="R421" s="3">
        <v>89.29</v>
      </c>
      <c r="S421" s="3">
        <v>0</v>
      </c>
      <c r="T421" s="3">
        <v>89.29</v>
      </c>
      <c r="U421" s="3">
        <v>0</v>
      </c>
      <c r="V421" s="3">
        <v>89.29</v>
      </c>
      <c r="W421" t="s">
        <v>943</v>
      </c>
      <c r="X421" t="s">
        <v>944</v>
      </c>
    </row>
    <row r="422" spans="1:24" x14ac:dyDescent="0.25">
      <c r="A422" s="1" t="s">
        <v>945</v>
      </c>
      <c r="B422" s="2">
        <v>45322</v>
      </c>
      <c r="D422" s="1" t="s">
        <v>31</v>
      </c>
      <c r="F422" s="1" t="s">
        <v>31</v>
      </c>
      <c r="H422" t="s">
        <v>0</v>
      </c>
      <c r="I422" t="s">
        <v>32</v>
      </c>
      <c r="K422" t="s">
        <v>946</v>
      </c>
      <c r="L422" t="s">
        <v>947</v>
      </c>
      <c r="M422" t="s">
        <v>43</v>
      </c>
      <c r="N422" s="1" t="s">
        <v>948</v>
      </c>
      <c r="O422" s="3">
        <v>0</v>
      </c>
      <c r="P422" s="3">
        <v>0</v>
      </c>
      <c r="Q422" s="3">
        <v>381.67</v>
      </c>
      <c r="R422" s="3">
        <v>381.67</v>
      </c>
      <c r="S422" s="3">
        <v>0</v>
      </c>
      <c r="T422" s="3">
        <v>381.67</v>
      </c>
      <c r="U422" s="3">
        <v>0</v>
      </c>
      <c r="V422" s="3">
        <v>381.67</v>
      </c>
      <c r="W422" t="s">
        <v>872</v>
      </c>
      <c r="X422" t="s">
        <v>949</v>
      </c>
    </row>
    <row r="423" spans="1:24" x14ac:dyDescent="0.25">
      <c r="A423" s="1" t="s">
        <v>950</v>
      </c>
      <c r="B423" s="2">
        <v>45322</v>
      </c>
      <c r="D423" s="1" t="s">
        <v>31</v>
      </c>
      <c r="F423" s="1" t="s">
        <v>31</v>
      </c>
      <c r="H423" t="s">
        <v>0</v>
      </c>
      <c r="I423" t="s">
        <v>32</v>
      </c>
      <c r="K423" t="s">
        <v>276</v>
      </c>
      <c r="L423" t="s">
        <v>277</v>
      </c>
      <c r="M423" t="s">
        <v>35</v>
      </c>
      <c r="N423" s="1" t="s">
        <v>278</v>
      </c>
      <c r="O423" s="3">
        <v>0</v>
      </c>
      <c r="P423" s="3">
        <v>0</v>
      </c>
      <c r="Q423" s="3">
        <v>161.46</v>
      </c>
      <c r="R423" s="3">
        <v>161.46</v>
      </c>
      <c r="S423" s="3">
        <v>0</v>
      </c>
      <c r="T423" s="3">
        <v>161.46</v>
      </c>
      <c r="U423" s="3">
        <v>0</v>
      </c>
      <c r="V423" s="3">
        <v>161.46</v>
      </c>
      <c r="W423" t="s">
        <v>866</v>
      </c>
      <c r="X423" t="s">
        <v>951</v>
      </c>
    </row>
    <row r="424" spans="1:24" x14ac:dyDescent="0.25">
      <c r="A424" s="1" t="s">
        <v>952</v>
      </c>
      <c r="B424" s="2">
        <v>45322</v>
      </c>
      <c r="D424" s="1" t="s">
        <v>31</v>
      </c>
      <c r="F424" s="1" t="s">
        <v>31</v>
      </c>
      <c r="H424" t="s">
        <v>0</v>
      </c>
      <c r="I424" t="s">
        <v>32</v>
      </c>
      <c r="K424" t="s">
        <v>276</v>
      </c>
      <c r="L424" t="s">
        <v>277</v>
      </c>
      <c r="M424" t="s">
        <v>35</v>
      </c>
      <c r="N424" s="1" t="s">
        <v>278</v>
      </c>
      <c r="O424" s="3">
        <v>0</v>
      </c>
      <c r="P424" s="3">
        <v>0</v>
      </c>
      <c r="Q424" s="3">
        <v>130.94999999999999</v>
      </c>
      <c r="R424" s="3">
        <v>130.94999999999999</v>
      </c>
      <c r="S424" s="3">
        <v>0</v>
      </c>
      <c r="T424" s="3">
        <v>130.94999999999999</v>
      </c>
      <c r="U424" s="3">
        <v>0</v>
      </c>
      <c r="V424" s="3">
        <v>130.94999999999999</v>
      </c>
      <c r="W424" t="s">
        <v>866</v>
      </c>
      <c r="X424" t="s">
        <v>953</v>
      </c>
    </row>
    <row r="425" spans="1:24" x14ac:dyDescent="0.25">
      <c r="A425" s="1" t="s">
        <v>954</v>
      </c>
      <c r="B425" s="2">
        <v>45322</v>
      </c>
      <c r="D425" s="1" t="s">
        <v>31</v>
      </c>
      <c r="F425" s="1" t="s">
        <v>31</v>
      </c>
      <c r="H425" t="s">
        <v>0</v>
      </c>
      <c r="I425" t="s">
        <v>32</v>
      </c>
      <c r="K425" t="s">
        <v>955</v>
      </c>
      <c r="L425" t="s">
        <v>956</v>
      </c>
      <c r="M425" t="s">
        <v>35</v>
      </c>
      <c r="N425" s="1" t="s">
        <v>957</v>
      </c>
      <c r="O425" s="3">
        <v>0</v>
      </c>
      <c r="P425" s="3">
        <v>0</v>
      </c>
      <c r="Q425" s="3">
        <v>119.03</v>
      </c>
      <c r="R425" s="3">
        <v>119.03</v>
      </c>
      <c r="S425" s="3">
        <v>0</v>
      </c>
      <c r="T425" s="3">
        <v>119.03</v>
      </c>
      <c r="U425" s="3">
        <v>0</v>
      </c>
      <c r="V425" s="3">
        <v>119.03</v>
      </c>
      <c r="W425" t="s">
        <v>958</v>
      </c>
      <c r="X425" t="s">
        <v>959</v>
      </c>
    </row>
    <row r="426" spans="1:24" x14ac:dyDescent="0.25">
      <c r="A426" s="1" t="s">
        <v>960</v>
      </c>
      <c r="B426" s="2">
        <v>45322</v>
      </c>
      <c r="D426" s="1" t="s">
        <v>31</v>
      </c>
      <c r="F426" s="1" t="s">
        <v>31</v>
      </c>
      <c r="H426" t="s">
        <v>0</v>
      </c>
      <c r="I426" t="s">
        <v>32</v>
      </c>
      <c r="K426" t="s">
        <v>955</v>
      </c>
      <c r="L426" t="s">
        <v>956</v>
      </c>
      <c r="M426" t="s">
        <v>35</v>
      </c>
      <c r="N426" s="1" t="s">
        <v>957</v>
      </c>
      <c r="O426" s="3">
        <v>0</v>
      </c>
      <c r="P426" s="3">
        <v>0</v>
      </c>
      <c r="Q426" s="3">
        <v>267.56</v>
      </c>
      <c r="R426" s="3">
        <v>267.56</v>
      </c>
      <c r="S426" s="3">
        <v>0</v>
      </c>
      <c r="T426" s="3">
        <v>267.56</v>
      </c>
      <c r="U426" s="3">
        <v>0</v>
      </c>
      <c r="V426" s="3">
        <v>267.56</v>
      </c>
      <c r="W426" t="s">
        <v>961</v>
      </c>
      <c r="X426" t="s">
        <v>962</v>
      </c>
    </row>
    <row r="427" spans="1:24" x14ac:dyDescent="0.25">
      <c r="A427" s="1" t="s">
        <v>963</v>
      </c>
      <c r="B427" s="2">
        <v>45322</v>
      </c>
      <c r="D427" s="1" t="s">
        <v>31</v>
      </c>
      <c r="F427" s="1" t="s">
        <v>31</v>
      </c>
      <c r="H427" t="s">
        <v>0</v>
      </c>
      <c r="I427" t="s">
        <v>32</v>
      </c>
      <c r="K427" t="s">
        <v>964</v>
      </c>
      <c r="L427" t="s">
        <v>965</v>
      </c>
      <c r="M427" t="s">
        <v>35</v>
      </c>
      <c r="N427" s="1" t="s">
        <v>966</v>
      </c>
      <c r="O427" s="3">
        <v>0</v>
      </c>
      <c r="P427" s="3">
        <v>0</v>
      </c>
      <c r="Q427" s="3">
        <v>201.19</v>
      </c>
      <c r="R427" s="3">
        <v>201.19</v>
      </c>
      <c r="S427" s="3">
        <v>0</v>
      </c>
      <c r="T427" s="3">
        <v>201.19</v>
      </c>
      <c r="U427" s="3">
        <v>0</v>
      </c>
      <c r="V427" s="3">
        <v>201.19</v>
      </c>
      <c r="W427" t="s">
        <v>961</v>
      </c>
      <c r="X427" t="s">
        <v>967</v>
      </c>
    </row>
    <row r="428" spans="1:24" x14ac:dyDescent="0.25">
      <c r="A428" s="1" t="s">
        <v>968</v>
      </c>
      <c r="B428" s="2">
        <v>45322</v>
      </c>
      <c r="D428" s="1" t="s">
        <v>31</v>
      </c>
      <c r="F428" s="1" t="s">
        <v>31</v>
      </c>
      <c r="H428" t="s">
        <v>0</v>
      </c>
      <c r="I428" t="s">
        <v>32</v>
      </c>
      <c r="K428" t="s">
        <v>857</v>
      </c>
      <c r="L428" t="s">
        <v>858</v>
      </c>
      <c r="M428" t="s">
        <v>35</v>
      </c>
      <c r="N428" s="1" t="s">
        <v>859</v>
      </c>
      <c r="O428" s="3">
        <v>0</v>
      </c>
      <c r="P428" s="3">
        <v>0</v>
      </c>
      <c r="Q428" s="3">
        <v>907.42</v>
      </c>
      <c r="R428" s="3">
        <v>907.42</v>
      </c>
      <c r="S428" s="3">
        <v>0</v>
      </c>
      <c r="T428" s="3">
        <v>907.42</v>
      </c>
      <c r="U428" s="3">
        <v>0</v>
      </c>
      <c r="V428" s="3">
        <v>907.42</v>
      </c>
      <c r="W428" t="s">
        <v>886</v>
      </c>
      <c r="X428" t="s">
        <v>969</v>
      </c>
    </row>
    <row r="429" spans="1:24" x14ac:dyDescent="0.25">
      <c r="A429" s="1" t="s">
        <v>970</v>
      </c>
      <c r="B429" s="2">
        <v>45322</v>
      </c>
      <c r="D429" s="1" t="s">
        <v>31</v>
      </c>
      <c r="F429" s="1" t="s">
        <v>31</v>
      </c>
      <c r="H429" t="s">
        <v>0</v>
      </c>
      <c r="I429" t="s">
        <v>32</v>
      </c>
      <c r="K429" t="s">
        <v>971</v>
      </c>
      <c r="L429" t="s">
        <v>972</v>
      </c>
      <c r="M429" t="s">
        <v>35</v>
      </c>
      <c r="N429" s="1" t="s">
        <v>973</v>
      </c>
      <c r="O429" s="3">
        <v>0</v>
      </c>
      <c r="P429" s="3">
        <v>0</v>
      </c>
      <c r="Q429" s="3">
        <v>483.33</v>
      </c>
      <c r="R429" s="3">
        <v>483.33</v>
      </c>
      <c r="S429" s="3">
        <v>0</v>
      </c>
      <c r="T429" s="3">
        <v>483.33</v>
      </c>
      <c r="U429" s="3">
        <v>0</v>
      </c>
      <c r="V429" s="3">
        <v>483.33</v>
      </c>
      <c r="W429" t="s">
        <v>851</v>
      </c>
      <c r="X429" t="s">
        <v>974</v>
      </c>
    </row>
    <row r="430" spans="1:24" x14ac:dyDescent="0.25">
      <c r="A430" s="1" t="s">
        <v>975</v>
      </c>
      <c r="B430" s="2">
        <v>45322</v>
      </c>
      <c r="D430" s="1" t="s">
        <v>31</v>
      </c>
      <c r="F430" s="1" t="s">
        <v>31</v>
      </c>
      <c r="H430" t="s">
        <v>0</v>
      </c>
      <c r="I430" t="s">
        <v>32</v>
      </c>
      <c r="K430" t="s">
        <v>276</v>
      </c>
      <c r="L430" t="s">
        <v>277</v>
      </c>
      <c r="M430" t="s">
        <v>35</v>
      </c>
      <c r="N430" s="1" t="s">
        <v>278</v>
      </c>
      <c r="O430" s="3">
        <v>0</v>
      </c>
      <c r="P430" s="3">
        <v>0</v>
      </c>
      <c r="Q430" s="3">
        <v>122.77</v>
      </c>
      <c r="R430" s="3">
        <v>122.77</v>
      </c>
      <c r="S430" s="3">
        <v>0</v>
      </c>
      <c r="T430" s="3">
        <v>122.77</v>
      </c>
      <c r="U430" s="3">
        <v>0</v>
      </c>
      <c r="V430" s="3">
        <v>122.77</v>
      </c>
      <c r="W430" t="s">
        <v>866</v>
      </c>
      <c r="X430" t="s">
        <v>976</v>
      </c>
    </row>
    <row r="431" spans="1:24" x14ac:dyDescent="0.25">
      <c r="A431" s="1" t="s">
        <v>977</v>
      </c>
      <c r="B431" s="2">
        <v>45322</v>
      </c>
      <c r="D431" s="1" t="s">
        <v>31</v>
      </c>
      <c r="F431" s="1" t="s">
        <v>31</v>
      </c>
      <c r="H431" t="s">
        <v>0</v>
      </c>
      <c r="I431" t="s">
        <v>32</v>
      </c>
      <c r="K431" t="s">
        <v>978</v>
      </c>
      <c r="L431" t="s">
        <v>979</v>
      </c>
      <c r="M431" t="s">
        <v>35</v>
      </c>
      <c r="N431" s="1" t="s">
        <v>980</v>
      </c>
      <c r="O431" s="3">
        <v>0</v>
      </c>
      <c r="P431" s="3">
        <v>0</v>
      </c>
      <c r="Q431" s="3">
        <v>196.43</v>
      </c>
      <c r="R431" s="3">
        <v>196.43</v>
      </c>
      <c r="S431" s="3">
        <v>0</v>
      </c>
      <c r="T431" s="3">
        <v>196.43</v>
      </c>
      <c r="U431" s="3">
        <v>0</v>
      </c>
      <c r="V431" s="3">
        <v>196.43</v>
      </c>
      <c r="W431" t="s">
        <v>981</v>
      </c>
      <c r="X431" t="s">
        <v>982</v>
      </c>
    </row>
    <row r="432" spans="1:24" x14ac:dyDescent="0.25">
      <c r="A432" s="1" t="s">
        <v>983</v>
      </c>
      <c r="B432" s="2">
        <v>45322</v>
      </c>
      <c r="D432" s="1" t="s">
        <v>31</v>
      </c>
      <c r="F432" s="1" t="s">
        <v>31</v>
      </c>
      <c r="H432" t="s">
        <v>0</v>
      </c>
      <c r="I432" t="s">
        <v>32</v>
      </c>
      <c r="K432" t="s">
        <v>938</v>
      </c>
      <c r="L432" t="s">
        <v>939</v>
      </c>
      <c r="M432" t="s">
        <v>35</v>
      </c>
      <c r="N432" s="1" t="s">
        <v>940</v>
      </c>
      <c r="O432" s="3">
        <v>0</v>
      </c>
      <c r="P432" s="3">
        <v>0</v>
      </c>
      <c r="Q432" s="3">
        <v>270.42</v>
      </c>
      <c r="R432" s="3">
        <v>270.42</v>
      </c>
      <c r="S432" s="3">
        <v>0</v>
      </c>
      <c r="T432" s="3">
        <v>270.42</v>
      </c>
      <c r="U432" s="3">
        <v>0</v>
      </c>
      <c r="V432" s="3">
        <v>270.42</v>
      </c>
      <c r="W432" t="s">
        <v>866</v>
      </c>
      <c r="X432" t="s">
        <v>984</v>
      </c>
    </row>
    <row r="433" spans="1:24" x14ac:dyDescent="0.25">
      <c r="A433" s="1" t="s">
        <v>985</v>
      </c>
      <c r="B433" s="2">
        <v>45322</v>
      </c>
      <c r="D433" s="1" t="s">
        <v>31</v>
      </c>
      <c r="F433" s="1" t="s">
        <v>31</v>
      </c>
      <c r="H433" t="s">
        <v>0</v>
      </c>
      <c r="I433" t="s">
        <v>32</v>
      </c>
      <c r="K433" t="s">
        <v>276</v>
      </c>
      <c r="L433" t="s">
        <v>277</v>
      </c>
      <c r="M433" t="s">
        <v>35</v>
      </c>
      <c r="N433" s="1" t="s">
        <v>278</v>
      </c>
      <c r="O433" s="3">
        <v>0</v>
      </c>
      <c r="P433" s="3">
        <v>0</v>
      </c>
      <c r="Q433" s="3">
        <v>35.71</v>
      </c>
      <c r="R433" s="3">
        <v>35.71</v>
      </c>
      <c r="S433" s="3">
        <v>0</v>
      </c>
      <c r="T433" s="3">
        <v>35.71</v>
      </c>
      <c r="U433" s="3">
        <v>0</v>
      </c>
      <c r="V433" s="3">
        <v>35.71</v>
      </c>
      <c r="W433" t="s">
        <v>843</v>
      </c>
      <c r="X433" t="s">
        <v>986</v>
      </c>
    </row>
    <row r="434" spans="1:24" x14ac:dyDescent="0.25">
      <c r="A434" s="1" t="s">
        <v>987</v>
      </c>
      <c r="B434" s="2">
        <v>45322</v>
      </c>
      <c r="D434" s="1" t="s">
        <v>31</v>
      </c>
      <c r="F434" s="1" t="s">
        <v>31</v>
      </c>
      <c r="H434" t="s">
        <v>0</v>
      </c>
      <c r="I434" t="s">
        <v>32</v>
      </c>
      <c r="K434" t="s">
        <v>813</v>
      </c>
      <c r="L434" t="s">
        <v>42</v>
      </c>
      <c r="M434" t="s">
        <v>43</v>
      </c>
      <c r="N434" s="1" t="s">
        <v>36</v>
      </c>
      <c r="O434" s="3">
        <v>0</v>
      </c>
      <c r="P434" s="3">
        <v>0</v>
      </c>
      <c r="Q434" s="3">
        <v>100</v>
      </c>
      <c r="R434" s="3">
        <v>100</v>
      </c>
      <c r="S434" s="3">
        <v>0</v>
      </c>
      <c r="T434" s="3">
        <v>100</v>
      </c>
      <c r="U434" s="3">
        <v>0</v>
      </c>
      <c r="V434" s="3">
        <v>100</v>
      </c>
      <c r="W434" t="s">
        <v>988</v>
      </c>
      <c r="X434" t="s">
        <v>989</v>
      </c>
    </row>
    <row r="435" spans="1:24" x14ac:dyDescent="0.25">
      <c r="A435" s="1" t="s">
        <v>987</v>
      </c>
      <c r="B435" s="2">
        <v>45322</v>
      </c>
      <c r="D435" s="1" t="s">
        <v>31</v>
      </c>
      <c r="F435" s="1" t="s">
        <v>31</v>
      </c>
      <c r="H435" t="s">
        <v>0</v>
      </c>
      <c r="I435" t="s">
        <v>32</v>
      </c>
      <c r="K435" t="s">
        <v>813</v>
      </c>
      <c r="L435" t="s">
        <v>42</v>
      </c>
      <c r="M435" t="s">
        <v>43</v>
      </c>
      <c r="N435" s="1" t="s">
        <v>36</v>
      </c>
      <c r="O435" s="3">
        <v>0</v>
      </c>
      <c r="P435" s="3">
        <v>0</v>
      </c>
      <c r="Q435" s="3">
        <v>100</v>
      </c>
      <c r="R435" s="3">
        <v>100</v>
      </c>
      <c r="S435" s="3">
        <v>0</v>
      </c>
      <c r="T435" s="3">
        <v>100</v>
      </c>
      <c r="U435" s="3">
        <v>0</v>
      </c>
      <c r="V435" s="3">
        <v>100</v>
      </c>
      <c r="W435" t="s">
        <v>990</v>
      </c>
      <c r="X435" t="s">
        <v>989</v>
      </c>
    </row>
    <row r="436" spans="1:24" x14ac:dyDescent="0.25">
      <c r="A436" s="1" t="s">
        <v>987</v>
      </c>
      <c r="B436" s="2">
        <v>45322</v>
      </c>
      <c r="D436" s="1" t="s">
        <v>31</v>
      </c>
      <c r="F436" s="1" t="s">
        <v>31</v>
      </c>
      <c r="H436" t="s">
        <v>0</v>
      </c>
      <c r="I436" t="s">
        <v>32</v>
      </c>
      <c r="K436" t="s">
        <v>813</v>
      </c>
      <c r="L436" t="s">
        <v>42</v>
      </c>
      <c r="M436" t="s">
        <v>43</v>
      </c>
      <c r="N436" s="1" t="s">
        <v>36</v>
      </c>
      <c r="O436" s="3">
        <v>0</v>
      </c>
      <c r="P436" s="3">
        <v>0</v>
      </c>
      <c r="Q436" s="3">
        <v>200</v>
      </c>
      <c r="R436" s="3">
        <v>200</v>
      </c>
      <c r="S436" s="3">
        <v>0</v>
      </c>
      <c r="T436" s="3">
        <v>200</v>
      </c>
      <c r="U436" s="3">
        <v>0</v>
      </c>
      <c r="V436" s="3">
        <v>200</v>
      </c>
      <c r="W436" t="s">
        <v>991</v>
      </c>
      <c r="X436" t="s">
        <v>989</v>
      </c>
    </row>
    <row r="437" spans="1:24" x14ac:dyDescent="0.25">
      <c r="A437" s="1" t="s">
        <v>987</v>
      </c>
      <c r="B437" s="2">
        <v>45322</v>
      </c>
      <c r="D437" s="1" t="s">
        <v>31</v>
      </c>
      <c r="F437" s="1" t="s">
        <v>31</v>
      </c>
      <c r="H437" t="s">
        <v>0</v>
      </c>
      <c r="I437" t="s">
        <v>32</v>
      </c>
      <c r="K437" t="s">
        <v>813</v>
      </c>
      <c r="L437" t="s">
        <v>42</v>
      </c>
      <c r="M437" t="s">
        <v>43</v>
      </c>
      <c r="N437" s="1" t="s">
        <v>36</v>
      </c>
      <c r="O437" s="3">
        <v>0</v>
      </c>
      <c r="P437" s="3">
        <v>0</v>
      </c>
      <c r="Q437" s="3">
        <v>200</v>
      </c>
      <c r="R437" s="3">
        <v>200</v>
      </c>
      <c r="S437" s="3">
        <v>0</v>
      </c>
      <c r="T437" s="3">
        <v>200</v>
      </c>
      <c r="U437" s="3">
        <v>0</v>
      </c>
      <c r="V437" s="3">
        <v>200</v>
      </c>
      <c r="W437" t="s">
        <v>992</v>
      </c>
      <c r="X437" t="s">
        <v>989</v>
      </c>
    </row>
    <row r="438" spans="1:24" x14ac:dyDescent="0.25">
      <c r="A438" s="1" t="s">
        <v>987</v>
      </c>
      <c r="B438" s="2">
        <v>45322</v>
      </c>
      <c r="D438" s="1" t="s">
        <v>31</v>
      </c>
      <c r="F438" s="1" t="s">
        <v>31</v>
      </c>
      <c r="H438" t="s">
        <v>0</v>
      </c>
      <c r="I438" t="s">
        <v>32</v>
      </c>
      <c r="K438" t="s">
        <v>813</v>
      </c>
      <c r="L438" t="s">
        <v>42</v>
      </c>
      <c r="M438" t="s">
        <v>43</v>
      </c>
      <c r="N438" s="1" t="s">
        <v>36</v>
      </c>
      <c r="O438" s="3">
        <v>0</v>
      </c>
      <c r="P438" s="3">
        <v>0</v>
      </c>
      <c r="Q438" s="3">
        <v>300</v>
      </c>
      <c r="R438" s="3">
        <v>300</v>
      </c>
      <c r="S438" s="3">
        <v>0</v>
      </c>
      <c r="T438" s="3">
        <v>300</v>
      </c>
      <c r="U438" s="3">
        <v>0</v>
      </c>
      <c r="V438" s="3">
        <v>300</v>
      </c>
      <c r="W438" t="s">
        <v>993</v>
      </c>
      <c r="X438" t="s">
        <v>989</v>
      </c>
    </row>
    <row r="439" spans="1:24" x14ac:dyDescent="0.25">
      <c r="A439" s="1" t="s">
        <v>987</v>
      </c>
      <c r="B439" s="2">
        <v>45322</v>
      </c>
      <c r="D439" s="1" t="s">
        <v>31</v>
      </c>
      <c r="F439" s="1" t="s">
        <v>31</v>
      </c>
      <c r="H439" t="s">
        <v>0</v>
      </c>
      <c r="I439" t="s">
        <v>32</v>
      </c>
      <c r="K439" t="s">
        <v>813</v>
      </c>
      <c r="L439" t="s">
        <v>42</v>
      </c>
      <c r="M439" t="s">
        <v>43</v>
      </c>
      <c r="N439" s="1" t="s">
        <v>36</v>
      </c>
      <c r="O439" s="3">
        <v>0</v>
      </c>
      <c r="P439" s="3">
        <v>0</v>
      </c>
      <c r="Q439" s="3">
        <v>300</v>
      </c>
      <c r="R439" s="3">
        <v>300</v>
      </c>
      <c r="S439" s="3">
        <v>0</v>
      </c>
      <c r="T439" s="3">
        <v>300</v>
      </c>
      <c r="U439" s="3">
        <v>0</v>
      </c>
      <c r="V439" s="3">
        <v>300</v>
      </c>
      <c r="W439" t="s">
        <v>994</v>
      </c>
      <c r="X439" t="s">
        <v>989</v>
      </c>
    </row>
    <row r="440" spans="1:24" x14ac:dyDescent="0.25">
      <c r="A440" s="1" t="s">
        <v>987</v>
      </c>
      <c r="B440" s="2">
        <v>45322</v>
      </c>
      <c r="D440" s="1" t="s">
        <v>31</v>
      </c>
      <c r="F440" s="1" t="s">
        <v>31</v>
      </c>
      <c r="H440" t="s">
        <v>0</v>
      </c>
      <c r="I440" t="s">
        <v>32</v>
      </c>
      <c r="K440" t="s">
        <v>813</v>
      </c>
      <c r="L440" t="s">
        <v>42</v>
      </c>
      <c r="M440" t="s">
        <v>43</v>
      </c>
      <c r="N440" s="1" t="s">
        <v>36</v>
      </c>
      <c r="O440" s="3">
        <v>0</v>
      </c>
      <c r="P440" s="3">
        <v>0</v>
      </c>
      <c r="Q440" s="3">
        <v>300</v>
      </c>
      <c r="R440" s="3">
        <v>300</v>
      </c>
      <c r="S440" s="3">
        <v>0</v>
      </c>
      <c r="T440" s="3">
        <v>300</v>
      </c>
      <c r="U440" s="3">
        <v>0</v>
      </c>
      <c r="V440" s="3">
        <v>300</v>
      </c>
      <c r="W440" t="s">
        <v>995</v>
      </c>
      <c r="X440" t="s">
        <v>989</v>
      </c>
    </row>
    <row r="441" spans="1:24" x14ac:dyDescent="0.25">
      <c r="A441" s="1" t="s">
        <v>987</v>
      </c>
      <c r="B441" s="2">
        <v>45322</v>
      </c>
      <c r="D441" s="1" t="s">
        <v>31</v>
      </c>
      <c r="F441" s="1" t="s">
        <v>31</v>
      </c>
      <c r="H441" t="s">
        <v>0</v>
      </c>
      <c r="I441" t="s">
        <v>32</v>
      </c>
      <c r="K441" t="s">
        <v>813</v>
      </c>
      <c r="L441" t="s">
        <v>42</v>
      </c>
      <c r="M441" t="s">
        <v>43</v>
      </c>
      <c r="N441" s="1" t="s">
        <v>36</v>
      </c>
      <c r="O441" s="3">
        <v>0</v>
      </c>
      <c r="P441" s="3">
        <v>0</v>
      </c>
      <c r="Q441" s="3">
        <v>578.5</v>
      </c>
      <c r="R441" s="3">
        <v>578.5</v>
      </c>
      <c r="S441" s="3">
        <v>0</v>
      </c>
      <c r="T441" s="3">
        <v>578.5</v>
      </c>
      <c r="U441" s="3">
        <v>0</v>
      </c>
      <c r="V441" s="3">
        <v>578.5</v>
      </c>
      <c r="W441" t="s">
        <v>996</v>
      </c>
      <c r="X441" t="s">
        <v>989</v>
      </c>
    </row>
    <row r="442" spans="1:24" x14ac:dyDescent="0.25">
      <c r="A442" s="1" t="s">
        <v>987</v>
      </c>
      <c r="B442" s="2">
        <v>45322</v>
      </c>
      <c r="D442" s="1" t="s">
        <v>31</v>
      </c>
      <c r="F442" s="1" t="s">
        <v>31</v>
      </c>
      <c r="H442" t="s">
        <v>0</v>
      </c>
      <c r="I442" t="s">
        <v>32</v>
      </c>
      <c r="K442" t="s">
        <v>813</v>
      </c>
      <c r="L442" t="s">
        <v>42</v>
      </c>
      <c r="M442" t="s">
        <v>43</v>
      </c>
      <c r="N442" s="1" t="s">
        <v>36</v>
      </c>
      <c r="O442" s="3">
        <v>0</v>
      </c>
      <c r="P442" s="3">
        <v>0</v>
      </c>
      <c r="Q442" s="3">
        <v>600</v>
      </c>
      <c r="R442" s="3">
        <v>600</v>
      </c>
      <c r="S442" s="3">
        <v>0</v>
      </c>
      <c r="T442" s="3">
        <v>600</v>
      </c>
      <c r="U442" s="3">
        <v>0</v>
      </c>
      <c r="V442" s="3">
        <v>600</v>
      </c>
      <c r="W442" t="s">
        <v>997</v>
      </c>
      <c r="X442" t="s">
        <v>989</v>
      </c>
    </row>
    <row r="443" spans="1:24" x14ac:dyDescent="0.25">
      <c r="A443" s="1" t="s">
        <v>987</v>
      </c>
      <c r="B443" s="2">
        <v>45322</v>
      </c>
      <c r="D443" s="1" t="s">
        <v>31</v>
      </c>
      <c r="F443" s="1" t="s">
        <v>31</v>
      </c>
      <c r="H443" t="s">
        <v>0</v>
      </c>
      <c r="I443" t="s">
        <v>32</v>
      </c>
      <c r="K443" t="s">
        <v>813</v>
      </c>
      <c r="L443" t="s">
        <v>42</v>
      </c>
      <c r="M443" t="s">
        <v>43</v>
      </c>
      <c r="N443" s="1" t="s">
        <v>36</v>
      </c>
      <c r="O443" s="3">
        <v>0</v>
      </c>
      <c r="P443" s="3">
        <v>0</v>
      </c>
      <c r="Q443" s="3">
        <v>700</v>
      </c>
      <c r="R443" s="3">
        <v>700</v>
      </c>
      <c r="S443" s="3">
        <v>0</v>
      </c>
      <c r="T443" s="3">
        <v>700</v>
      </c>
      <c r="U443" s="3">
        <v>0</v>
      </c>
      <c r="V443" s="3">
        <v>700</v>
      </c>
      <c r="W443" t="s">
        <v>998</v>
      </c>
      <c r="X443" t="s">
        <v>989</v>
      </c>
    </row>
    <row r="444" spans="1:24" x14ac:dyDescent="0.25">
      <c r="A444" s="1" t="s">
        <v>987</v>
      </c>
      <c r="B444" s="2">
        <v>45322</v>
      </c>
      <c r="D444" s="1" t="s">
        <v>31</v>
      </c>
      <c r="F444" s="1" t="s">
        <v>31</v>
      </c>
      <c r="H444" t="s">
        <v>0</v>
      </c>
      <c r="I444" t="s">
        <v>32</v>
      </c>
      <c r="K444" t="s">
        <v>813</v>
      </c>
      <c r="L444" t="s">
        <v>42</v>
      </c>
      <c r="M444" t="s">
        <v>43</v>
      </c>
      <c r="N444" s="1" t="s">
        <v>36</v>
      </c>
      <c r="O444" s="3">
        <v>0</v>
      </c>
      <c r="P444" s="3">
        <v>0</v>
      </c>
      <c r="Q444" s="3">
        <v>800</v>
      </c>
      <c r="R444" s="3">
        <v>800</v>
      </c>
      <c r="S444" s="3">
        <v>0</v>
      </c>
      <c r="T444" s="3">
        <v>800</v>
      </c>
      <c r="U444" s="3">
        <v>0</v>
      </c>
      <c r="V444" s="3">
        <v>800</v>
      </c>
      <c r="W444" t="s">
        <v>999</v>
      </c>
      <c r="X444" t="s">
        <v>989</v>
      </c>
    </row>
    <row r="445" spans="1:24" x14ac:dyDescent="0.25">
      <c r="A445" s="1" t="s">
        <v>987</v>
      </c>
      <c r="B445" s="2">
        <v>45322</v>
      </c>
      <c r="D445" s="1" t="s">
        <v>31</v>
      </c>
      <c r="F445" s="1" t="s">
        <v>31</v>
      </c>
      <c r="H445" t="s">
        <v>0</v>
      </c>
      <c r="I445" t="s">
        <v>32</v>
      </c>
      <c r="K445" t="s">
        <v>813</v>
      </c>
      <c r="L445" t="s">
        <v>42</v>
      </c>
      <c r="M445" t="s">
        <v>43</v>
      </c>
      <c r="N445" s="1" t="s">
        <v>36</v>
      </c>
      <c r="O445" s="3">
        <v>0</v>
      </c>
      <c r="P445" s="3">
        <v>0</v>
      </c>
      <c r="Q445" s="3">
        <v>1453.5</v>
      </c>
      <c r="R445" s="3">
        <v>1453.5</v>
      </c>
      <c r="S445" s="3">
        <v>0</v>
      </c>
      <c r="T445" s="3">
        <v>1453.5</v>
      </c>
      <c r="U445" s="3">
        <v>0</v>
      </c>
      <c r="V445" s="3">
        <v>1453.5</v>
      </c>
      <c r="W445" t="s">
        <v>1000</v>
      </c>
      <c r="X445" t="s">
        <v>989</v>
      </c>
    </row>
    <row r="446" spans="1:24" x14ac:dyDescent="0.25">
      <c r="A446" s="1" t="s">
        <v>987</v>
      </c>
      <c r="B446" s="2">
        <v>45322</v>
      </c>
      <c r="D446" s="1" t="s">
        <v>31</v>
      </c>
      <c r="F446" s="1" t="s">
        <v>31</v>
      </c>
      <c r="H446" t="s">
        <v>0</v>
      </c>
      <c r="I446" t="s">
        <v>32</v>
      </c>
      <c r="K446" t="s">
        <v>813</v>
      </c>
      <c r="L446" t="s">
        <v>42</v>
      </c>
      <c r="M446" t="s">
        <v>43</v>
      </c>
      <c r="N446" s="1" t="s">
        <v>36</v>
      </c>
      <c r="O446" s="3">
        <v>0</v>
      </c>
      <c r="P446" s="3">
        <v>0</v>
      </c>
      <c r="Q446" s="3">
        <v>1514.55</v>
      </c>
      <c r="R446" s="3">
        <v>1514.55</v>
      </c>
      <c r="S446" s="3">
        <v>0</v>
      </c>
      <c r="T446" s="3">
        <v>1514.55</v>
      </c>
      <c r="U446" s="3">
        <v>0</v>
      </c>
      <c r="V446" s="3">
        <v>1514.55</v>
      </c>
      <c r="W446" t="s">
        <v>1001</v>
      </c>
      <c r="X446" t="s">
        <v>989</v>
      </c>
    </row>
    <row r="447" spans="1:24" x14ac:dyDescent="0.25">
      <c r="A447" s="1" t="s">
        <v>987</v>
      </c>
      <c r="B447" s="2">
        <v>45322</v>
      </c>
      <c r="D447" s="1" t="s">
        <v>31</v>
      </c>
      <c r="F447" s="1" t="s">
        <v>31</v>
      </c>
      <c r="H447" t="s">
        <v>0</v>
      </c>
      <c r="I447" t="s">
        <v>32</v>
      </c>
      <c r="K447" t="s">
        <v>813</v>
      </c>
      <c r="L447" t="s">
        <v>42</v>
      </c>
      <c r="M447" t="s">
        <v>43</v>
      </c>
      <c r="N447" s="1" t="s">
        <v>36</v>
      </c>
      <c r="O447" s="3">
        <v>0</v>
      </c>
      <c r="P447" s="3">
        <v>0</v>
      </c>
      <c r="Q447" s="3">
        <v>2215</v>
      </c>
      <c r="R447" s="3">
        <v>2215</v>
      </c>
      <c r="S447" s="3">
        <v>0</v>
      </c>
      <c r="T447" s="3">
        <v>2215</v>
      </c>
      <c r="U447" s="3">
        <v>0</v>
      </c>
      <c r="V447" s="3">
        <v>2215</v>
      </c>
      <c r="W447" t="s">
        <v>1002</v>
      </c>
      <c r="X447" t="s">
        <v>989</v>
      </c>
    </row>
    <row r="448" spans="1:24" x14ac:dyDescent="0.25">
      <c r="A448" s="1" t="s">
        <v>987</v>
      </c>
      <c r="B448" s="2">
        <v>45322</v>
      </c>
      <c r="D448" s="1" t="s">
        <v>31</v>
      </c>
      <c r="F448" s="1" t="s">
        <v>31</v>
      </c>
      <c r="H448" t="s">
        <v>0</v>
      </c>
      <c r="I448" t="s">
        <v>32</v>
      </c>
      <c r="K448" t="s">
        <v>813</v>
      </c>
      <c r="L448" t="s">
        <v>42</v>
      </c>
      <c r="M448" t="s">
        <v>43</v>
      </c>
      <c r="N448" s="1" t="s">
        <v>36</v>
      </c>
      <c r="O448" s="3">
        <v>0</v>
      </c>
      <c r="P448" s="3">
        <v>0</v>
      </c>
      <c r="Q448" s="3">
        <v>2375</v>
      </c>
      <c r="R448" s="3">
        <v>2375</v>
      </c>
      <c r="S448" s="3">
        <v>0</v>
      </c>
      <c r="T448" s="3">
        <v>2375</v>
      </c>
      <c r="U448" s="3">
        <v>0</v>
      </c>
      <c r="V448" s="3">
        <v>2375</v>
      </c>
      <c r="W448" t="s">
        <v>1003</v>
      </c>
      <c r="X448" t="s">
        <v>989</v>
      </c>
    </row>
    <row r="449" spans="1:24" x14ac:dyDescent="0.25">
      <c r="A449" s="1" t="s">
        <v>987</v>
      </c>
      <c r="B449" s="2">
        <v>45322</v>
      </c>
      <c r="D449" s="1" t="s">
        <v>31</v>
      </c>
      <c r="F449" s="1" t="s">
        <v>31</v>
      </c>
      <c r="H449" t="s">
        <v>0</v>
      </c>
      <c r="I449" t="s">
        <v>32</v>
      </c>
      <c r="K449" t="s">
        <v>813</v>
      </c>
      <c r="L449" t="s">
        <v>42</v>
      </c>
      <c r="M449" t="s">
        <v>43</v>
      </c>
      <c r="N449" s="1" t="s">
        <v>36</v>
      </c>
      <c r="O449" s="3">
        <v>0</v>
      </c>
      <c r="P449" s="3">
        <v>0</v>
      </c>
      <c r="Q449" s="3">
        <v>2500</v>
      </c>
      <c r="R449" s="3">
        <v>2500</v>
      </c>
      <c r="S449" s="3">
        <v>0</v>
      </c>
      <c r="T449" s="3">
        <v>2500</v>
      </c>
      <c r="U449" s="3">
        <v>0</v>
      </c>
      <c r="V449" s="3">
        <v>2500</v>
      </c>
      <c r="W449" t="s">
        <v>1004</v>
      </c>
      <c r="X449" t="s">
        <v>989</v>
      </c>
    </row>
    <row r="450" spans="1:24" x14ac:dyDescent="0.25">
      <c r="A450" s="1" t="s">
        <v>987</v>
      </c>
      <c r="B450" s="2">
        <v>45322</v>
      </c>
      <c r="D450" s="1" t="s">
        <v>31</v>
      </c>
      <c r="F450" s="1" t="s">
        <v>31</v>
      </c>
      <c r="H450" t="s">
        <v>0</v>
      </c>
      <c r="I450" t="s">
        <v>32</v>
      </c>
      <c r="K450" t="s">
        <v>813</v>
      </c>
      <c r="L450" t="s">
        <v>42</v>
      </c>
      <c r="M450" t="s">
        <v>43</v>
      </c>
      <c r="N450" s="1" t="s">
        <v>36</v>
      </c>
      <c r="O450" s="3">
        <v>0</v>
      </c>
      <c r="P450" s="3">
        <v>0</v>
      </c>
      <c r="Q450" s="3">
        <v>2857.8</v>
      </c>
      <c r="R450" s="3">
        <v>2857.8</v>
      </c>
      <c r="S450" s="3">
        <v>0</v>
      </c>
      <c r="T450" s="3">
        <v>2857.8</v>
      </c>
      <c r="U450" s="3">
        <v>0</v>
      </c>
      <c r="V450" s="3">
        <v>2857.8</v>
      </c>
      <c r="W450" t="s">
        <v>1005</v>
      </c>
      <c r="X450" t="s">
        <v>989</v>
      </c>
    </row>
    <row r="451" spans="1:24" x14ac:dyDescent="0.25">
      <c r="A451" s="1" t="s">
        <v>987</v>
      </c>
      <c r="B451" s="2">
        <v>45322</v>
      </c>
      <c r="D451" s="1" t="s">
        <v>31</v>
      </c>
      <c r="F451" s="1" t="s">
        <v>31</v>
      </c>
      <c r="H451" t="s">
        <v>0</v>
      </c>
      <c r="I451" t="s">
        <v>32</v>
      </c>
      <c r="K451" t="s">
        <v>813</v>
      </c>
      <c r="L451" t="s">
        <v>42</v>
      </c>
      <c r="M451" t="s">
        <v>43</v>
      </c>
      <c r="N451" s="1" t="s">
        <v>36</v>
      </c>
      <c r="O451" s="3">
        <v>0</v>
      </c>
      <c r="P451" s="3">
        <v>0</v>
      </c>
      <c r="Q451" s="3">
        <v>2880</v>
      </c>
      <c r="R451" s="3">
        <v>2880</v>
      </c>
      <c r="S451" s="3">
        <v>0</v>
      </c>
      <c r="T451" s="3">
        <v>2880</v>
      </c>
      <c r="U451" s="3">
        <v>0</v>
      </c>
      <c r="V451" s="3">
        <v>2880</v>
      </c>
      <c r="W451" t="s">
        <v>1006</v>
      </c>
      <c r="X451" t="s">
        <v>989</v>
      </c>
    </row>
    <row r="452" spans="1:24" x14ac:dyDescent="0.25">
      <c r="A452" s="1" t="s">
        <v>987</v>
      </c>
      <c r="B452" s="2">
        <v>45322</v>
      </c>
      <c r="D452" s="1" t="s">
        <v>31</v>
      </c>
      <c r="F452" s="1" t="s">
        <v>31</v>
      </c>
      <c r="H452" t="s">
        <v>0</v>
      </c>
      <c r="I452" t="s">
        <v>32</v>
      </c>
      <c r="K452" t="s">
        <v>813</v>
      </c>
      <c r="L452" t="s">
        <v>42</v>
      </c>
      <c r="M452" t="s">
        <v>43</v>
      </c>
      <c r="N452" s="1" t="s">
        <v>36</v>
      </c>
      <c r="O452" s="3">
        <v>0</v>
      </c>
      <c r="P452" s="3">
        <v>0</v>
      </c>
      <c r="Q452" s="3">
        <v>3250</v>
      </c>
      <c r="R452" s="3">
        <v>3250</v>
      </c>
      <c r="S452" s="3">
        <v>0</v>
      </c>
      <c r="T452" s="3">
        <v>3250</v>
      </c>
      <c r="U452" s="3">
        <v>0</v>
      </c>
      <c r="V452" s="3">
        <v>3250</v>
      </c>
      <c r="W452" t="s">
        <v>1007</v>
      </c>
      <c r="X452" t="s">
        <v>989</v>
      </c>
    </row>
    <row r="453" spans="1:24" x14ac:dyDescent="0.25">
      <c r="A453" s="1" t="s">
        <v>987</v>
      </c>
      <c r="B453" s="2">
        <v>45322</v>
      </c>
      <c r="D453" s="1" t="s">
        <v>31</v>
      </c>
      <c r="F453" s="1" t="s">
        <v>31</v>
      </c>
      <c r="H453" t="s">
        <v>0</v>
      </c>
      <c r="I453" t="s">
        <v>32</v>
      </c>
      <c r="K453" t="s">
        <v>813</v>
      </c>
      <c r="L453" t="s">
        <v>42</v>
      </c>
      <c r="M453" t="s">
        <v>43</v>
      </c>
      <c r="N453" s="1" t="s">
        <v>36</v>
      </c>
      <c r="O453" s="3">
        <v>0</v>
      </c>
      <c r="P453" s="3">
        <v>0</v>
      </c>
      <c r="Q453" s="3">
        <v>3673.26</v>
      </c>
      <c r="R453" s="3">
        <v>3673.26</v>
      </c>
      <c r="S453" s="3">
        <v>0</v>
      </c>
      <c r="T453" s="3">
        <v>3673.26</v>
      </c>
      <c r="U453" s="3">
        <v>0</v>
      </c>
      <c r="V453" s="3">
        <v>3673.26</v>
      </c>
      <c r="W453" t="s">
        <v>1008</v>
      </c>
      <c r="X453" t="s">
        <v>989</v>
      </c>
    </row>
    <row r="454" spans="1:24" x14ac:dyDescent="0.25">
      <c r="A454" s="1" t="s">
        <v>987</v>
      </c>
      <c r="B454" s="2">
        <v>45322</v>
      </c>
      <c r="D454" s="1" t="s">
        <v>31</v>
      </c>
      <c r="F454" s="1" t="s">
        <v>31</v>
      </c>
      <c r="H454" t="s">
        <v>0</v>
      </c>
      <c r="I454" t="s">
        <v>32</v>
      </c>
      <c r="K454" t="s">
        <v>813</v>
      </c>
      <c r="L454" t="s">
        <v>42</v>
      </c>
      <c r="M454" t="s">
        <v>43</v>
      </c>
      <c r="N454" s="1" t="s">
        <v>36</v>
      </c>
      <c r="O454" s="3">
        <v>0</v>
      </c>
      <c r="P454" s="3">
        <v>0</v>
      </c>
      <c r="Q454" s="3">
        <v>3750.03</v>
      </c>
      <c r="R454" s="3">
        <v>3750.03</v>
      </c>
      <c r="S454" s="3">
        <v>0</v>
      </c>
      <c r="T454" s="3">
        <v>3750.03</v>
      </c>
      <c r="U454" s="3">
        <v>0</v>
      </c>
      <c r="V454" s="3">
        <v>3750.03</v>
      </c>
      <c r="W454" t="s">
        <v>770</v>
      </c>
      <c r="X454" t="s">
        <v>989</v>
      </c>
    </row>
    <row r="455" spans="1:24" x14ac:dyDescent="0.25">
      <c r="A455" s="1" t="s">
        <v>987</v>
      </c>
      <c r="B455" s="2">
        <v>45322</v>
      </c>
      <c r="D455" s="1" t="s">
        <v>31</v>
      </c>
      <c r="F455" s="1" t="s">
        <v>31</v>
      </c>
      <c r="H455" t="s">
        <v>0</v>
      </c>
      <c r="I455" t="s">
        <v>32</v>
      </c>
      <c r="K455" t="s">
        <v>813</v>
      </c>
      <c r="L455" t="s">
        <v>42</v>
      </c>
      <c r="M455" t="s">
        <v>43</v>
      </c>
      <c r="N455" s="1" t="s">
        <v>36</v>
      </c>
      <c r="O455" s="3">
        <v>0</v>
      </c>
      <c r="P455" s="3">
        <v>0</v>
      </c>
      <c r="Q455" s="3">
        <v>3932.9</v>
      </c>
      <c r="R455" s="3">
        <v>3932.9</v>
      </c>
      <c r="S455" s="3">
        <v>0</v>
      </c>
      <c r="T455" s="3">
        <v>3932.9</v>
      </c>
      <c r="U455" s="3">
        <v>0</v>
      </c>
      <c r="V455" s="3">
        <v>3932.9</v>
      </c>
      <c r="W455" t="s">
        <v>1009</v>
      </c>
      <c r="X455" t="s">
        <v>989</v>
      </c>
    </row>
    <row r="456" spans="1:24" x14ac:dyDescent="0.25">
      <c r="A456" s="1" t="s">
        <v>987</v>
      </c>
      <c r="B456" s="2">
        <v>45322</v>
      </c>
      <c r="D456" s="1" t="s">
        <v>31</v>
      </c>
      <c r="F456" s="1" t="s">
        <v>31</v>
      </c>
      <c r="H456" t="s">
        <v>0</v>
      </c>
      <c r="I456" t="s">
        <v>32</v>
      </c>
      <c r="K456" t="s">
        <v>813</v>
      </c>
      <c r="L456" t="s">
        <v>42</v>
      </c>
      <c r="M456" t="s">
        <v>43</v>
      </c>
      <c r="N456" s="1" t="s">
        <v>36</v>
      </c>
      <c r="O456" s="3">
        <v>0</v>
      </c>
      <c r="P456" s="3">
        <v>0</v>
      </c>
      <c r="Q456" s="3">
        <v>5285</v>
      </c>
      <c r="R456" s="3">
        <v>5285</v>
      </c>
      <c r="S456" s="3">
        <v>0</v>
      </c>
      <c r="T456" s="3">
        <v>5285</v>
      </c>
      <c r="U456" s="3">
        <v>0</v>
      </c>
      <c r="V456" s="3">
        <v>5285</v>
      </c>
      <c r="W456" t="s">
        <v>1010</v>
      </c>
      <c r="X456" t="s">
        <v>989</v>
      </c>
    </row>
    <row r="457" spans="1:24" x14ac:dyDescent="0.25">
      <c r="A457" s="1" t="s">
        <v>987</v>
      </c>
      <c r="B457" s="2">
        <v>45322</v>
      </c>
      <c r="D457" s="1" t="s">
        <v>31</v>
      </c>
      <c r="F457" s="1" t="s">
        <v>31</v>
      </c>
      <c r="H457" t="s">
        <v>0</v>
      </c>
      <c r="I457" t="s">
        <v>32</v>
      </c>
      <c r="K457" t="s">
        <v>813</v>
      </c>
      <c r="L457" t="s">
        <v>42</v>
      </c>
      <c r="M457" t="s">
        <v>43</v>
      </c>
      <c r="N457" s="1" t="s">
        <v>36</v>
      </c>
      <c r="O457" s="3">
        <v>0</v>
      </c>
      <c r="P457" s="3">
        <v>0</v>
      </c>
      <c r="Q457" s="3">
        <v>5600</v>
      </c>
      <c r="R457" s="3">
        <v>5600</v>
      </c>
      <c r="S457" s="3">
        <v>0</v>
      </c>
      <c r="T457" s="3">
        <v>5600</v>
      </c>
      <c r="U457" s="3">
        <v>0</v>
      </c>
      <c r="V457" s="3">
        <v>5600</v>
      </c>
      <c r="W457" t="s">
        <v>1011</v>
      </c>
      <c r="X457" t="s">
        <v>989</v>
      </c>
    </row>
    <row r="458" spans="1:24" x14ac:dyDescent="0.25">
      <c r="A458" s="1" t="s">
        <v>987</v>
      </c>
      <c r="B458" s="2">
        <v>45322</v>
      </c>
      <c r="D458" s="1" t="s">
        <v>31</v>
      </c>
      <c r="F458" s="1" t="s">
        <v>31</v>
      </c>
      <c r="H458" t="s">
        <v>0</v>
      </c>
      <c r="I458" t="s">
        <v>32</v>
      </c>
      <c r="K458" t="s">
        <v>813</v>
      </c>
      <c r="L458" t="s">
        <v>42</v>
      </c>
      <c r="M458" t="s">
        <v>43</v>
      </c>
      <c r="N458" s="1" t="s">
        <v>36</v>
      </c>
      <c r="O458" s="3">
        <v>0</v>
      </c>
      <c r="P458" s="3">
        <v>0</v>
      </c>
      <c r="Q458" s="3">
        <v>5760</v>
      </c>
      <c r="R458" s="3">
        <v>5760</v>
      </c>
      <c r="S458" s="3">
        <v>0</v>
      </c>
      <c r="T458" s="3">
        <v>5760</v>
      </c>
      <c r="U458" s="3">
        <v>0</v>
      </c>
      <c r="V458" s="3">
        <v>5760</v>
      </c>
      <c r="W458" t="s">
        <v>1012</v>
      </c>
      <c r="X458" t="s">
        <v>989</v>
      </c>
    </row>
    <row r="459" spans="1:24" x14ac:dyDescent="0.25">
      <c r="A459" s="1" t="s">
        <v>987</v>
      </c>
      <c r="B459" s="2">
        <v>45322</v>
      </c>
      <c r="D459" s="1" t="s">
        <v>31</v>
      </c>
      <c r="F459" s="1" t="s">
        <v>31</v>
      </c>
      <c r="H459" t="s">
        <v>0</v>
      </c>
      <c r="I459" t="s">
        <v>32</v>
      </c>
      <c r="K459" t="s">
        <v>813</v>
      </c>
      <c r="L459" t="s">
        <v>42</v>
      </c>
      <c r="M459" t="s">
        <v>43</v>
      </c>
      <c r="N459" s="1" t="s">
        <v>36</v>
      </c>
      <c r="O459" s="3">
        <v>0</v>
      </c>
      <c r="P459" s="3">
        <v>0</v>
      </c>
      <c r="Q459" s="3">
        <v>5885</v>
      </c>
      <c r="R459" s="3">
        <v>5885</v>
      </c>
      <c r="S459" s="3">
        <v>0</v>
      </c>
      <c r="T459" s="3">
        <v>5885</v>
      </c>
      <c r="U459" s="3">
        <v>0</v>
      </c>
      <c r="V459" s="3">
        <v>5885</v>
      </c>
      <c r="W459" t="s">
        <v>1013</v>
      </c>
      <c r="X459" t="s">
        <v>989</v>
      </c>
    </row>
    <row r="460" spans="1:24" x14ac:dyDescent="0.25">
      <c r="A460" s="1" t="s">
        <v>987</v>
      </c>
      <c r="B460" s="2">
        <v>45322</v>
      </c>
      <c r="D460" s="1" t="s">
        <v>31</v>
      </c>
      <c r="F460" s="1" t="s">
        <v>31</v>
      </c>
      <c r="H460" t="s">
        <v>0</v>
      </c>
      <c r="I460" t="s">
        <v>32</v>
      </c>
      <c r="K460" t="s">
        <v>813</v>
      </c>
      <c r="L460" t="s">
        <v>42</v>
      </c>
      <c r="M460" t="s">
        <v>43</v>
      </c>
      <c r="N460" s="1" t="s">
        <v>36</v>
      </c>
      <c r="O460" s="3">
        <v>0</v>
      </c>
      <c r="P460" s="3">
        <v>0</v>
      </c>
      <c r="Q460" s="3">
        <v>7452.5</v>
      </c>
      <c r="R460" s="3">
        <v>7452.5</v>
      </c>
      <c r="S460" s="3">
        <v>0</v>
      </c>
      <c r="T460" s="3">
        <v>7452.5</v>
      </c>
      <c r="U460" s="3">
        <v>0</v>
      </c>
      <c r="V460" s="3">
        <v>7452.5</v>
      </c>
      <c r="W460" t="s">
        <v>1014</v>
      </c>
      <c r="X460" t="s">
        <v>989</v>
      </c>
    </row>
    <row r="461" spans="1:24" x14ac:dyDescent="0.25">
      <c r="A461" s="1" t="s">
        <v>987</v>
      </c>
      <c r="B461" s="2">
        <v>45322</v>
      </c>
      <c r="D461" s="1" t="s">
        <v>31</v>
      </c>
      <c r="F461" s="1" t="s">
        <v>31</v>
      </c>
      <c r="H461" t="s">
        <v>0</v>
      </c>
      <c r="I461" t="s">
        <v>32</v>
      </c>
      <c r="K461" t="s">
        <v>813</v>
      </c>
      <c r="L461" t="s">
        <v>42</v>
      </c>
      <c r="M461" t="s">
        <v>43</v>
      </c>
      <c r="N461" s="1" t="s">
        <v>36</v>
      </c>
      <c r="O461" s="3">
        <v>0</v>
      </c>
      <c r="P461" s="3">
        <v>0</v>
      </c>
      <c r="Q461" s="3">
        <v>11057.5</v>
      </c>
      <c r="R461" s="3">
        <v>11057.5</v>
      </c>
      <c r="S461" s="3">
        <v>0</v>
      </c>
      <c r="T461" s="3">
        <v>11057.5</v>
      </c>
      <c r="U461" s="3">
        <v>0</v>
      </c>
      <c r="V461" s="3">
        <v>11057.5</v>
      </c>
      <c r="W461" t="s">
        <v>1015</v>
      </c>
      <c r="X461" t="s">
        <v>989</v>
      </c>
    </row>
    <row r="462" spans="1:24" x14ac:dyDescent="0.25">
      <c r="A462" s="1" t="s">
        <v>987</v>
      </c>
      <c r="B462" s="2">
        <v>45322</v>
      </c>
      <c r="D462" s="1" t="s">
        <v>31</v>
      </c>
      <c r="F462" s="1" t="s">
        <v>31</v>
      </c>
      <c r="H462" t="s">
        <v>0</v>
      </c>
      <c r="I462" t="s">
        <v>32</v>
      </c>
      <c r="K462" t="s">
        <v>813</v>
      </c>
      <c r="L462" t="s">
        <v>42</v>
      </c>
      <c r="M462" t="s">
        <v>43</v>
      </c>
      <c r="N462" s="1" t="s">
        <v>36</v>
      </c>
      <c r="O462" s="3">
        <v>0</v>
      </c>
      <c r="P462" s="3">
        <v>0</v>
      </c>
      <c r="Q462" s="3">
        <v>13897.5</v>
      </c>
      <c r="R462" s="3">
        <v>13897.5</v>
      </c>
      <c r="S462" s="3">
        <v>0</v>
      </c>
      <c r="T462" s="3">
        <v>13897.5</v>
      </c>
      <c r="U462" s="3">
        <v>0</v>
      </c>
      <c r="V462" s="3">
        <v>13897.5</v>
      </c>
      <c r="W462" t="s">
        <v>773</v>
      </c>
      <c r="X462" t="s">
        <v>989</v>
      </c>
    </row>
    <row r="463" spans="1:24" x14ac:dyDescent="0.25">
      <c r="A463" s="1" t="s">
        <v>987</v>
      </c>
      <c r="B463" s="2">
        <v>45322</v>
      </c>
      <c r="D463" s="1" t="s">
        <v>31</v>
      </c>
      <c r="F463" s="1" t="s">
        <v>31</v>
      </c>
      <c r="H463" t="s">
        <v>0</v>
      </c>
      <c r="I463" t="s">
        <v>32</v>
      </c>
      <c r="K463" t="s">
        <v>813</v>
      </c>
      <c r="L463" t="s">
        <v>42</v>
      </c>
      <c r="M463" t="s">
        <v>43</v>
      </c>
      <c r="N463" s="1" t="s">
        <v>36</v>
      </c>
      <c r="O463" s="3">
        <v>0</v>
      </c>
      <c r="P463" s="3">
        <v>0</v>
      </c>
      <c r="Q463" s="3">
        <v>14157.5</v>
      </c>
      <c r="R463" s="3">
        <v>14157.5</v>
      </c>
      <c r="S463" s="3">
        <v>0</v>
      </c>
      <c r="T463" s="3">
        <v>14157.5</v>
      </c>
      <c r="U463" s="3">
        <v>0</v>
      </c>
      <c r="V463" s="3">
        <v>14157.5</v>
      </c>
      <c r="W463" t="s">
        <v>1016</v>
      </c>
      <c r="X463" t="s">
        <v>989</v>
      </c>
    </row>
    <row r="464" spans="1:24" x14ac:dyDescent="0.25">
      <c r="A464" s="1" t="s">
        <v>987</v>
      </c>
      <c r="B464" s="2">
        <v>45322</v>
      </c>
      <c r="D464" s="1" t="s">
        <v>31</v>
      </c>
      <c r="F464" s="1" t="s">
        <v>31</v>
      </c>
      <c r="H464" t="s">
        <v>0</v>
      </c>
      <c r="I464" t="s">
        <v>32</v>
      </c>
      <c r="K464" t="s">
        <v>813</v>
      </c>
      <c r="L464" t="s">
        <v>42</v>
      </c>
      <c r="M464" t="s">
        <v>43</v>
      </c>
      <c r="N464" s="1" t="s">
        <v>36</v>
      </c>
      <c r="O464" s="3">
        <v>0</v>
      </c>
      <c r="P464" s="3">
        <v>0</v>
      </c>
      <c r="Q464" s="3">
        <v>24731.17</v>
      </c>
      <c r="R464" s="3">
        <v>24731.17</v>
      </c>
      <c r="S464" s="3">
        <v>0</v>
      </c>
      <c r="T464" s="3">
        <v>24731.17</v>
      </c>
      <c r="U464" s="3">
        <v>0</v>
      </c>
      <c r="V464" s="3">
        <v>24731.17</v>
      </c>
      <c r="W464" t="s">
        <v>1017</v>
      </c>
      <c r="X464" t="s">
        <v>989</v>
      </c>
    </row>
    <row r="465" spans="1:24" x14ac:dyDescent="0.25">
      <c r="A465" s="1" t="s">
        <v>987</v>
      </c>
      <c r="B465" s="2">
        <v>45322</v>
      </c>
      <c r="D465" s="1" t="s">
        <v>31</v>
      </c>
      <c r="F465" s="1" t="s">
        <v>31</v>
      </c>
      <c r="H465" t="s">
        <v>0</v>
      </c>
      <c r="I465" t="s">
        <v>32</v>
      </c>
      <c r="K465" t="s">
        <v>813</v>
      </c>
      <c r="L465" t="s">
        <v>42</v>
      </c>
      <c r="M465" t="s">
        <v>43</v>
      </c>
      <c r="N465" s="1" t="s">
        <v>36</v>
      </c>
      <c r="O465" s="3">
        <v>0</v>
      </c>
      <c r="P465" s="3">
        <v>0</v>
      </c>
      <c r="Q465" s="3">
        <v>57875.73</v>
      </c>
      <c r="R465" s="3">
        <v>57875.73</v>
      </c>
      <c r="S465" s="3">
        <v>0</v>
      </c>
      <c r="T465" s="3">
        <v>57875.73</v>
      </c>
      <c r="U465" s="3">
        <v>0</v>
      </c>
      <c r="V465" s="3">
        <v>57875.73</v>
      </c>
      <c r="W465" t="s">
        <v>1018</v>
      </c>
      <c r="X465" t="s">
        <v>989</v>
      </c>
    </row>
    <row r="466" spans="1:24" x14ac:dyDescent="0.25">
      <c r="A466" s="1" t="s">
        <v>987</v>
      </c>
      <c r="B466" s="2">
        <v>45322</v>
      </c>
      <c r="D466" s="1" t="s">
        <v>31</v>
      </c>
      <c r="F466" s="1" t="s">
        <v>31</v>
      </c>
      <c r="H466" t="s">
        <v>0</v>
      </c>
      <c r="I466" t="s">
        <v>32</v>
      </c>
      <c r="K466" t="s">
        <v>813</v>
      </c>
      <c r="L466" t="s">
        <v>42</v>
      </c>
      <c r="M466" t="s">
        <v>43</v>
      </c>
      <c r="N466" s="1" t="s">
        <v>36</v>
      </c>
      <c r="O466" s="3">
        <v>0</v>
      </c>
      <c r="P466" s="3">
        <v>0</v>
      </c>
      <c r="Q466" s="3">
        <v>64815.54</v>
      </c>
      <c r="R466" s="3">
        <v>64815.54</v>
      </c>
      <c r="S466" s="3">
        <v>0</v>
      </c>
      <c r="T466" s="3">
        <v>64815.54</v>
      </c>
      <c r="U466" s="3">
        <v>0</v>
      </c>
      <c r="V466" s="3">
        <v>64815.54</v>
      </c>
      <c r="W466" t="s">
        <v>1019</v>
      </c>
      <c r="X466" t="s">
        <v>989</v>
      </c>
    </row>
    <row r="467" spans="1:24" x14ac:dyDescent="0.25">
      <c r="A467" s="1" t="s">
        <v>987</v>
      </c>
      <c r="B467" s="2">
        <v>45322</v>
      </c>
      <c r="D467" s="1" t="s">
        <v>31</v>
      </c>
      <c r="F467" s="1" t="s">
        <v>31</v>
      </c>
      <c r="H467" t="s">
        <v>0</v>
      </c>
      <c r="I467" t="s">
        <v>32</v>
      </c>
      <c r="K467" t="s">
        <v>813</v>
      </c>
      <c r="L467" t="s">
        <v>42</v>
      </c>
      <c r="M467" t="s">
        <v>43</v>
      </c>
      <c r="N467" s="1" t="s">
        <v>36</v>
      </c>
      <c r="O467" s="3">
        <v>0</v>
      </c>
      <c r="P467" s="3">
        <v>0</v>
      </c>
      <c r="Q467" s="3">
        <v>94264.47</v>
      </c>
      <c r="R467" s="3">
        <v>94264.47</v>
      </c>
      <c r="S467" s="3">
        <v>0</v>
      </c>
      <c r="T467" s="3">
        <v>94264.47</v>
      </c>
      <c r="U467" s="3">
        <v>0</v>
      </c>
      <c r="V467" s="3">
        <v>94264.47</v>
      </c>
      <c r="W467" t="s">
        <v>578</v>
      </c>
      <c r="X467" t="s">
        <v>989</v>
      </c>
    </row>
    <row r="468" spans="1:24" x14ac:dyDescent="0.25">
      <c r="A468" s="1" t="s">
        <v>987</v>
      </c>
      <c r="B468" s="2">
        <v>45322</v>
      </c>
      <c r="D468" s="1" t="s">
        <v>31</v>
      </c>
      <c r="F468" s="1" t="s">
        <v>31</v>
      </c>
      <c r="H468" t="s">
        <v>0</v>
      </c>
      <c r="I468" t="s">
        <v>32</v>
      </c>
      <c r="K468" t="s">
        <v>813</v>
      </c>
      <c r="L468" t="s">
        <v>42</v>
      </c>
      <c r="M468" t="s">
        <v>43</v>
      </c>
      <c r="N468" s="1" t="s">
        <v>36</v>
      </c>
      <c r="O468" s="3">
        <v>0</v>
      </c>
      <c r="P468" s="3">
        <v>0</v>
      </c>
      <c r="Q468" s="3">
        <v>129946.59</v>
      </c>
      <c r="R468" s="3">
        <v>129946.59</v>
      </c>
      <c r="S468" s="3">
        <v>0</v>
      </c>
      <c r="T468" s="3">
        <v>129946.59</v>
      </c>
      <c r="U468" s="3">
        <v>0</v>
      </c>
      <c r="V468" s="3">
        <v>129946.59</v>
      </c>
      <c r="W468" t="s">
        <v>1020</v>
      </c>
      <c r="X468" t="s">
        <v>989</v>
      </c>
    </row>
    <row r="469" spans="1:24" x14ac:dyDescent="0.25">
      <c r="A469" s="1" t="s">
        <v>987</v>
      </c>
      <c r="B469" s="2">
        <v>45322</v>
      </c>
      <c r="D469" s="1" t="s">
        <v>31</v>
      </c>
      <c r="F469" s="1" t="s">
        <v>31</v>
      </c>
      <c r="H469" t="s">
        <v>0</v>
      </c>
      <c r="I469" t="s">
        <v>32</v>
      </c>
      <c r="K469" t="s">
        <v>813</v>
      </c>
      <c r="L469" t="s">
        <v>42</v>
      </c>
      <c r="M469" t="s">
        <v>43</v>
      </c>
      <c r="N469" s="1" t="s">
        <v>36</v>
      </c>
      <c r="O469" s="3">
        <v>0</v>
      </c>
      <c r="P469" s="3">
        <v>0</v>
      </c>
      <c r="Q469" s="3">
        <v>150274.34</v>
      </c>
      <c r="R469" s="3">
        <v>150274.34</v>
      </c>
      <c r="S469" s="3">
        <v>0</v>
      </c>
      <c r="T469" s="3">
        <v>150274.34</v>
      </c>
      <c r="U469" s="3">
        <v>0</v>
      </c>
      <c r="V469" s="3">
        <v>150274.34</v>
      </c>
      <c r="W469" t="s">
        <v>1021</v>
      </c>
      <c r="X469" t="s">
        <v>989</v>
      </c>
    </row>
    <row r="470" spans="1:24" x14ac:dyDescent="0.25">
      <c r="A470" s="1" t="s">
        <v>987</v>
      </c>
      <c r="B470" s="2">
        <v>45322</v>
      </c>
      <c r="D470" s="1" t="s">
        <v>31</v>
      </c>
      <c r="F470" s="1" t="s">
        <v>31</v>
      </c>
      <c r="H470" t="s">
        <v>0</v>
      </c>
      <c r="I470" t="s">
        <v>32</v>
      </c>
      <c r="K470" t="s">
        <v>813</v>
      </c>
      <c r="L470" t="s">
        <v>42</v>
      </c>
      <c r="M470" t="s">
        <v>43</v>
      </c>
      <c r="N470" s="1" t="s">
        <v>36</v>
      </c>
      <c r="O470" s="3">
        <v>0</v>
      </c>
      <c r="P470" s="3">
        <v>0</v>
      </c>
      <c r="Q470" s="3">
        <v>169495.47</v>
      </c>
      <c r="R470" s="3">
        <v>169495.47</v>
      </c>
      <c r="S470" s="3">
        <v>0</v>
      </c>
      <c r="T470" s="3">
        <v>169495.47</v>
      </c>
      <c r="U470" s="3">
        <v>0</v>
      </c>
      <c r="V470" s="3">
        <v>169495.47</v>
      </c>
      <c r="W470" t="s">
        <v>1022</v>
      </c>
      <c r="X470" t="s">
        <v>989</v>
      </c>
    </row>
    <row r="471" spans="1:24" x14ac:dyDescent="0.25">
      <c r="A471" s="1" t="s">
        <v>987</v>
      </c>
      <c r="B471" s="2">
        <v>45322</v>
      </c>
      <c r="D471" s="1" t="s">
        <v>31</v>
      </c>
      <c r="F471" s="1" t="s">
        <v>31</v>
      </c>
      <c r="H471" t="s">
        <v>0</v>
      </c>
      <c r="I471" t="s">
        <v>32</v>
      </c>
      <c r="K471" t="s">
        <v>813</v>
      </c>
      <c r="L471" t="s">
        <v>42</v>
      </c>
      <c r="M471" t="s">
        <v>43</v>
      </c>
      <c r="N471" s="1" t="s">
        <v>36</v>
      </c>
      <c r="O471" s="3">
        <v>0</v>
      </c>
      <c r="P471" s="3">
        <v>0</v>
      </c>
      <c r="Q471" s="3">
        <v>180000</v>
      </c>
      <c r="R471" s="3">
        <v>180000</v>
      </c>
      <c r="S471" s="3">
        <v>0</v>
      </c>
      <c r="T471" s="3">
        <v>180000</v>
      </c>
      <c r="U471" s="3">
        <v>0</v>
      </c>
      <c r="V471" s="3">
        <v>180000</v>
      </c>
      <c r="W471" t="s">
        <v>1023</v>
      </c>
      <c r="X471" t="s">
        <v>989</v>
      </c>
    </row>
    <row r="472" spans="1:24" x14ac:dyDescent="0.25">
      <c r="A472" s="1" t="s">
        <v>987</v>
      </c>
      <c r="B472" s="2">
        <v>45322</v>
      </c>
      <c r="D472" s="1" t="s">
        <v>31</v>
      </c>
      <c r="F472" s="1" t="s">
        <v>31</v>
      </c>
      <c r="H472" t="s">
        <v>0</v>
      </c>
      <c r="I472" t="s">
        <v>32</v>
      </c>
      <c r="K472" t="s">
        <v>813</v>
      </c>
      <c r="L472" t="s">
        <v>42</v>
      </c>
      <c r="M472" t="s">
        <v>43</v>
      </c>
      <c r="N472" s="1" t="s">
        <v>36</v>
      </c>
      <c r="O472" s="3">
        <v>0</v>
      </c>
      <c r="P472" s="3">
        <v>0</v>
      </c>
      <c r="Q472" s="3">
        <v>202148.17</v>
      </c>
      <c r="R472" s="3">
        <v>202148.17</v>
      </c>
      <c r="S472" s="3">
        <v>0</v>
      </c>
      <c r="T472" s="3">
        <v>202148.17</v>
      </c>
      <c r="U472" s="3">
        <v>0</v>
      </c>
      <c r="V472" s="3">
        <v>202148.17</v>
      </c>
      <c r="W472" t="s">
        <v>1024</v>
      </c>
      <c r="X472" t="s">
        <v>989</v>
      </c>
    </row>
    <row r="473" spans="1:24" x14ac:dyDescent="0.25">
      <c r="A473" s="1" t="s">
        <v>987</v>
      </c>
      <c r="B473" s="2">
        <v>45322</v>
      </c>
      <c r="D473" s="1" t="s">
        <v>31</v>
      </c>
      <c r="F473" s="1" t="s">
        <v>31</v>
      </c>
      <c r="H473" t="s">
        <v>0</v>
      </c>
      <c r="I473" t="s">
        <v>32</v>
      </c>
      <c r="K473" t="s">
        <v>813</v>
      </c>
      <c r="L473" t="s">
        <v>42</v>
      </c>
      <c r="M473" t="s">
        <v>43</v>
      </c>
      <c r="N473" s="1" t="s">
        <v>36</v>
      </c>
      <c r="O473" s="3">
        <v>0</v>
      </c>
      <c r="P473" s="3">
        <v>0</v>
      </c>
      <c r="Q473" s="3">
        <v>211893.45</v>
      </c>
      <c r="R473" s="3">
        <v>211893.45</v>
      </c>
      <c r="S473" s="3">
        <v>0</v>
      </c>
      <c r="T473" s="3">
        <v>211893.45</v>
      </c>
      <c r="U473" s="3">
        <v>0</v>
      </c>
      <c r="V473" s="3">
        <v>211893.45</v>
      </c>
      <c r="W473" t="s">
        <v>1025</v>
      </c>
      <c r="X473" t="s">
        <v>989</v>
      </c>
    </row>
    <row r="474" spans="1:24" x14ac:dyDescent="0.25">
      <c r="A474" s="1" t="s">
        <v>1026</v>
      </c>
      <c r="B474" s="2">
        <v>45322</v>
      </c>
      <c r="D474" s="1" t="s">
        <v>31</v>
      </c>
      <c r="F474" s="1" t="s">
        <v>31</v>
      </c>
      <c r="H474" t="s">
        <v>0</v>
      </c>
      <c r="I474" t="s">
        <v>40</v>
      </c>
      <c r="K474" t="s">
        <v>813</v>
      </c>
      <c r="L474" t="s">
        <v>42</v>
      </c>
      <c r="M474" t="s">
        <v>43</v>
      </c>
      <c r="N474" s="1" t="s">
        <v>36</v>
      </c>
      <c r="O474" s="3">
        <v>0</v>
      </c>
      <c r="P474" s="3">
        <v>0</v>
      </c>
      <c r="Q474" s="3">
        <v>100</v>
      </c>
      <c r="R474" s="3">
        <v>100</v>
      </c>
      <c r="S474" s="3">
        <v>0</v>
      </c>
      <c r="T474" s="3">
        <v>100</v>
      </c>
      <c r="U474" s="3">
        <v>0</v>
      </c>
      <c r="V474" s="3">
        <v>100</v>
      </c>
      <c r="W474" t="s">
        <v>1027</v>
      </c>
      <c r="X474" t="s">
        <v>989</v>
      </c>
    </row>
    <row r="475" spans="1:24" x14ac:dyDescent="0.25">
      <c r="A475" s="1" t="s">
        <v>1026</v>
      </c>
      <c r="B475" s="2">
        <v>45322</v>
      </c>
      <c r="D475" s="1" t="s">
        <v>31</v>
      </c>
      <c r="F475" s="1" t="s">
        <v>31</v>
      </c>
      <c r="H475" t="s">
        <v>0</v>
      </c>
      <c r="I475" t="s">
        <v>40</v>
      </c>
      <c r="K475" t="s">
        <v>813</v>
      </c>
      <c r="L475" t="s">
        <v>42</v>
      </c>
      <c r="M475" t="s">
        <v>43</v>
      </c>
      <c r="N475" s="1" t="s">
        <v>36</v>
      </c>
      <c r="O475" s="3">
        <v>0</v>
      </c>
      <c r="P475" s="3">
        <v>0</v>
      </c>
      <c r="Q475" s="3">
        <v>200</v>
      </c>
      <c r="R475" s="3">
        <v>200</v>
      </c>
      <c r="S475" s="3">
        <v>0</v>
      </c>
      <c r="T475" s="3">
        <v>200</v>
      </c>
      <c r="U475" s="3">
        <v>0</v>
      </c>
      <c r="V475" s="3">
        <v>200</v>
      </c>
      <c r="W475" t="s">
        <v>1028</v>
      </c>
      <c r="X475" t="s">
        <v>989</v>
      </c>
    </row>
    <row r="476" spans="1:24" x14ac:dyDescent="0.25">
      <c r="A476" s="1" t="s">
        <v>1026</v>
      </c>
      <c r="B476" s="2">
        <v>45322</v>
      </c>
      <c r="D476" s="1" t="s">
        <v>31</v>
      </c>
      <c r="F476" s="1" t="s">
        <v>31</v>
      </c>
      <c r="H476" t="s">
        <v>0</v>
      </c>
      <c r="I476" t="s">
        <v>40</v>
      </c>
      <c r="K476" t="s">
        <v>813</v>
      </c>
      <c r="L476" t="s">
        <v>42</v>
      </c>
      <c r="M476" t="s">
        <v>43</v>
      </c>
      <c r="N476" s="1" t="s">
        <v>36</v>
      </c>
      <c r="O476" s="3">
        <v>0</v>
      </c>
      <c r="P476" s="3">
        <v>0</v>
      </c>
      <c r="Q476" s="3">
        <v>412.5</v>
      </c>
      <c r="R476" s="3">
        <v>412.5</v>
      </c>
      <c r="S476" s="3">
        <v>0</v>
      </c>
      <c r="T476" s="3">
        <v>412.5</v>
      </c>
      <c r="U476" s="3">
        <v>0</v>
      </c>
      <c r="V476" s="3">
        <v>412.5</v>
      </c>
      <c r="W476" t="s">
        <v>1029</v>
      </c>
      <c r="X476" t="s">
        <v>989</v>
      </c>
    </row>
    <row r="477" spans="1:24" x14ac:dyDescent="0.25">
      <c r="A477" s="1" t="s">
        <v>1026</v>
      </c>
      <c r="B477" s="2">
        <v>45322</v>
      </c>
      <c r="D477" s="1" t="s">
        <v>31</v>
      </c>
      <c r="F477" s="1" t="s">
        <v>31</v>
      </c>
      <c r="H477" t="s">
        <v>0</v>
      </c>
      <c r="I477" t="s">
        <v>40</v>
      </c>
      <c r="K477" t="s">
        <v>813</v>
      </c>
      <c r="L477" t="s">
        <v>42</v>
      </c>
      <c r="M477" t="s">
        <v>43</v>
      </c>
      <c r="N477" s="1" t="s">
        <v>36</v>
      </c>
      <c r="O477" s="3">
        <v>0</v>
      </c>
      <c r="P477" s="3">
        <v>0</v>
      </c>
      <c r="Q477" s="3">
        <v>775</v>
      </c>
      <c r="R477" s="3">
        <v>775</v>
      </c>
      <c r="S477" s="3">
        <v>0</v>
      </c>
      <c r="T477" s="3">
        <v>775</v>
      </c>
      <c r="U477" s="3">
        <v>0</v>
      </c>
      <c r="V477" s="3">
        <v>775</v>
      </c>
      <c r="W477" t="s">
        <v>1030</v>
      </c>
      <c r="X477" t="s">
        <v>989</v>
      </c>
    </row>
    <row r="478" spans="1:24" x14ac:dyDescent="0.25">
      <c r="A478" s="1" t="s">
        <v>1026</v>
      </c>
      <c r="B478" s="2">
        <v>45322</v>
      </c>
      <c r="D478" s="1" t="s">
        <v>31</v>
      </c>
      <c r="F478" s="1" t="s">
        <v>31</v>
      </c>
      <c r="H478" t="s">
        <v>0</v>
      </c>
      <c r="I478" t="s">
        <v>40</v>
      </c>
      <c r="K478" t="s">
        <v>813</v>
      </c>
      <c r="L478" t="s">
        <v>42</v>
      </c>
      <c r="M478" t="s">
        <v>43</v>
      </c>
      <c r="N478" s="1" t="s">
        <v>36</v>
      </c>
      <c r="O478" s="3">
        <v>0</v>
      </c>
      <c r="P478" s="3">
        <v>0</v>
      </c>
      <c r="Q478" s="3">
        <v>1597.5</v>
      </c>
      <c r="R478" s="3">
        <v>1597.5</v>
      </c>
      <c r="S478" s="3">
        <v>0</v>
      </c>
      <c r="T478" s="3">
        <v>1597.5</v>
      </c>
      <c r="U478" s="3">
        <v>0</v>
      </c>
      <c r="V478" s="3">
        <v>1597.5</v>
      </c>
      <c r="W478" t="s">
        <v>1031</v>
      </c>
      <c r="X478" t="s">
        <v>989</v>
      </c>
    </row>
    <row r="479" spans="1:24" x14ac:dyDescent="0.25">
      <c r="A479" s="1" t="s">
        <v>1026</v>
      </c>
      <c r="B479" s="2">
        <v>45322</v>
      </c>
      <c r="D479" s="1" t="s">
        <v>31</v>
      </c>
      <c r="F479" s="1" t="s">
        <v>31</v>
      </c>
      <c r="H479" t="s">
        <v>0</v>
      </c>
      <c r="I479" t="s">
        <v>40</v>
      </c>
      <c r="K479" t="s">
        <v>813</v>
      </c>
      <c r="L479" t="s">
        <v>42</v>
      </c>
      <c r="M479" t="s">
        <v>43</v>
      </c>
      <c r="N479" s="1" t="s">
        <v>36</v>
      </c>
      <c r="O479" s="3">
        <v>0</v>
      </c>
      <c r="P479" s="3">
        <v>0</v>
      </c>
      <c r="Q479" s="3">
        <v>3005</v>
      </c>
      <c r="R479" s="3">
        <v>3005</v>
      </c>
      <c r="S479" s="3">
        <v>0</v>
      </c>
      <c r="T479" s="3">
        <v>3005</v>
      </c>
      <c r="U479" s="3">
        <v>0</v>
      </c>
      <c r="V479" s="3">
        <v>3005</v>
      </c>
      <c r="W479" t="s">
        <v>1032</v>
      </c>
      <c r="X479" t="s">
        <v>989</v>
      </c>
    </row>
    <row r="480" spans="1:24" x14ac:dyDescent="0.25">
      <c r="A480" s="1" t="s">
        <v>1026</v>
      </c>
      <c r="B480" s="2">
        <v>45322</v>
      </c>
      <c r="D480" s="1" t="s">
        <v>31</v>
      </c>
      <c r="F480" s="1" t="s">
        <v>31</v>
      </c>
      <c r="H480" t="s">
        <v>0</v>
      </c>
      <c r="I480" t="s">
        <v>40</v>
      </c>
      <c r="K480" t="s">
        <v>813</v>
      </c>
      <c r="L480" t="s">
        <v>42</v>
      </c>
      <c r="M480" t="s">
        <v>43</v>
      </c>
      <c r="N480" s="1" t="s">
        <v>36</v>
      </c>
      <c r="O480" s="3">
        <v>0</v>
      </c>
      <c r="P480" s="3">
        <v>0</v>
      </c>
      <c r="Q480" s="3">
        <v>15076.68</v>
      </c>
      <c r="R480" s="3">
        <v>15076.68</v>
      </c>
      <c r="S480" s="3">
        <v>0</v>
      </c>
      <c r="T480" s="3">
        <v>15076.68</v>
      </c>
      <c r="U480" s="3">
        <v>0</v>
      </c>
      <c r="V480" s="3">
        <v>15076.68</v>
      </c>
      <c r="W480" t="s">
        <v>1033</v>
      </c>
      <c r="X480" t="s">
        <v>989</v>
      </c>
    </row>
    <row r="481" spans="1:24" x14ac:dyDescent="0.25">
      <c r="A481" s="1" t="s">
        <v>1026</v>
      </c>
      <c r="B481" s="2">
        <v>45322</v>
      </c>
      <c r="D481" s="1" t="s">
        <v>31</v>
      </c>
      <c r="F481" s="1" t="s">
        <v>31</v>
      </c>
      <c r="H481" t="s">
        <v>0</v>
      </c>
      <c r="I481" t="s">
        <v>40</v>
      </c>
      <c r="K481" t="s">
        <v>813</v>
      </c>
      <c r="L481" t="s">
        <v>42</v>
      </c>
      <c r="M481" t="s">
        <v>43</v>
      </c>
      <c r="N481" s="1" t="s">
        <v>36</v>
      </c>
      <c r="O481" s="3">
        <v>0</v>
      </c>
      <c r="P481" s="3">
        <v>0</v>
      </c>
      <c r="Q481" s="3">
        <v>30497.9</v>
      </c>
      <c r="R481" s="3">
        <v>30497.9</v>
      </c>
      <c r="S481" s="3">
        <v>0</v>
      </c>
      <c r="T481" s="3">
        <v>30497.9</v>
      </c>
      <c r="U481" s="3">
        <v>0</v>
      </c>
      <c r="V481" s="3">
        <v>30497.9</v>
      </c>
      <c r="W481" t="s">
        <v>1034</v>
      </c>
      <c r="X481" t="s">
        <v>989</v>
      </c>
    </row>
    <row r="482" spans="1:24" x14ac:dyDescent="0.25">
      <c r="A482" s="1" t="s">
        <v>1035</v>
      </c>
      <c r="B482" s="2">
        <v>45322</v>
      </c>
      <c r="D482" s="1" t="s">
        <v>31</v>
      </c>
      <c r="F482" s="1" t="s">
        <v>31</v>
      </c>
      <c r="H482" t="s">
        <v>0</v>
      </c>
      <c r="I482" t="s">
        <v>460</v>
      </c>
      <c r="K482" t="s">
        <v>813</v>
      </c>
      <c r="L482" t="s">
        <v>42</v>
      </c>
      <c r="M482" t="s">
        <v>43</v>
      </c>
      <c r="N482" s="1" t="s">
        <v>36</v>
      </c>
      <c r="O482" s="3">
        <v>0</v>
      </c>
      <c r="P482" s="3">
        <v>0</v>
      </c>
      <c r="Q482" s="3">
        <v>500</v>
      </c>
      <c r="R482" s="3">
        <v>500</v>
      </c>
      <c r="S482" s="3">
        <v>0</v>
      </c>
      <c r="T482" s="3">
        <v>500</v>
      </c>
      <c r="U482" s="3">
        <v>0</v>
      </c>
      <c r="V482" s="3">
        <v>500</v>
      </c>
      <c r="W482" t="s">
        <v>1036</v>
      </c>
      <c r="X482" t="s">
        <v>989</v>
      </c>
    </row>
    <row r="483" spans="1:24" x14ac:dyDescent="0.25">
      <c r="A483" s="1" t="s">
        <v>1035</v>
      </c>
      <c r="B483" s="2">
        <v>45322</v>
      </c>
      <c r="D483" s="1" t="s">
        <v>31</v>
      </c>
      <c r="F483" s="1" t="s">
        <v>31</v>
      </c>
      <c r="H483" t="s">
        <v>0</v>
      </c>
      <c r="I483" t="s">
        <v>460</v>
      </c>
      <c r="K483" t="s">
        <v>813</v>
      </c>
      <c r="L483" t="s">
        <v>42</v>
      </c>
      <c r="M483" t="s">
        <v>43</v>
      </c>
      <c r="N483" s="1" t="s">
        <v>36</v>
      </c>
      <c r="O483" s="3">
        <v>0</v>
      </c>
      <c r="P483" s="3">
        <v>0</v>
      </c>
      <c r="Q483" s="3">
        <v>2179.1</v>
      </c>
      <c r="R483" s="3">
        <v>2179.1</v>
      </c>
      <c r="S483" s="3">
        <v>0</v>
      </c>
      <c r="T483" s="3">
        <v>2179.1</v>
      </c>
      <c r="U483" s="3">
        <v>0</v>
      </c>
      <c r="V483" s="3">
        <v>2179.1</v>
      </c>
      <c r="W483" t="s">
        <v>1037</v>
      </c>
      <c r="X483" t="s">
        <v>989</v>
      </c>
    </row>
    <row r="484" spans="1:24" x14ac:dyDescent="0.25">
      <c r="A484" s="1" t="s">
        <v>1035</v>
      </c>
      <c r="B484" s="2">
        <v>45322</v>
      </c>
      <c r="D484" s="1" t="s">
        <v>31</v>
      </c>
      <c r="F484" s="1" t="s">
        <v>31</v>
      </c>
      <c r="H484" t="s">
        <v>0</v>
      </c>
      <c r="I484" t="s">
        <v>460</v>
      </c>
      <c r="K484" t="s">
        <v>813</v>
      </c>
      <c r="L484" t="s">
        <v>42</v>
      </c>
      <c r="M484" t="s">
        <v>43</v>
      </c>
      <c r="N484" s="1" t="s">
        <v>36</v>
      </c>
      <c r="O484" s="3">
        <v>0</v>
      </c>
      <c r="P484" s="3">
        <v>0</v>
      </c>
      <c r="Q484" s="3">
        <v>8355</v>
      </c>
      <c r="R484" s="3">
        <v>8355</v>
      </c>
      <c r="S484" s="3">
        <v>0</v>
      </c>
      <c r="T484" s="3">
        <v>8355</v>
      </c>
      <c r="U484" s="3">
        <v>0</v>
      </c>
      <c r="V484" s="3">
        <v>8355</v>
      </c>
      <c r="W484" t="s">
        <v>1038</v>
      </c>
      <c r="X484" t="s">
        <v>989</v>
      </c>
    </row>
    <row r="485" spans="1:24" x14ac:dyDescent="0.25">
      <c r="A485" s="1" t="s">
        <v>1035</v>
      </c>
      <c r="B485" s="2">
        <v>45322</v>
      </c>
      <c r="D485" s="1" t="s">
        <v>31</v>
      </c>
      <c r="F485" s="1" t="s">
        <v>31</v>
      </c>
      <c r="H485" t="s">
        <v>0</v>
      </c>
      <c r="I485" t="s">
        <v>460</v>
      </c>
      <c r="K485" t="s">
        <v>813</v>
      </c>
      <c r="L485" t="s">
        <v>42</v>
      </c>
      <c r="M485" t="s">
        <v>43</v>
      </c>
      <c r="N485" s="1" t="s">
        <v>36</v>
      </c>
      <c r="O485" s="3">
        <v>0</v>
      </c>
      <c r="P485" s="3">
        <v>0</v>
      </c>
      <c r="Q485" s="3">
        <v>96578.08</v>
      </c>
      <c r="R485" s="3">
        <v>96578.08</v>
      </c>
      <c r="S485" s="3">
        <v>0</v>
      </c>
      <c r="T485" s="3">
        <v>96578.08</v>
      </c>
      <c r="U485" s="3">
        <v>0</v>
      </c>
      <c r="V485" s="3">
        <v>96578.08</v>
      </c>
      <c r="W485" t="s">
        <v>1039</v>
      </c>
      <c r="X485" t="s">
        <v>989</v>
      </c>
    </row>
    <row r="486" spans="1:24" x14ac:dyDescent="0.25">
      <c r="A486" s="1" t="s">
        <v>1040</v>
      </c>
      <c r="B486" s="2">
        <v>45322</v>
      </c>
      <c r="D486" s="1" t="s">
        <v>31</v>
      </c>
      <c r="F486" s="1" t="s">
        <v>31</v>
      </c>
      <c r="H486" t="s">
        <v>0</v>
      </c>
      <c r="I486" t="s">
        <v>32</v>
      </c>
      <c r="K486" t="s">
        <v>134</v>
      </c>
      <c r="L486" t="s">
        <v>42</v>
      </c>
      <c r="M486" t="s">
        <v>35</v>
      </c>
      <c r="N486" s="1" t="s">
        <v>36</v>
      </c>
      <c r="O486" s="3">
        <v>0</v>
      </c>
      <c r="P486" s="3">
        <v>0</v>
      </c>
      <c r="Q486" s="3">
        <v>142100</v>
      </c>
      <c r="R486" s="3">
        <v>142100</v>
      </c>
      <c r="S486" s="3">
        <v>0</v>
      </c>
      <c r="T486" s="3">
        <v>142100</v>
      </c>
      <c r="U486" s="3">
        <v>0</v>
      </c>
      <c r="V486" s="3">
        <v>142100</v>
      </c>
      <c r="W486" t="s">
        <v>1041</v>
      </c>
      <c r="X486" t="s">
        <v>1042</v>
      </c>
    </row>
    <row r="487" spans="1:24" x14ac:dyDescent="0.25">
      <c r="A487" s="1" t="s">
        <v>1043</v>
      </c>
      <c r="B487" s="2">
        <v>45322</v>
      </c>
      <c r="D487" s="1" t="s">
        <v>31</v>
      </c>
      <c r="F487" s="1" t="s">
        <v>31</v>
      </c>
      <c r="H487" t="s">
        <v>0</v>
      </c>
      <c r="I487" t="s">
        <v>460</v>
      </c>
      <c r="K487" t="s">
        <v>1044</v>
      </c>
      <c r="L487" t="s">
        <v>1045</v>
      </c>
      <c r="M487" t="s">
        <v>35</v>
      </c>
      <c r="N487" s="1" t="s">
        <v>1046</v>
      </c>
      <c r="O487" s="3">
        <v>0</v>
      </c>
      <c r="P487" s="3">
        <v>0</v>
      </c>
      <c r="Q487" s="3">
        <v>133.91</v>
      </c>
      <c r="R487" s="3">
        <v>133.91</v>
      </c>
      <c r="S487" s="3">
        <v>0</v>
      </c>
      <c r="T487" s="3">
        <v>133.91</v>
      </c>
      <c r="U487" s="3">
        <v>0</v>
      </c>
      <c r="V487" s="3">
        <v>133.91</v>
      </c>
      <c r="W487" t="s">
        <v>1047</v>
      </c>
      <c r="X487" t="s">
        <v>1048</v>
      </c>
    </row>
    <row r="488" spans="1:24" x14ac:dyDescent="0.25">
      <c r="A488" s="1" t="s">
        <v>1049</v>
      </c>
      <c r="B488" s="2">
        <v>45322</v>
      </c>
      <c r="D488" s="1" t="s">
        <v>31</v>
      </c>
      <c r="F488" s="1" t="s">
        <v>31</v>
      </c>
      <c r="H488" t="s">
        <v>0</v>
      </c>
      <c r="I488" t="s">
        <v>55</v>
      </c>
      <c r="K488" t="s">
        <v>276</v>
      </c>
      <c r="L488" t="s">
        <v>277</v>
      </c>
      <c r="M488" t="s">
        <v>35</v>
      </c>
      <c r="N488" s="1" t="s">
        <v>278</v>
      </c>
      <c r="O488" s="3">
        <v>0</v>
      </c>
      <c r="P488" s="3">
        <v>0</v>
      </c>
      <c r="Q488" s="3">
        <v>89.29</v>
      </c>
      <c r="R488" s="3">
        <v>89.29</v>
      </c>
      <c r="S488" s="3">
        <v>0</v>
      </c>
      <c r="T488" s="3">
        <v>89.29</v>
      </c>
      <c r="U488" s="3">
        <v>0</v>
      </c>
      <c r="V488" s="3">
        <v>89.29</v>
      </c>
      <c r="W488" t="s">
        <v>926</v>
      </c>
      <c r="X488" t="s">
        <v>1050</v>
      </c>
    </row>
    <row r="489" spans="1:24" x14ac:dyDescent="0.25">
      <c r="A489" s="1" t="s">
        <v>1051</v>
      </c>
      <c r="B489" s="2">
        <v>45322</v>
      </c>
      <c r="D489" s="1" t="s">
        <v>31</v>
      </c>
      <c r="F489" s="1" t="s">
        <v>31</v>
      </c>
      <c r="H489" t="s">
        <v>0</v>
      </c>
      <c r="I489" t="s">
        <v>55</v>
      </c>
      <c r="K489" t="s">
        <v>1052</v>
      </c>
      <c r="L489" t="s">
        <v>42</v>
      </c>
      <c r="M489" t="s">
        <v>43</v>
      </c>
      <c r="N489" s="1" t="s">
        <v>36</v>
      </c>
      <c r="O489" s="3">
        <v>0</v>
      </c>
      <c r="P489" s="3">
        <v>0</v>
      </c>
      <c r="Q489" s="3">
        <v>162.19999999999999</v>
      </c>
      <c r="R489" s="3">
        <v>162.19999999999999</v>
      </c>
      <c r="S489" s="3">
        <v>0</v>
      </c>
      <c r="T489" s="3">
        <v>162.19999999999999</v>
      </c>
      <c r="U489" s="3">
        <v>0</v>
      </c>
      <c r="V489" s="3">
        <v>162.19999999999999</v>
      </c>
      <c r="W489" t="s">
        <v>926</v>
      </c>
      <c r="X489" t="s">
        <v>1053</v>
      </c>
    </row>
    <row r="490" spans="1:24" x14ac:dyDescent="0.25">
      <c r="A490" s="1" t="s">
        <v>1054</v>
      </c>
      <c r="B490" s="2">
        <v>45322</v>
      </c>
      <c r="D490" s="1" t="s">
        <v>31</v>
      </c>
      <c r="F490" s="1" t="s">
        <v>31</v>
      </c>
      <c r="H490" t="s">
        <v>0</v>
      </c>
      <c r="I490" t="s">
        <v>55</v>
      </c>
      <c r="K490" t="s">
        <v>314</v>
      </c>
      <c r="L490" t="s">
        <v>42</v>
      </c>
      <c r="M490" t="s">
        <v>35</v>
      </c>
      <c r="N490" s="1" t="s">
        <v>36</v>
      </c>
      <c r="O490" s="3">
        <v>0</v>
      </c>
      <c r="P490" s="3">
        <v>0</v>
      </c>
      <c r="Q490" s="3">
        <v>30.8</v>
      </c>
      <c r="R490" s="3">
        <v>30.8</v>
      </c>
      <c r="S490" s="3">
        <v>0</v>
      </c>
      <c r="T490" s="3">
        <v>30.8</v>
      </c>
      <c r="U490" s="3">
        <v>0</v>
      </c>
      <c r="V490" s="3">
        <v>30.8</v>
      </c>
      <c r="W490" t="s">
        <v>900</v>
      </c>
      <c r="X490" t="s">
        <v>1055</v>
      </c>
    </row>
    <row r="491" spans="1:24" x14ac:dyDescent="0.25">
      <c r="A491" s="1" t="s">
        <v>1056</v>
      </c>
      <c r="B491" s="2">
        <v>45322</v>
      </c>
      <c r="D491" s="1" t="s">
        <v>31</v>
      </c>
      <c r="F491" s="1" t="s">
        <v>31</v>
      </c>
      <c r="H491" t="s">
        <v>0</v>
      </c>
      <c r="I491" t="s">
        <v>55</v>
      </c>
      <c r="K491" t="s">
        <v>1057</v>
      </c>
      <c r="L491" t="s">
        <v>1058</v>
      </c>
      <c r="M491" t="s">
        <v>35</v>
      </c>
      <c r="N491" s="1" t="s">
        <v>1059</v>
      </c>
      <c r="O491" s="3">
        <v>0</v>
      </c>
      <c r="P491" s="3">
        <v>0</v>
      </c>
      <c r="Q491" s="3">
        <v>497.77</v>
      </c>
      <c r="R491" s="3">
        <v>497.77</v>
      </c>
      <c r="S491" s="3">
        <v>0</v>
      </c>
      <c r="T491" s="3">
        <v>497.77</v>
      </c>
      <c r="U491" s="3">
        <v>0</v>
      </c>
      <c r="V491" s="3">
        <v>497.77</v>
      </c>
      <c r="W491" t="s">
        <v>926</v>
      </c>
      <c r="X491" t="s">
        <v>1060</v>
      </c>
    </row>
    <row r="492" spans="1:24" x14ac:dyDescent="0.25">
      <c r="A492" s="1" t="s">
        <v>1061</v>
      </c>
      <c r="B492" s="2">
        <v>45322</v>
      </c>
      <c r="D492" s="1" t="s">
        <v>31</v>
      </c>
      <c r="F492" s="1" t="s">
        <v>31</v>
      </c>
      <c r="H492" t="s">
        <v>0</v>
      </c>
      <c r="I492" t="s">
        <v>32</v>
      </c>
      <c r="K492" t="s">
        <v>134</v>
      </c>
      <c r="L492" t="s">
        <v>42</v>
      </c>
      <c r="M492" t="s">
        <v>35</v>
      </c>
      <c r="N492" s="1" t="s">
        <v>36</v>
      </c>
      <c r="O492" s="3">
        <v>0</v>
      </c>
      <c r="P492" s="3">
        <v>0</v>
      </c>
      <c r="Q492" s="3">
        <v>8650</v>
      </c>
      <c r="R492" s="3">
        <v>8650</v>
      </c>
      <c r="S492" s="3">
        <v>0</v>
      </c>
      <c r="T492" s="3">
        <v>8650</v>
      </c>
      <c r="U492" s="3">
        <v>0</v>
      </c>
      <c r="V492" s="3">
        <v>8650</v>
      </c>
      <c r="W492" t="s">
        <v>395</v>
      </c>
      <c r="X492" t="s">
        <v>1062</v>
      </c>
    </row>
    <row r="493" spans="1:24" x14ac:dyDescent="0.25">
      <c r="A493" s="1" t="s">
        <v>1063</v>
      </c>
      <c r="B493" s="2">
        <v>45322</v>
      </c>
      <c r="D493" s="1" t="s">
        <v>31</v>
      </c>
      <c r="F493" s="1" t="s">
        <v>31</v>
      </c>
      <c r="H493" t="s">
        <v>0</v>
      </c>
      <c r="I493" t="s">
        <v>32</v>
      </c>
      <c r="K493" t="s">
        <v>134</v>
      </c>
      <c r="L493" t="s">
        <v>42</v>
      </c>
      <c r="M493" t="s">
        <v>35</v>
      </c>
      <c r="N493" s="1" t="s">
        <v>36</v>
      </c>
      <c r="O493" s="3">
        <v>0</v>
      </c>
      <c r="P493" s="3">
        <v>0</v>
      </c>
      <c r="Q493" s="3">
        <v>3500</v>
      </c>
      <c r="R493" s="3">
        <v>3500</v>
      </c>
      <c r="S493" s="3">
        <v>0</v>
      </c>
      <c r="T493" s="3">
        <v>3500</v>
      </c>
      <c r="U493" s="3">
        <v>0</v>
      </c>
      <c r="V493" s="3">
        <v>3500</v>
      </c>
      <c r="W493" t="s">
        <v>395</v>
      </c>
      <c r="X493" t="s">
        <v>1064</v>
      </c>
    </row>
    <row r="494" spans="1:24" x14ac:dyDescent="0.25">
      <c r="A494" s="1" t="s">
        <v>1065</v>
      </c>
      <c r="B494" s="2">
        <v>45322</v>
      </c>
      <c r="D494" s="1" t="s">
        <v>31</v>
      </c>
      <c r="F494" s="1" t="s">
        <v>31</v>
      </c>
      <c r="H494" t="s">
        <v>0</v>
      </c>
      <c r="I494" t="s">
        <v>32</v>
      </c>
      <c r="K494" t="s">
        <v>134</v>
      </c>
      <c r="L494" t="s">
        <v>42</v>
      </c>
      <c r="M494" t="s">
        <v>35</v>
      </c>
      <c r="N494" s="1" t="s">
        <v>36</v>
      </c>
      <c r="O494" s="3">
        <v>0</v>
      </c>
      <c r="P494" s="3">
        <v>0</v>
      </c>
      <c r="Q494" s="3">
        <v>91749.03</v>
      </c>
      <c r="R494" s="3">
        <v>91749.03</v>
      </c>
      <c r="S494" s="3">
        <v>0</v>
      </c>
      <c r="T494" s="3">
        <v>91749.03</v>
      </c>
      <c r="U494" s="3">
        <v>0</v>
      </c>
      <c r="V494" s="3">
        <v>91749.03</v>
      </c>
      <c r="W494" t="s">
        <v>395</v>
      </c>
      <c r="X494" t="s">
        <v>1066</v>
      </c>
    </row>
    <row r="495" spans="1:24" x14ac:dyDescent="0.25">
      <c r="A495" s="1" t="s">
        <v>1067</v>
      </c>
      <c r="B495" s="2">
        <v>45322</v>
      </c>
      <c r="D495" s="1" t="s">
        <v>31</v>
      </c>
      <c r="F495" s="1" t="s">
        <v>31</v>
      </c>
      <c r="H495" t="s">
        <v>0</v>
      </c>
      <c r="I495" t="s">
        <v>32</v>
      </c>
      <c r="K495" t="s">
        <v>134</v>
      </c>
      <c r="L495" t="s">
        <v>42</v>
      </c>
      <c r="M495" t="s">
        <v>35</v>
      </c>
      <c r="N495" s="1" t="s">
        <v>36</v>
      </c>
      <c r="O495" s="3">
        <v>0</v>
      </c>
      <c r="P495" s="3">
        <v>0</v>
      </c>
      <c r="Q495" s="3">
        <v>1931.48</v>
      </c>
      <c r="R495" s="3">
        <v>1931.48</v>
      </c>
      <c r="S495" s="3">
        <v>0</v>
      </c>
      <c r="T495" s="3">
        <v>1931.48</v>
      </c>
      <c r="U495" s="3">
        <v>0</v>
      </c>
      <c r="V495" s="3">
        <v>1931.48</v>
      </c>
      <c r="W495" t="s">
        <v>395</v>
      </c>
      <c r="X495" t="s">
        <v>1068</v>
      </c>
    </row>
    <row r="496" spans="1:24" x14ac:dyDescent="0.25">
      <c r="A496" s="1" t="s">
        <v>1069</v>
      </c>
      <c r="B496" s="2">
        <v>45322</v>
      </c>
      <c r="D496" s="1" t="s">
        <v>31</v>
      </c>
      <c r="F496" s="1" t="s">
        <v>31</v>
      </c>
      <c r="H496" t="s">
        <v>0</v>
      </c>
      <c r="I496" t="s">
        <v>32</v>
      </c>
      <c r="K496" t="s">
        <v>134</v>
      </c>
      <c r="L496" t="s">
        <v>42</v>
      </c>
      <c r="M496" t="s">
        <v>35</v>
      </c>
      <c r="N496" s="1" t="s">
        <v>36</v>
      </c>
      <c r="O496" s="3">
        <v>0</v>
      </c>
      <c r="P496" s="3">
        <v>0</v>
      </c>
      <c r="Q496" s="3">
        <v>19152</v>
      </c>
      <c r="R496" s="3">
        <v>19152</v>
      </c>
      <c r="S496" s="3">
        <v>0</v>
      </c>
      <c r="T496" s="3">
        <v>19152</v>
      </c>
      <c r="U496" s="3">
        <v>0</v>
      </c>
      <c r="V496" s="3">
        <v>19152</v>
      </c>
      <c r="W496" t="s">
        <v>395</v>
      </c>
      <c r="X496" t="s">
        <v>1070</v>
      </c>
    </row>
    <row r="497" spans="1:27" x14ac:dyDescent="0.25">
      <c r="A497" s="1" t="s">
        <v>1071</v>
      </c>
      <c r="B497" s="2">
        <v>45322</v>
      </c>
      <c r="D497" s="1" t="s">
        <v>31</v>
      </c>
      <c r="F497" s="1" t="s">
        <v>31</v>
      </c>
      <c r="H497" t="s">
        <v>0</v>
      </c>
      <c r="I497" t="s">
        <v>32</v>
      </c>
      <c r="K497" t="s">
        <v>1072</v>
      </c>
      <c r="L497" t="s">
        <v>1073</v>
      </c>
      <c r="M497" t="s">
        <v>35</v>
      </c>
      <c r="N497" s="1" t="s">
        <v>1074</v>
      </c>
      <c r="O497" s="3">
        <v>0</v>
      </c>
      <c r="P497" s="3">
        <v>0</v>
      </c>
      <c r="Q497" s="3">
        <v>516</v>
      </c>
      <c r="R497" s="3">
        <v>516</v>
      </c>
      <c r="S497" s="3">
        <v>0</v>
      </c>
      <c r="T497" s="3">
        <v>516</v>
      </c>
      <c r="U497" s="3">
        <v>0</v>
      </c>
      <c r="V497" s="3">
        <v>516</v>
      </c>
      <c r="W497" t="s">
        <v>1075</v>
      </c>
      <c r="X497" t="s">
        <v>1076</v>
      </c>
    </row>
    <row r="498" spans="1:27" x14ac:dyDescent="0.25">
      <c r="A498" s="1" t="s">
        <v>1077</v>
      </c>
      <c r="B498" s="2">
        <v>45322</v>
      </c>
      <c r="D498" s="1" t="s">
        <v>31</v>
      </c>
      <c r="F498" s="1" t="s">
        <v>31</v>
      </c>
      <c r="H498" t="s">
        <v>0</v>
      </c>
      <c r="I498" t="s">
        <v>55</v>
      </c>
      <c r="K498" t="s">
        <v>314</v>
      </c>
      <c r="L498" t="s">
        <v>42</v>
      </c>
      <c r="M498" t="s">
        <v>35</v>
      </c>
      <c r="N498" s="1" t="s">
        <v>36</v>
      </c>
      <c r="O498" s="3">
        <v>0</v>
      </c>
      <c r="P498" s="3">
        <v>0</v>
      </c>
      <c r="Q498" s="3">
        <v>990</v>
      </c>
      <c r="R498" s="3">
        <v>990</v>
      </c>
      <c r="S498" s="3">
        <v>0</v>
      </c>
      <c r="T498" s="3">
        <v>990</v>
      </c>
      <c r="U498" s="3">
        <v>0</v>
      </c>
      <c r="V498" s="3">
        <v>990</v>
      </c>
      <c r="W498" t="s">
        <v>318</v>
      </c>
      <c r="X498" t="s">
        <v>1078</v>
      </c>
    </row>
    <row r="499" spans="1:27" x14ac:dyDescent="0.25">
      <c r="A499" s="1" t="s">
        <v>1077</v>
      </c>
      <c r="B499" s="2">
        <v>45322</v>
      </c>
      <c r="D499" s="1" t="s">
        <v>31</v>
      </c>
      <c r="F499" s="1" t="s">
        <v>31</v>
      </c>
      <c r="H499" t="s">
        <v>0</v>
      </c>
      <c r="I499" t="s">
        <v>55</v>
      </c>
      <c r="K499" t="s">
        <v>314</v>
      </c>
      <c r="L499" t="s">
        <v>42</v>
      </c>
      <c r="M499" t="s">
        <v>35</v>
      </c>
      <c r="N499" s="1" t="s">
        <v>36</v>
      </c>
      <c r="O499" s="3">
        <v>0</v>
      </c>
      <c r="P499" s="3">
        <v>0</v>
      </c>
      <c r="Q499" s="3">
        <v>3800</v>
      </c>
      <c r="R499" s="3">
        <v>3800</v>
      </c>
      <c r="S499" s="3">
        <v>0</v>
      </c>
      <c r="T499" s="3">
        <v>3800</v>
      </c>
      <c r="U499" s="3">
        <v>0</v>
      </c>
      <c r="V499" s="3">
        <v>3800</v>
      </c>
      <c r="W499" t="s">
        <v>315</v>
      </c>
      <c r="X499" t="s">
        <v>1078</v>
      </c>
    </row>
    <row r="500" spans="1:27" x14ac:dyDescent="0.25">
      <c r="A500" s="1" t="s">
        <v>1079</v>
      </c>
      <c r="B500" s="2">
        <v>45322</v>
      </c>
      <c r="D500" s="1" t="s">
        <v>31</v>
      </c>
      <c r="F500" s="1" t="s">
        <v>31</v>
      </c>
      <c r="H500" t="s">
        <v>0</v>
      </c>
      <c r="I500" t="s">
        <v>55</v>
      </c>
      <c r="K500" t="s">
        <v>314</v>
      </c>
      <c r="L500" t="s">
        <v>42</v>
      </c>
      <c r="M500" t="s">
        <v>35</v>
      </c>
      <c r="N500" s="1" t="s">
        <v>36</v>
      </c>
      <c r="O500" s="3">
        <v>0</v>
      </c>
      <c r="P500" s="3">
        <v>0</v>
      </c>
      <c r="Q500" s="3">
        <v>1491</v>
      </c>
      <c r="R500" s="3">
        <v>1491</v>
      </c>
      <c r="S500" s="3">
        <v>0</v>
      </c>
      <c r="T500" s="3">
        <v>1491</v>
      </c>
      <c r="U500" s="3">
        <v>0</v>
      </c>
      <c r="V500" s="3">
        <v>1491</v>
      </c>
      <c r="W500" t="s">
        <v>320</v>
      </c>
      <c r="X500" t="s">
        <v>1080</v>
      </c>
    </row>
    <row r="501" spans="1:27" x14ac:dyDescent="0.25">
      <c r="A501" s="1" t="s">
        <v>1079</v>
      </c>
      <c r="B501" s="2">
        <v>45322</v>
      </c>
      <c r="D501" s="1" t="s">
        <v>31</v>
      </c>
      <c r="F501" s="1" t="s">
        <v>31</v>
      </c>
      <c r="H501" t="s">
        <v>0</v>
      </c>
      <c r="I501" t="s">
        <v>55</v>
      </c>
      <c r="K501" t="s">
        <v>314</v>
      </c>
      <c r="L501" t="s">
        <v>42</v>
      </c>
      <c r="M501" t="s">
        <v>35</v>
      </c>
      <c r="N501" s="1" t="s">
        <v>36</v>
      </c>
      <c r="O501" s="3">
        <v>0</v>
      </c>
      <c r="P501" s="3">
        <v>0</v>
      </c>
      <c r="Q501" s="3">
        <v>4790</v>
      </c>
      <c r="R501" s="3">
        <v>4790</v>
      </c>
      <c r="S501" s="3">
        <v>0</v>
      </c>
      <c r="T501" s="3">
        <v>4790</v>
      </c>
      <c r="U501" s="3">
        <v>0</v>
      </c>
      <c r="V501" s="3">
        <v>4790</v>
      </c>
      <c r="W501" t="s">
        <v>320</v>
      </c>
      <c r="X501" t="s">
        <v>1080</v>
      </c>
    </row>
    <row r="502" spans="1:27" x14ac:dyDescent="0.25">
      <c r="A502" s="1" t="s">
        <v>1081</v>
      </c>
      <c r="B502" s="2">
        <v>45322</v>
      </c>
      <c r="D502" s="1" t="s">
        <v>31</v>
      </c>
      <c r="F502" s="1" t="s">
        <v>31</v>
      </c>
      <c r="H502" t="s">
        <v>0</v>
      </c>
      <c r="I502" t="s">
        <v>460</v>
      </c>
      <c r="K502" t="s">
        <v>1082</v>
      </c>
      <c r="L502" t="s">
        <v>1083</v>
      </c>
      <c r="M502" t="s">
        <v>35</v>
      </c>
      <c r="N502" s="1" t="s">
        <v>1084</v>
      </c>
      <c r="O502" s="3">
        <v>0</v>
      </c>
      <c r="P502" s="3">
        <v>0</v>
      </c>
      <c r="Q502" s="3">
        <v>106.67</v>
      </c>
      <c r="R502" s="3">
        <v>106.67</v>
      </c>
      <c r="S502" s="3">
        <v>0</v>
      </c>
      <c r="T502" s="3">
        <v>106.67</v>
      </c>
      <c r="U502" s="3">
        <v>0</v>
      </c>
      <c r="V502" s="3">
        <v>106.67</v>
      </c>
      <c r="W502" t="s">
        <v>1085</v>
      </c>
      <c r="X502" t="s">
        <v>1086</v>
      </c>
    </row>
    <row r="503" spans="1:27" x14ac:dyDescent="0.25">
      <c r="A503" s="1" t="s">
        <v>1087</v>
      </c>
      <c r="B503" s="2">
        <v>45322</v>
      </c>
      <c r="D503" s="1" t="s">
        <v>31</v>
      </c>
      <c r="F503" s="1" t="s">
        <v>31</v>
      </c>
      <c r="H503" t="s">
        <v>0</v>
      </c>
      <c r="I503" t="s">
        <v>460</v>
      </c>
      <c r="K503" t="s">
        <v>1088</v>
      </c>
      <c r="L503" t="s">
        <v>1089</v>
      </c>
      <c r="M503" t="s">
        <v>35</v>
      </c>
      <c r="N503" s="1" t="s">
        <v>1090</v>
      </c>
      <c r="O503" s="3">
        <v>0</v>
      </c>
      <c r="P503" s="3">
        <v>0</v>
      </c>
      <c r="Q503" s="3">
        <v>365.7</v>
      </c>
      <c r="R503" s="3">
        <v>365.7</v>
      </c>
      <c r="S503" s="3">
        <v>0</v>
      </c>
      <c r="T503" s="3">
        <v>365.7</v>
      </c>
      <c r="U503" s="3">
        <v>0</v>
      </c>
      <c r="V503" s="3">
        <v>365.7</v>
      </c>
      <c r="W503" t="s">
        <v>1085</v>
      </c>
      <c r="X503" t="s">
        <v>1091</v>
      </c>
    </row>
    <row r="504" spans="1:27" x14ac:dyDescent="0.25">
      <c r="A504" s="1" t="s">
        <v>1092</v>
      </c>
      <c r="B504" s="2">
        <v>45322</v>
      </c>
      <c r="D504" s="1" t="s">
        <v>31</v>
      </c>
      <c r="F504" s="1" t="s">
        <v>31</v>
      </c>
      <c r="H504" t="s">
        <v>0</v>
      </c>
      <c r="I504" t="s">
        <v>40</v>
      </c>
      <c r="K504" t="s">
        <v>1088</v>
      </c>
      <c r="L504" t="s">
        <v>1089</v>
      </c>
      <c r="M504" t="s">
        <v>35</v>
      </c>
      <c r="N504" s="1" t="s">
        <v>1090</v>
      </c>
      <c r="O504" s="3">
        <v>0</v>
      </c>
      <c r="P504" s="3">
        <v>0</v>
      </c>
      <c r="Q504" s="3">
        <v>304.52999999999997</v>
      </c>
      <c r="R504" s="3">
        <v>304.52999999999997</v>
      </c>
      <c r="S504" s="3">
        <v>0</v>
      </c>
      <c r="T504" s="3">
        <v>304.52999999999997</v>
      </c>
      <c r="U504" s="3">
        <v>0</v>
      </c>
      <c r="V504" s="3">
        <v>304.52999999999997</v>
      </c>
      <c r="W504" t="s">
        <v>1093</v>
      </c>
      <c r="X504" t="s">
        <v>1094</v>
      </c>
    </row>
    <row r="505" spans="1:27" x14ac:dyDescent="0.25">
      <c r="A505" s="1" t="s">
        <v>1095</v>
      </c>
      <c r="B505" s="2">
        <v>45322</v>
      </c>
      <c r="D505" s="1" t="s">
        <v>31</v>
      </c>
      <c r="F505" s="1" t="s">
        <v>31</v>
      </c>
      <c r="H505" t="s">
        <v>0</v>
      </c>
      <c r="I505" t="s">
        <v>40</v>
      </c>
      <c r="K505" t="s">
        <v>1088</v>
      </c>
      <c r="L505" t="s">
        <v>1089</v>
      </c>
      <c r="M505" t="s">
        <v>35</v>
      </c>
      <c r="N505" s="1" t="s">
        <v>1090</v>
      </c>
      <c r="O505" s="3">
        <v>0</v>
      </c>
      <c r="P505" s="3">
        <v>0</v>
      </c>
      <c r="Q505" s="3">
        <v>309.94</v>
      </c>
      <c r="R505" s="3">
        <v>309.94</v>
      </c>
      <c r="S505" s="3">
        <v>0</v>
      </c>
      <c r="T505" s="3">
        <v>309.94</v>
      </c>
      <c r="U505" s="3">
        <v>0</v>
      </c>
      <c r="V505" s="3">
        <v>309.94</v>
      </c>
      <c r="W505" t="s">
        <v>1096</v>
      </c>
      <c r="X505" t="s">
        <v>1097</v>
      </c>
    </row>
    <row r="506" spans="1:27" x14ac:dyDescent="0.25">
      <c r="A506" s="1" t="s">
        <v>1098</v>
      </c>
      <c r="B506" s="2">
        <v>45322</v>
      </c>
      <c r="D506" s="1" t="s">
        <v>31</v>
      </c>
      <c r="F506" s="1" t="s">
        <v>31</v>
      </c>
      <c r="H506" t="s">
        <v>0</v>
      </c>
      <c r="I506" t="s">
        <v>40</v>
      </c>
      <c r="K506" t="s">
        <v>1088</v>
      </c>
      <c r="L506" t="s">
        <v>1089</v>
      </c>
      <c r="M506" t="s">
        <v>35</v>
      </c>
      <c r="N506" s="1" t="s">
        <v>1090</v>
      </c>
      <c r="O506" s="3">
        <v>0</v>
      </c>
      <c r="P506" s="3">
        <v>0</v>
      </c>
      <c r="Q506" s="3">
        <v>331.5</v>
      </c>
      <c r="R506" s="3">
        <v>331.5</v>
      </c>
      <c r="S506" s="3">
        <v>0</v>
      </c>
      <c r="T506" s="3">
        <v>331.5</v>
      </c>
      <c r="U506" s="3">
        <v>0</v>
      </c>
      <c r="V506" s="3">
        <v>331.5</v>
      </c>
      <c r="W506" t="s">
        <v>1096</v>
      </c>
      <c r="X506" t="s">
        <v>1099</v>
      </c>
    </row>
    <row r="507" spans="1:27" x14ac:dyDescent="0.25">
      <c r="A507" s="1" t="s">
        <v>1100</v>
      </c>
      <c r="B507" s="2">
        <v>45322</v>
      </c>
      <c r="D507" s="1" t="s">
        <v>31</v>
      </c>
      <c r="F507" s="1" t="s">
        <v>31</v>
      </c>
      <c r="H507" t="s">
        <v>0</v>
      </c>
      <c r="I507" t="s">
        <v>32</v>
      </c>
      <c r="K507" t="s">
        <v>1101</v>
      </c>
      <c r="L507" t="s">
        <v>1102</v>
      </c>
      <c r="M507" t="s">
        <v>35</v>
      </c>
      <c r="N507" s="1" t="s">
        <v>1103</v>
      </c>
      <c r="O507" s="3">
        <v>0</v>
      </c>
      <c r="P507" s="3">
        <v>0</v>
      </c>
      <c r="Q507" s="3">
        <v>590</v>
      </c>
      <c r="R507" s="3">
        <v>590</v>
      </c>
      <c r="S507" s="3">
        <v>0</v>
      </c>
      <c r="T507" s="3">
        <v>590</v>
      </c>
      <c r="U507" s="3">
        <v>0</v>
      </c>
      <c r="V507" s="3">
        <v>590</v>
      </c>
      <c r="W507" t="s">
        <v>1104</v>
      </c>
      <c r="X507" t="s">
        <v>1105</v>
      </c>
    </row>
    <row r="508" spans="1:27" x14ac:dyDescent="0.25">
      <c r="A508" s="1" t="s">
        <v>1106</v>
      </c>
      <c r="B508" s="2">
        <v>45322</v>
      </c>
      <c r="D508" s="1" t="s">
        <v>31</v>
      </c>
      <c r="F508" s="1" t="s">
        <v>31</v>
      </c>
      <c r="H508" t="s">
        <v>0</v>
      </c>
      <c r="I508" t="s">
        <v>32</v>
      </c>
      <c r="K508" t="s">
        <v>1107</v>
      </c>
      <c r="L508" t="s">
        <v>1108</v>
      </c>
      <c r="M508" t="s">
        <v>35</v>
      </c>
      <c r="N508" s="1" t="s">
        <v>1109</v>
      </c>
      <c r="O508" s="3">
        <v>0</v>
      </c>
      <c r="P508" s="3">
        <v>0</v>
      </c>
      <c r="Q508" s="3">
        <v>1525.3</v>
      </c>
      <c r="R508" s="3">
        <v>1525.3</v>
      </c>
      <c r="S508" s="3">
        <v>0</v>
      </c>
      <c r="T508" s="3">
        <v>1525.3</v>
      </c>
      <c r="U508" s="3">
        <v>0</v>
      </c>
      <c r="V508" s="3">
        <v>1525.3</v>
      </c>
      <c r="W508" t="s">
        <v>1110</v>
      </c>
      <c r="X508" t="s">
        <v>1111</v>
      </c>
    </row>
    <row r="509" spans="1:27" x14ac:dyDescent="0.25">
      <c r="A509" s="5" t="s">
        <v>1112</v>
      </c>
      <c r="B509" s="4"/>
      <c r="C509" s="4"/>
      <c r="D509" s="5"/>
      <c r="E509" s="4"/>
      <c r="F509" s="5"/>
      <c r="G509" s="8"/>
      <c r="H509" s="8"/>
      <c r="I509" s="8"/>
      <c r="J509" s="8"/>
      <c r="K509" s="8"/>
      <c r="L509" s="8"/>
      <c r="M509" s="8"/>
      <c r="N509" s="5"/>
      <c r="O509" s="10">
        <f t="shared" ref="O509:V509" si="0">SUBTOTAL(9,O8:O508)</f>
        <v>0</v>
      </c>
      <c r="P509" s="10">
        <f t="shared" si="0"/>
        <v>0</v>
      </c>
      <c r="Q509" s="10">
        <f t="shared" si="0"/>
        <v>12863278.410000008</v>
      </c>
      <c r="R509" s="10">
        <f t="shared" si="0"/>
        <v>12863278.410000008</v>
      </c>
      <c r="S509" s="10">
        <f t="shared" si="0"/>
        <v>0</v>
      </c>
      <c r="T509" s="10">
        <f t="shared" si="0"/>
        <v>12863278.410000008</v>
      </c>
      <c r="U509" s="10">
        <f t="shared" si="0"/>
        <v>0</v>
      </c>
      <c r="V509" s="10">
        <f t="shared" si="0"/>
        <v>12863278.410000008</v>
      </c>
      <c r="W509" s="8"/>
      <c r="X509" s="8"/>
      <c r="Y509" s="8"/>
      <c r="Z509" s="8"/>
      <c r="AA509" s="8"/>
    </row>
  </sheetData>
  <mergeCells count="25">
    <mergeCell ref="H6:H7"/>
    <mergeCell ref="A6:A7"/>
    <mergeCell ref="B6:B7"/>
    <mergeCell ref="C6:D6"/>
    <mergeCell ref="E6:F6"/>
    <mergeCell ref="G6:G7"/>
    <mergeCell ref="T6:T7"/>
    <mergeCell ref="I6:I7"/>
    <mergeCell ref="J6:J7"/>
    <mergeCell ref="K6:K7"/>
    <mergeCell ref="L6:L7"/>
    <mergeCell ref="M6:M7"/>
    <mergeCell ref="N6:N7"/>
    <mergeCell ref="O6:O7"/>
    <mergeCell ref="P6:P7"/>
    <mergeCell ref="Q6:Q7"/>
    <mergeCell ref="R6:R7"/>
    <mergeCell ref="S6:S7"/>
    <mergeCell ref="AA6:AA7"/>
    <mergeCell ref="U6:U7"/>
    <mergeCell ref="V6:V7"/>
    <mergeCell ref="W6:W7"/>
    <mergeCell ref="X6:X7"/>
    <mergeCell ref="Y6:Y7"/>
    <mergeCell ref="Z6:Z7"/>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D750D-9498-443C-82FA-B6F57DF1A7B8}">
  <dimension ref="A1:X503"/>
  <sheetViews>
    <sheetView workbookViewId="0">
      <pane xSplit="2" ySplit="1" topLeftCell="I2" activePane="bottomRight" state="frozen"/>
      <selection pane="topRight" activeCell="C1" sqref="C1"/>
      <selection pane="bottomLeft" activeCell="A8" sqref="A8"/>
      <selection pane="bottomRight" activeCell="O1" sqref="O1"/>
    </sheetView>
  </sheetViews>
  <sheetFormatPr defaultRowHeight="15" x14ac:dyDescent="0.25"/>
  <cols>
    <col min="1" max="1" width="18.5703125" style="1" customWidth="1"/>
    <col min="2" max="2" width="10.7109375" style="2" customWidth="1"/>
    <col min="3" max="3" width="13.5703125" style="2" bestFit="1" customWidth="1"/>
    <col min="4" max="4" width="10.7109375" style="1" customWidth="1"/>
    <col min="5" max="5" width="13.140625" style="2" bestFit="1" customWidth="1"/>
    <col min="6" max="6" width="10.7109375" style="1" customWidth="1"/>
    <col min="7" max="7" width="24.28515625" bestFit="1" customWidth="1"/>
    <col min="8" max="8" width="30.7109375" customWidth="1"/>
    <col min="9" max="10" width="10.7109375" customWidth="1"/>
    <col min="11" max="11" width="30.7109375" customWidth="1"/>
    <col min="12" max="12" width="39.7109375" customWidth="1"/>
    <col min="13" max="13" width="14.7109375" customWidth="1"/>
    <col min="14" max="14" width="16.7109375" style="1" customWidth="1"/>
    <col min="15" max="22" width="15.7109375" style="3" customWidth="1"/>
    <col min="23" max="23" width="20.7109375" customWidth="1"/>
    <col min="24" max="24" width="30.7109375" customWidth="1"/>
  </cols>
  <sheetData>
    <row r="1" spans="1:24" ht="15" customHeight="1" x14ac:dyDescent="0.25">
      <c r="A1" s="50" t="s">
        <v>3</v>
      </c>
      <c r="B1" s="51" t="s">
        <v>4</v>
      </c>
      <c r="C1" s="48" t="s">
        <v>2075</v>
      </c>
      <c r="D1" s="48" t="s">
        <v>2076</v>
      </c>
      <c r="E1" s="48" t="s">
        <v>2077</v>
      </c>
      <c r="F1" s="48" t="s">
        <v>2078</v>
      </c>
      <c r="G1" s="48" t="s">
        <v>9</v>
      </c>
      <c r="H1" s="48" t="s">
        <v>10</v>
      </c>
      <c r="I1" s="48" t="s">
        <v>11</v>
      </c>
      <c r="J1" s="48" t="s">
        <v>12</v>
      </c>
      <c r="K1" s="48" t="s">
        <v>13</v>
      </c>
      <c r="L1" s="48" t="s">
        <v>14</v>
      </c>
      <c r="M1" s="48" t="s">
        <v>15</v>
      </c>
      <c r="N1" s="49" t="s">
        <v>16</v>
      </c>
      <c r="O1" s="47" t="s">
        <v>17</v>
      </c>
      <c r="P1" s="47" t="s">
        <v>18</v>
      </c>
      <c r="Q1" s="47" t="s">
        <v>19</v>
      </c>
      <c r="R1" s="47" t="s">
        <v>20</v>
      </c>
      <c r="S1" s="47" t="s">
        <v>21</v>
      </c>
      <c r="T1" s="47" t="s">
        <v>22</v>
      </c>
      <c r="U1" s="47" t="s">
        <v>23</v>
      </c>
      <c r="V1" s="47" t="s">
        <v>24</v>
      </c>
      <c r="W1" s="48" t="s">
        <v>25</v>
      </c>
      <c r="X1" s="48" t="s">
        <v>26</v>
      </c>
    </row>
    <row r="2" spans="1:24" x14ac:dyDescent="0.25">
      <c r="A2" s="1" t="s">
        <v>30</v>
      </c>
      <c r="B2" s="2">
        <v>45292</v>
      </c>
      <c r="D2" s="1" t="s">
        <v>31</v>
      </c>
      <c r="F2" s="1" t="s">
        <v>31</v>
      </c>
      <c r="H2" t="s">
        <v>0</v>
      </c>
      <c r="I2" t="s">
        <v>32</v>
      </c>
      <c r="K2" t="s">
        <v>33</v>
      </c>
      <c r="L2" t="s">
        <v>34</v>
      </c>
      <c r="M2" t="s">
        <v>35</v>
      </c>
      <c r="N2" s="1" t="s">
        <v>36</v>
      </c>
      <c r="O2" s="3">
        <v>0</v>
      </c>
      <c r="P2" s="3">
        <v>0</v>
      </c>
      <c r="Q2" s="3">
        <v>40</v>
      </c>
      <c r="R2" s="3">
        <v>40</v>
      </c>
      <c r="S2" s="3">
        <v>0</v>
      </c>
      <c r="T2" s="3">
        <v>40</v>
      </c>
      <c r="U2" s="3">
        <v>0</v>
      </c>
      <c r="V2" s="3">
        <v>40</v>
      </c>
      <c r="W2" t="s">
        <v>37</v>
      </c>
      <c r="X2" t="s">
        <v>38</v>
      </c>
    </row>
    <row r="3" spans="1:24" x14ac:dyDescent="0.25">
      <c r="A3" s="1" t="s">
        <v>39</v>
      </c>
      <c r="B3" s="2">
        <v>45294</v>
      </c>
      <c r="D3" s="1" t="s">
        <v>31</v>
      </c>
      <c r="F3" s="1" t="s">
        <v>31</v>
      </c>
      <c r="H3" t="s">
        <v>0</v>
      </c>
      <c r="I3" t="s">
        <v>40</v>
      </c>
      <c r="K3" t="s">
        <v>41</v>
      </c>
      <c r="L3" t="s">
        <v>42</v>
      </c>
      <c r="M3" t="s">
        <v>43</v>
      </c>
      <c r="N3" s="1" t="s">
        <v>36</v>
      </c>
      <c r="O3" s="3">
        <v>0</v>
      </c>
      <c r="P3" s="3">
        <v>0</v>
      </c>
      <c r="Q3" s="3">
        <v>100</v>
      </c>
      <c r="R3" s="3">
        <v>100</v>
      </c>
      <c r="S3" s="3">
        <v>0</v>
      </c>
      <c r="T3" s="3">
        <v>100</v>
      </c>
      <c r="U3" s="3">
        <v>0</v>
      </c>
      <c r="V3" s="3">
        <v>100</v>
      </c>
      <c r="W3" t="s">
        <v>44</v>
      </c>
      <c r="X3" t="s">
        <v>45</v>
      </c>
    </row>
    <row r="4" spans="1:24" x14ac:dyDescent="0.25">
      <c r="A4" s="1" t="s">
        <v>46</v>
      </c>
      <c r="B4" s="2">
        <v>45301</v>
      </c>
      <c r="D4" s="1" t="s">
        <v>31</v>
      </c>
      <c r="F4" s="1" t="s">
        <v>31</v>
      </c>
      <c r="H4" t="s">
        <v>0</v>
      </c>
      <c r="I4" t="s">
        <v>47</v>
      </c>
      <c r="K4" t="s">
        <v>48</v>
      </c>
      <c r="L4" t="s">
        <v>42</v>
      </c>
      <c r="M4" t="s">
        <v>35</v>
      </c>
      <c r="N4" s="1" t="s">
        <v>36</v>
      </c>
      <c r="O4" s="3">
        <v>0</v>
      </c>
      <c r="P4" s="3">
        <v>0</v>
      </c>
      <c r="Q4" s="3">
        <v>2450</v>
      </c>
      <c r="R4" s="3">
        <v>2450</v>
      </c>
      <c r="S4" s="3">
        <v>0</v>
      </c>
      <c r="T4" s="3">
        <v>2450</v>
      </c>
      <c r="U4" s="3">
        <v>0</v>
      </c>
      <c r="V4" s="3">
        <v>2450</v>
      </c>
      <c r="W4" t="s">
        <v>49</v>
      </c>
      <c r="X4" t="s">
        <v>50</v>
      </c>
    </row>
    <row r="5" spans="1:24" x14ac:dyDescent="0.25">
      <c r="A5" s="1" t="s">
        <v>51</v>
      </c>
      <c r="B5" s="2">
        <v>45301</v>
      </c>
      <c r="D5" s="1" t="s">
        <v>31</v>
      </c>
      <c r="F5" s="1" t="s">
        <v>31</v>
      </c>
      <c r="H5" t="s">
        <v>0</v>
      </c>
      <c r="I5" t="s">
        <v>52</v>
      </c>
      <c r="K5" t="s">
        <v>48</v>
      </c>
      <c r="L5" t="s">
        <v>42</v>
      </c>
      <c r="M5" t="s">
        <v>35</v>
      </c>
      <c r="N5" s="1" t="s">
        <v>36</v>
      </c>
      <c r="O5" s="3">
        <v>0</v>
      </c>
      <c r="P5" s="3">
        <v>0</v>
      </c>
      <c r="Q5" s="3">
        <v>2700</v>
      </c>
      <c r="R5" s="3">
        <v>2700</v>
      </c>
      <c r="S5" s="3">
        <v>0</v>
      </c>
      <c r="T5" s="3">
        <v>2700</v>
      </c>
      <c r="U5" s="3">
        <v>0</v>
      </c>
      <c r="V5" s="3">
        <v>2700</v>
      </c>
      <c r="W5" t="s">
        <v>49</v>
      </c>
      <c r="X5" t="s">
        <v>53</v>
      </c>
    </row>
    <row r="6" spans="1:24" x14ac:dyDescent="0.25">
      <c r="A6" s="1" t="s">
        <v>54</v>
      </c>
      <c r="B6" s="2">
        <v>45301</v>
      </c>
      <c r="D6" s="1" t="s">
        <v>31</v>
      </c>
      <c r="F6" s="1" t="s">
        <v>31</v>
      </c>
      <c r="H6" t="s">
        <v>0</v>
      </c>
      <c r="I6" t="s">
        <v>55</v>
      </c>
      <c r="K6" t="s">
        <v>56</v>
      </c>
      <c r="L6" t="s">
        <v>42</v>
      </c>
      <c r="M6" t="s">
        <v>35</v>
      </c>
      <c r="N6" s="1" t="s">
        <v>36</v>
      </c>
      <c r="O6" s="3">
        <v>0</v>
      </c>
      <c r="P6" s="3">
        <v>0</v>
      </c>
      <c r="Q6" s="3">
        <v>3850</v>
      </c>
      <c r="R6" s="3">
        <v>3850</v>
      </c>
      <c r="S6" s="3">
        <v>0</v>
      </c>
      <c r="T6" s="3">
        <v>3850</v>
      </c>
      <c r="U6" s="3">
        <v>0</v>
      </c>
      <c r="V6" s="3">
        <v>3850</v>
      </c>
      <c r="W6" t="s">
        <v>57</v>
      </c>
      <c r="X6" t="s">
        <v>58</v>
      </c>
    </row>
    <row r="7" spans="1:24" x14ac:dyDescent="0.25">
      <c r="A7" s="1" t="s">
        <v>59</v>
      </c>
      <c r="B7" s="2">
        <v>45301</v>
      </c>
      <c r="D7" s="1" t="s">
        <v>31</v>
      </c>
      <c r="F7" s="1" t="s">
        <v>31</v>
      </c>
      <c r="H7" t="s">
        <v>0</v>
      </c>
      <c r="I7" t="s">
        <v>55</v>
      </c>
      <c r="K7" t="s">
        <v>60</v>
      </c>
      <c r="L7" t="s">
        <v>61</v>
      </c>
      <c r="M7" t="s">
        <v>35</v>
      </c>
      <c r="N7" s="1" t="s">
        <v>36</v>
      </c>
      <c r="O7" s="3">
        <v>0</v>
      </c>
      <c r="P7" s="3">
        <v>0</v>
      </c>
      <c r="Q7" s="3">
        <v>24500</v>
      </c>
      <c r="R7" s="3">
        <v>24500</v>
      </c>
      <c r="S7" s="3">
        <v>0</v>
      </c>
      <c r="T7" s="3">
        <v>24500</v>
      </c>
      <c r="U7" s="3">
        <v>0</v>
      </c>
      <c r="V7" s="3">
        <v>24500</v>
      </c>
      <c r="W7" t="s">
        <v>62</v>
      </c>
      <c r="X7" t="s">
        <v>63</v>
      </c>
    </row>
    <row r="8" spans="1:24" x14ac:dyDescent="0.25">
      <c r="A8" s="1" t="s">
        <v>64</v>
      </c>
      <c r="B8" s="2">
        <v>45301</v>
      </c>
      <c r="D8" s="1" t="s">
        <v>31</v>
      </c>
      <c r="F8" s="1" t="s">
        <v>31</v>
      </c>
      <c r="H8" t="s">
        <v>0</v>
      </c>
      <c r="I8" t="s">
        <v>40</v>
      </c>
      <c r="K8" t="s">
        <v>65</v>
      </c>
      <c r="L8" t="s">
        <v>66</v>
      </c>
      <c r="M8" t="s">
        <v>35</v>
      </c>
      <c r="N8" s="1" t="s">
        <v>36</v>
      </c>
      <c r="O8" s="3">
        <v>0</v>
      </c>
      <c r="P8" s="3">
        <v>0</v>
      </c>
      <c r="Q8" s="3">
        <v>9950</v>
      </c>
      <c r="R8" s="3">
        <v>9950</v>
      </c>
      <c r="S8" s="3">
        <v>0</v>
      </c>
      <c r="T8" s="3">
        <v>9950</v>
      </c>
      <c r="U8" s="3">
        <v>0</v>
      </c>
      <c r="V8" s="3">
        <v>9950</v>
      </c>
      <c r="W8" t="s">
        <v>67</v>
      </c>
      <c r="X8" t="s">
        <v>68</v>
      </c>
    </row>
    <row r="9" spans="1:24" x14ac:dyDescent="0.25">
      <c r="A9" s="1" t="s">
        <v>69</v>
      </c>
      <c r="B9" s="2">
        <v>45301</v>
      </c>
      <c r="D9" s="1" t="s">
        <v>31</v>
      </c>
      <c r="F9" s="1" t="s">
        <v>31</v>
      </c>
      <c r="H9" t="s">
        <v>0</v>
      </c>
      <c r="I9" t="s">
        <v>40</v>
      </c>
      <c r="K9" t="s">
        <v>65</v>
      </c>
      <c r="L9" t="s">
        <v>66</v>
      </c>
      <c r="M9" t="s">
        <v>35</v>
      </c>
      <c r="N9" s="1" t="s">
        <v>36</v>
      </c>
      <c r="O9" s="3">
        <v>0</v>
      </c>
      <c r="P9" s="3">
        <v>0</v>
      </c>
      <c r="Q9" s="3">
        <v>1000</v>
      </c>
      <c r="R9" s="3">
        <v>1000</v>
      </c>
      <c r="S9" s="3">
        <v>0</v>
      </c>
      <c r="T9" s="3">
        <v>1000</v>
      </c>
      <c r="U9" s="3">
        <v>0</v>
      </c>
      <c r="V9" s="3">
        <v>1000</v>
      </c>
      <c r="W9" t="s">
        <v>62</v>
      </c>
      <c r="X9" t="s">
        <v>70</v>
      </c>
    </row>
    <row r="10" spans="1:24" x14ac:dyDescent="0.25">
      <c r="A10" s="1" t="s">
        <v>71</v>
      </c>
      <c r="B10" s="2">
        <v>45301</v>
      </c>
      <c r="D10" s="1" t="s">
        <v>31</v>
      </c>
      <c r="F10" s="1" t="s">
        <v>31</v>
      </c>
      <c r="H10" t="s">
        <v>0</v>
      </c>
      <c r="I10" t="s">
        <v>72</v>
      </c>
      <c r="K10" t="s">
        <v>56</v>
      </c>
      <c r="L10" t="s">
        <v>42</v>
      </c>
      <c r="M10" t="s">
        <v>35</v>
      </c>
      <c r="N10" s="1" t="s">
        <v>36</v>
      </c>
      <c r="O10" s="3">
        <v>0</v>
      </c>
      <c r="P10" s="3">
        <v>0</v>
      </c>
      <c r="Q10" s="3">
        <v>500</v>
      </c>
      <c r="R10" s="3">
        <v>500</v>
      </c>
      <c r="S10" s="3">
        <v>0</v>
      </c>
      <c r="T10" s="3">
        <v>500</v>
      </c>
      <c r="U10" s="3">
        <v>0</v>
      </c>
      <c r="V10" s="3">
        <v>500</v>
      </c>
      <c r="W10" t="s">
        <v>49</v>
      </c>
      <c r="X10" t="s">
        <v>73</v>
      </c>
    </row>
    <row r="11" spans="1:24" x14ac:dyDescent="0.25">
      <c r="A11" s="1" t="s">
        <v>74</v>
      </c>
      <c r="B11" s="2">
        <v>45301</v>
      </c>
      <c r="D11" s="1" t="s">
        <v>31</v>
      </c>
      <c r="F11" s="1" t="s">
        <v>31</v>
      </c>
      <c r="H11" t="s">
        <v>0</v>
      </c>
      <c r="I11" t="s">
        <v>72</v>
      </c>
      <c r="K11" t="s">
        <v>75</v>
      </c>
      <c r="L11" t="s">
        <v>76</v>
      </c>
      <c r="M11" t="s">
        <v>35</v>
      </c>
      <c r="N11" s="1" t="s">
        <v>36</v>
      </c>
      <c r="O11" s="3">
        <v>0</v>
      </c>
      <c r="P11" s="3">
        <v>0</v>
      </c>
      <c r="Q11" s="3">
        <v>3750</v>
      </c>
      <c r="R11" s="3">
        <v>3750</v>
      </c>
      <c r="S11" s="3">
        <v>0</v>
      </c>
      <c r="T11" s="3">
        <v>3750</v>
      </c>
      <c r="U11" s="3">
        <v>0</v>
      </c>
      <c r="V11" s="3">
        <v>3750</v>
      </c>
      <c r="W11" t="s">
        <v>62</v>
      </c>
      <c r="X11" t="s">
        <v>77</v>
      </c>
    </row>
    <row r="12" spans="1:24" x14ac:dyDescent="0.25">
      <c r="A12" s="1" t="s">
        <v>78</v>
      </c>
      <c r="B12" s="2">
        <v>45301</v>
      </c>
      <c r="D12" s="1" t="s">
        <v>31</v>
      </c>
      <c r="F12" s="1" t="s">
        <v>31</v>
      </c>
      <c r="H12" t="s">
        <v>0</v>
      </c>
      <c r="I12" t="s">
        <v>32</v>
      </c>
      <c r="K12" t="s">
        <v>79</v>
      </c>
      <c r="L12" t="s">
        <v>80</v>
      </c>
      <c r="M12" t="s">
        <v>35</v>
      </c>
      <c r="N12" s="1" t="s">
        <v>81</v>
      </c>
      <c r="O12" s="3">
        <v>0</v>
      </c>
      <c r="P12" s="3">
        <v>0</v>
      </c>
      <c r="Q12" s="3">
        <v>25000</v>
      </c>
      <c r="R12" s="3">
        <v>25000</v>
      </c>
      <c r="S12" s="3">
        <v>0</v>
      </c>
      <c r="T12" s="3">
        <v>25000</v>
      </c>
      <c r="U12" s="3">
        <v>0</v>
      </c>
      <c r="V12" s="3">
        <v>25000</v>
      </c>
      <c r="W12" t="s">
        <v>82</v>
      </c>
      <c r="X12" t="s">
        <v>83</v>
      </c>
    </row>
    <row r="13" spans="1:24" x14ac:dyDescent="0.25">
      <c r="A13" s="1" t="s">
        <v>84</v>
      </c>
      <c r="B13" s="2">
        <v>45301</v>
      </c>
      <c r="D13" s="1" t="s">
        <v>31</v>
      </c>
      <c r="F13" s="1" t="s">
        <v>31</v>
      </c>
      <c r="H13" t="s">
        <v>0</v>
      </c>
      <c r="I13" t="s">
        <v>32</v>
      </c>
      <c r="K13" t="s">
        <v>85</v>
      </c>
      <c r="L13" t="s">
        <v>86</v>
      </c>
      <c r="M13" t="s">
        <v>35</v>
      </c>
      <c r="N13" s="1" t="s">
        <v>87</v>
      </c>
      <c r="O13" s="3">
        <v>0</v>
      </c>
      <c r="P13" s="3">
        <v>0</v>
      </c>
      <c r="Q13" s="3">
        <v>1411.76</v>
      </c>
      <c r="R13" s="3">
        <v>1411.76</v>
      </c>
      <c r="S13" s="3">
        <v>0</v>
      </c>
      <c r="T13" s="3">
        <v>1411.76</v>
      </c>
      <c r="U13" s="3">
        <v>0</v>
      </c>
      <c r="V13" s="3">
        <v>1411.76</v>
      </c>
      <c r="W13" t="s">
        <v>88</v>
      </c>
      <c r="X13" t="s">
        <v>89</v>
      </c>
    </row>
    <row r="14" spans="1:24" x14ac:dyDescent="0.25">
      <c r="A14" s="1" t="s">
        <v>84</v>
      </c>
      <c r="B14" s="2">
        <v>45301</v>
      </c>
      <c r="D14" s="1" t="s">
        <v>31</v>
      </c>
      <c r="F14" s="1" t="s">
        <v>31</v>
      </c>
      <c r="H14" t="s">
        <v>0</v>
      </c>
      <c r="I14" t="s">
        <v>32</v>
      </c>
      <c r="K14" t="s">
        <v>85</v>
      </c>
      <c r="L14" t="s">
        <v>86</v>
      </c>
      <c r="M14" t="s">
        <v>35</v>
      </c>
      <c r="N14" s="1" t="s">
        <v>87</v>
      </c>
      <c r="O14" s="3">
        <v>0</v>
      </c>
      <c r="P14" s="3">
        <v>0</v>
      </c>
      <c r="Q14" s="3">
        <v>11764.71</v>
      </c>
      <c r="R14" s="3">
        <v>11764.71</v>
      </c>
      <c r="S14" s="3">
        <v>0</v>
      </c>
      <c r="T14" s="3">
        <v>11764.71</v>
      </c>
      <c r="U14" s="3">
        <v>0</v>
      </c>
      <c r="V14" s="3">
        <v>11764.71</v>
      </c>
      <c r="W14" t="s">
        <v>90</v>
      </c>
      <c r="X14" t="s">
        <v>89</v>
      </c>
    </row>
    <row r="15" spans="1:24" x14ac:dyDescent="0.25">
      <c r="A15" s="1" t="s">
        <v>91</v>
      </c>
      <c r="B15" s="2">
        <v>45301</v>
      </c>
      <c r="D15" s="1" t="s">
        <v>31</v>
      </c>
      <c r="F15" s="1" t="s">
        <v>31</v>
      </c>
      <c r="H15" t="s">
        <v>0</v>
      </c>
      <c r="I15" t="s">
        <v>32</v>
      </c>
      <c r="K15" t="s">
        <v>92</v>
      </c>
      <c r="L15" t="s">
        <v>42</v>
      </c>
      <c r="M15" t="s">
        <v>35</v>
      </c>
      <c r="N15" s="1" t="s">
        <v>36</v>
      </c>
      <c r="O15" s="3">
        <v>0</v>
      </c>
      <c r="P15" s="3">
        <v>0</v>
      </c>
      <c r="Q15" s="3">
        <v>13000</v>
      </c>
      <c r="R15" s="3">
        <v>13000</v>
      </c>
      <c r="S15" s="3">
        <v>0</v>
      </c>
      <c r="T15" s="3">
        <v>13000</v>
      </c>
      <c r="U15" s="3">
        <v>0</v>
      </c>
      <c r="V15" s="3">
        <v>13000</v>
      </c>
      <c r="W15" t="s">
        <v>82</v>
      </c>
      <c r="X15" t="s">
        <v>93</v>
      </c>
    </row>
    <row r="16" spans="1:24" x14ac:dyDescent="0.25">
      <c r="A16" s="1" t="s">
        <v>94</v>
      </c>
      <c r="B16" s="2">
        <v>45301</v>
      </c>
      <c r="D16" s="1" t="s">
        <v>31</v>
      </c>
      <c r="F16" s="1" t="s">
        <v>31</v>
      </c>
      <c r="H16" t="s">
        <v>0</v>
      </c>
      <c r="I16" t="s">
        <v>32</v>
      </c>
      <c r="K16" t="s">
        <v>95</v>
      </c>
      <c r="L16" t="s">
        <v>42</v>
      </c>
      <c r="M16" t="s">
        <v>35</v>
      </c>
      <c r="N16" s="1" t="s">
        <v>36</v>
      </c>
      <c r="O16" s="3">
        <v>0</v>
      </c>
      <c r="P16" s="3">
        <v>0</v>
      </c>
      <c r="Q16" s="3">
        <v>22000</v>
      </c>
      <c r="R16" s="3">
        <v>22000</v>
      </c>
      <c r="S16" s="3">
        <v>0</v>
      </c>
      <c r="T16" s="3">
        <v>22000</v>
      </c>
      <c r="U16" s="3">
        <v>0</v>
      </c>
      <c r="V16" s="3">
        <v>22000</v>
      </c>
      <c r="W16" t="s">
        <v>96</v>
      </c>
      <c r="X16" t="s">
        <v>93</v>
      </c>
    </row>
    <row r="17" spans="1:24" x14ac:dyDescent="0.25">
      <c r="A17" s="1" t="s">
        <v>97</v>
      </c>
      <c r="B17" s="2">
        <v>45301</v>
      </c>
      <c r="D17" s="1" t="s">
        <v>31</v>
      </c>
      <c r="F17" s="1" t="s">
        <v>31</v>
      </c>
      <c r="H17" t="s">
        <v>0</v>
      </c>
      <c r="I17" t="s">
        <v>32</v>
      </c>
      <c r="K17" t="s">
        <v>98</v>
      </c>
      <c r="L17" t="s">
        <v>42</v>
      </c>
      <c r="M17" t="s">
        <v>35</v>
      </c>
      <c r="N17" s="1" t="s">
        <v>36</v>
      </c>
      <c r="O17" s="3">
        <v>0</v>
      </c>
      <c r="P17" s="3">
        <v>0</v>
      </c>
      <c r="Q17" s="3">
        <v>15000</v>
      </c>
      <c r="R17" s="3">
        <v>15000</v>
      </c>
      <c r="S17" s="3">
        <v>0</v>
      </c>
      <c r="T17" s="3">
        <v>15000</v>
      </c>
      <c r="U17" s="3">
        <v>0</v>
      </c>
      <c r="V17" s="3">
        <v>15000</v>
      </c>
      <c r="W17" t="s">
        <v>96</v>
      </c>
      <c r="X17" t="s">
        <v>93</v>
      </c>
    </row>
    <row r="18" spans="1:24" x14ac:dyDescent="0.25">
      <c r="A18" s="1" t="s">
        <v>99</v>
      </c>
      <c r="B18" s="2">
        <v>45301</v>
      </c>
      <c r="D18" s="1" t="s">
        <v>31</v>
      </c>
      <c r="F18" s="1" t="s">
        <v>31</v>
      </c>
      <c r="H18" t="s">
        <v>0</v>
      </c>
      <c r="I18" t="s">
        <v>32</v>
      </c>
      <c r="K18" t="s">
        <v>100</v>
      </c>
      <c r="L18" t="s">
        <v>42</v>
      </c>
      <c r="M18" t="s">
        <v>35</v>
      </c>
      <c r="N18" s="1" t="s">
        <v>36</v>
      </c>
      <c r="O18" s="3">
        <v>0</v>
      </c>
      <c r="P18" s="3">
        <v>0</v>
      </c>
      <c r="Q18" s="3">
        <v>15000</v>
      </c>
      <c r="R18" s="3">
        <v>15000</v>
      </c>
      <c r="S18" s="3">
        <v>0</v>
      </c>
      <c r="T18" s="3">
        <v>15000</v>
      </c>
      <c r="U18" s="3">
        <v>0</v>
      </c>
      <c r="V18" s="3">
        <v>15000</v>
      </c>
      <c r="W18" t="s">
        <v>82</v>
      </c>
      <c r="X18" t="s">
        <v>101</v>
      </c>
    </row>
    <row r="19" spans="1:24" x14ac:dyDescent="0.25">
      <c r="A19" s="1" t="s">
        <v>102</v>
      </c>
      <c r="B19" s="2">
        <v>45301</v>
      </c>
      <c r="D19" s="1" t="s">
        <v>31</v>
      </c>
      <c r="F19" s="1" t="s">
        <v>31</v>
      </c>
      <c r="H19" t="s">
        <v>0</v>
      </c>
      <c r="I19" t="s">
        <v>32</v>
      </c>
      <c r="K19" t="s">
        <v>103</v>
      </c>
      <c r="L19" t="s">
        <v>104</v>
      </c>
      <c r="M19" t="s">
        <v>35</v>
      </c>
      <c r="N19" s="1" t="s">
        <v>36</v>
      </c>
      <c r="O19" s="3">
        <v>0</v>
      </c>
      <c r="P19" s="3">
        <v>0</v>
      </c>
      <c r="Q19" s="3">
        <v>8000</v>
      </c>
      <c r="R19" s="3">
        <v>8000</v>
      </c>
      <c r="S19" s="3">
        <v>0</v>
      </c>
      <c r="T19" s="3">
        <v>8000</v>
      </c>
      <c r="U19" s="3">
        <v>0</v>
      </c>
      <c r="V19" s="3">
        <v>8000</v>
      </c>
      <c r="W19" t="s">
        <v>82</v>
      </c>
      <c r="X19" t="s">
        <v>101</v>
      </c>
    </row>
    <row r="20" spans="1:24" x14ac:dyDescent="0.25">
      <c r="A20" s="1" t="s">
        <v>105</v>
      </c>
      <c r="B20" s="2">
        <v>45301</v>
      </c>
      <c r="D20" s="1" t="s">
        <v>31</v>
      </c>
      <c r="F20" s="1" t="s">
        <v>31</v>
      </c>
      <c r="H20" t="s">
        <v>0</v>
      </c>
      <c r="I20" t="s">
        <v>32</v>
      </c>
      <c r="K20" t="s">
        <v>106</v>
      </c>
      <c r="L20" t="s">
        <v>107</v>
      </c>
      <c r="M20" t="s">
        <v>35</v>
      </c>
      <c r="N20" s="1" t="s">
        <v>108</v>
      </c>
      <c r="O20" s="3">
        <v>0</v>
      </c>
      <c r="P20" s="3">
        <v>0</v>
      </c>
      <c r="Q20" s="3">
        <v>6000</v>
      </c>
      <c r="R20" s="3">
        <v>6000</v>
      </c>
      <c r="S20" s="3">
        <v>0</v>
      </c>
      <c r="T20" s="3">
        <v>6000</v>
      </c>
      <c r="U20" s="3">
        <v>0</v>
      </c>
      <c r="V20" s="3">
        <v>6000</v>
      </c>
      <c r="W20" t="s">
        <v>88</v>
      </c>
      <c r="X20" t="s">
        <v>89</v>
      </c>
    </row>
    <row r="21" spans="1:24" x14ac:dyDescent="0.25">
      <c r="A21" s="1" t="s">
        <v>105</v>
      </c>
      <c r="B21" s="2">
        <v>45301</v>
      </c>
      <c r="D21" s="1" t="s">
        <v>31</v>
      </c>
      <c r="F21" s="1" t="s">
        <v>31</v>
      </c>
      <c r="H21" t="s">
        <v>0</v>
      </c>
      <c r="I21" t="s">
        <v>32</v>
      </c>
      <c r="K21" t="s">
        <v>106</v>
      </c>
      <c r="L21" t="s">
        <v>107</v>
      </c>
      <c r="M21" t="s">
        <v>35</v>
      </c>
      <c r="N21" s="1" t="s">
        <v>108</v>
      </c>
      <c r="O21" s="3">
        <v>0</v>
      </c>
      <c r="P21" s="3">
        <v>0</v>
      </c>
      <c r="Q21" s="3">
        <v>50000</v>
      </c>
      <c r="R21" s="3">
        <v>50000</v>
      </c>
      <c r="S21" s="3">
        <v>0</v>
      </c>
      <c r="T21" s="3">
        <v>50000</v>
      </c>
      <c r="U21" s="3">
        <v>0</v>
      </c>
      <c r="V21" s="3">
        <v>50000</v>
      </c>
      <c r="W21" t="s">
        <v>90</v>
      </c>
      <c r="X21" t="s">
        <v>89</v>
      </c>
    </row>
    <row r="22" spans="1:24" x14ac:dyDescent="0.25">
      <c r="A22" s="1" t="s">
        <v>109</v>
      </c>
      <c r="B22" s="2">
        <v>45301</v>
      </c>
      <c r="D22" s="1" t="s">
        <v>31</v>
      </c>
      <c r="F22" s="1" t="s">
        <v>31</v>
      </c>
      <c r="H22" t="s">
        <v>0</v>
      </c>
      <c r="I22" t="s">
        <v>32</v>
      </c>
      <c r="K22" t="s">
        <v>110</v>
      </c>
      <c r="L22" t="s">
        <v>111</v>
      </c>
      <c r="M22" t="s">
        <v>35</v>
      </c>
      <c r="N22" s="1" t="s">
        <v>112</v>
      </c>
      <c r="O22" s="3">
        <v>0</v>
      </c>
      <c r="P22" s="3">
        <v>0</v>
      </c>
      <c r="Q22" s="3">
        <v>6000</v>
      </c>
      <c r="R22" s="3">
        <v>6000</v>
      </c>
      <c r="S22" s="3">
        <v>0</v>
      </c>
      <c r="T22" s="3">
        <v>6000</v>
      </c>
      <c r="U22" s="3">
        <v>0</v>
      </c>
      <c r="V22" s="3">
        <v>6000</v>
      </c>
      <c r="W22" t="s">
        <v>88</v>
      </c>
      <c r="X22" t="s">
        <v>113</v>
      </c>
    </row>
    <row r="23" spans="1:24" x14ac:dyDescent="0.25">
      <c r="A23" s="1" t="s">
        <v>109</v>
      </c>
      <c r="B23" s="2">
        <v>45301</v>
      </c>
      <c r="D23" s="1" t="s">
        <v>31</v>
      </c>
      <c r="F23" s="1" t="s">
        <v>31</v>
      </c>
      <c r="H23" t="s">
        <v>0</v>
      </c>
      <c r="I23" t="s">
        <v>32</v>
      </c>
      <c r="K23" t="s">
        <v>110</v>
      </c>
      <c r="L23" t="s">
        <v>111</v>
      </c>
      <c r="M23" t="s">
        <v>35</v>
      </c>
      <c r="N23" s="1" t="s">
        <v>112</v>
      </c>
      <c r="O23" s="3">
        <v>0</v>
      </c>
      <c r="P23" s="3">
        <v>0</v>
      </c>
      <c r="Q23" s="3">
        <v>50000</v>
      </c>
      <c r="R23" s="3">
        <v>50000</v>
      </c>
      <c r="S23" s="3">
        <v>0</v>
      </c>
      <c r="T23" s="3">
        <v>50000</v>
      </c>
      <c r="U23" s="3">
        <v>0</v>
      </c>
      <c r="V23" s="3">
        <v>50000</v>
      </c>
      <c r="W23" t="s">
        <v>114</v>
      </c>
      <c r="X23" t="s">
        <v>113</v>
      </c>
    </row>
    <row r="24" spans="1:24" x14ac:dyDescent="0.25">
      <c r="A24" s="1" t="s">
        <v>115</v>
      </c>
      <c r="B24" s="2">
        <v>45301</v>
      </c>
      <c r="D24" s="1" t="s">
        <v>116</v>
      </c>
      <c r="F24" s="1" t="s">
        <v>31</v>
      </c>
      <c r="H24" t="s">
        <v>0</v>
      </c>
      <c r="I24" t="s">
        <v>32</v>
      </c>
      <c r="K24" t="s">
        <v>117</v>
      </c>
      <c r="L24" t="s">
        <v>118</v>
      </c>
      <c r="M24" t="s">
        <v>35</v>
      </c>
      <c r="N24" s="1" t="s">
        <v>119</v>
      </c>
      <c r="O24" s="3">
        <v>0</v>
      </c>
      <c r="P24" s="3">
        <v>0</v>
      </c>
      <c r="Q24" s="3">
        <v>15000</v>
      </c>
      <c r="R24" s="3">
        <v>15000</v>
      </c>
      <c r="S24" s="3">
        <v>0</v>
      </c>
      <c r="T24" s="3">
        <v>15000</v>
      </c>
      <c r="U24" s="3">
        <v>0</v>
      </c>
      <c r="V24" s="3">
        <v>15000</v>
      </c>
      <c r="W24" t="s">
        <v>88</v>
      </c>
      <c r="X24" t="s">
        <v>120</v>
      </c>
    </row>
    <row r="25" spans="1:24" x14ac:dyDescent="0.25">
      <c r="A25" s="1" t="s">
        <v>115</v>
      </c>
      <c r="B25" s="2">
        <v>45301</v>
      </c>
      <c r="D25" s="1" t="s">
        <v>116</v>
      </c>
      <c r="F25" s="1" t="s">
        <v>31</v>
      </c>
      <c r="H25" t="s">
        <v>0</v>
      </c>
      <c r="I25" t="s">
        <v>32</v>
      </c>
      <c r="K25" t="s">
        <v>117</v>
      </c>
      <c r="L25" t="s">
        <v>118</v>
      </c>
      <c r="M25" t="s">
        <v>35</v>
      </c>
      <c r="N25" s="1" t="s">
        <v>119</v>
      </c>
      <c r="O25" s="3">
        <v>0</v>
      </c>
      <c r="P25" s="3">
        <v>0</v>
      </c>
      <c r="Q25" s="3">
        <v>125000</v>
      </c>
      <c r="R25" s="3">
        <v>125000</v>
      </c>
      <c r="S25" s="3">
        <v>0</v>
      </c>
      <c r="T25" s="3">
        <v>125000</v>
      </c>
      <c r="U25" s="3">
        <v>0</v>
      </c>
      <c r="V25" s="3">
        <v>125000</v>
      </c>
      <c r="W25" t="s">
        <v>121</v>
      </c>
      <c r="X25" t="s">
        <v>120</v>
      </c>
    </row>
    <row r="26" spans="1:24" x14ac:dyDescent="0.25">
      <c r="A26" s="1" t="s">
        <v>122</v>
      </c>
      <c r="B26" s="2">
        <v>45301</v>
      </c>
      <c r="D26" s="1" t="s">
        <v>31</v>
      </c>
      <c r="F26" s="1" t="s">
        <v>31</v>
      </c>
      <c r="H26" t="s">
        <v>0</v>
      </c>
      <c r="I26" t="s">
        <v>32</v>
      </c>
      <c r="K26" t="s">
        <v>123</v>
      </c>
      <c r="L26" t="s">
        <v>124</v>
      </c>
      <c r="M26" t="s">
        <v>35</v>
      </c>
      <c r="N26" s="1" t="s">
        <v>125</v>
      </c>
      <c r="O26" s="3">
        <v>0</v>
      </c>
      <c r="P26" s="3">
        <v>0</v>
      </c>
      <c r="Q26" s="3">
        <v>194.86</v>
      </c>
      <c r="R26" s="3">
        <v>194.86</v>
      </c>
      <c r="S26" s="3">
        <v>0</v>
      </c>
      <c r="T26" s="3">
        <v>194.86</v>
      </c>
      <c r="U26" s="3">
        <v>0</v>
      </c>
      <c r="V26" s="3">
        <v>194.86</v>
      </c>
      <c r="W26" t="s">
        <v>126</v>
      </c>
      <c r="X26" t="s">
        <v>127</v>
      </c>
    </row>
    <row r="27" spans="1:24" x14ac:dyDescent="0.25">
      <c r="A27" s="1" t="s">
        <v>128</v>
      </c>
      <c r="B27" s="2">
        <v>45301</v>
      </c>
      <c r="D27" s="1" t="s">
        <v>31</v>
      </c>
      <c r="F27" s="1" t="s">
        <v>31</v>
      </c>
      <c r="H27" t="s">
        <v>0</v>
      </c>
      <c r="I27" t="s">
        <v>32</v>
      </c>
      <c r="K27" t="s">
        <v>129</v>
      </c>
      <c r="L27" t="s">
        <v>42</v>
      </c>
      <c r="M27" t="s">
        <v>35</v>
      </c>
      <c r="N27" s="1" t="s">
        <v>36</v>
      </c>
      <c r="O27" s="3">
        <v>0</v>
      </c>
      <c r="P27" s="3">
        <v>0</v>
      </c>
      <c r="Q27" s="3">
        <v>3000</v>
      </c>
      <c r="R27" s="3">
        <v>3000</v>
      </c>
      <c r="S27" s="3">
        <v>0</v>
      </c>
      <c r="T27" s="3">
        <v>3000</v>
      </c>
      <c r="U27" s="3">
        <v>0</v>
      </c>
      <c r="V27" s="3">
        <v>3000</v>
      </c>
      <c r="W27" t="s">
        <v>130</v>
      </c>
      <c r="X27" t="s">
        <v>131</v>
      </c>
    </row>
    <row r="28" spans="1:24" x14ac:dyDescent="0.25">
      <c r="A28" s="1" t="s">
        <v>132</v>
      </c>
      <c r="B28" s="2">
        <v>45301</v>
      </c>
      <c r="D28" s="1" t="s">
        <v>31</v>
      </c>
      <c r="F28" s="1" t="s">
        <v>31</v>
      </c>
      <c r="H28" t="s">
        <v>0</v>
      </c>
      <c r="I28" t="s">
        <v>133</v>
      </c>
      <c r="K28" t="s">
        <v>134</v>
      </c>
      <c r="L28" t="s">
        <v>42</v>
      </c>
      <c r="M28" t="s">
        <v>35</v>
      </c>
      <c r="N28" s="1" t="s">
        <v>36</v>
      </c>
      <c r="O28" s="3">
        <v>0</v>
      </c>
      <c r="P28" s="3">
        <v>0</v>
      </c>
      <c r="Q28" s="3">
        <v>2700</v>
      </c>
      <c r="R28" s="3">
        <v>2700</v>
      </c>
      <c r="S28" s="3">
        <v>0</v>
      </c>
      <c r="T28" s="3">
        <v>2700</v>
      </c>
      <c r="U28" s="3">
        <v>0</v>
      </c>
      <c r="V28" s="3">
        <v>2700</v>
      </c>
      <c r="W28" t="s">
        <v>135</v>
      </c>
      <c r="X28" t="s">
        <v>136</v>
      </c>
    </row>
    <row r="29" spans="1:24" x14ac:dyDescent="0.25">
      <c r="A29" s="1" t="s">
        <v>137</v>
      </c>
      <c r="B29" s="2">
        <v>45301</v>
      </c>
      <c r="D29" s="1" t="s">
        <v>31</v>
      </c>
      <c r="F29" s="1" t="s">
        <v>31</v>
      </c>
      <c r="H29" t="s">
        <v>0</v>
      </c>
      <c r="I29" t="s">
        <v>138</v>
      </c>
      <c r="K29" t="s">
        <v>139</v>
      </c>
      <c r="L29" t="s">
        <v>42</v>
      </c>
      <c r="M29" t="s">
        <v>35</v>
      </c>
      <c r="N29" s="1" t="s">
        <v>36</v>
      </c>
      <c r="O29" s="3">
        <v>0</v>
      </c>
      <c r="P29" s="3">
        <v>0</v>
      </c>
      <c r="Q29" s="3">
        <v>35262.07</v>
      </c>
      <c r="R29" s="3">
        <v>35262.07</v>
      </c>
      <c r="S29" s="3">
        <v>0</v>
      </c>
      <c r="T29" s="3">
        <v>35262.07</v>
      </c>
      <c r="U29" s="3">
        <v>0</v>
      </c>
      <c r="V29" s="3">
        <v>35262.07</v>
      </c>
      <c r="W29" t="s">
        <v>140</v>
      </c>
      <c r="X29" t="s">
        <v>141</v>
      </c>
    </row>
    <row r="30" spans="1:24" x14ac:dyDescent="0.25">
      <c r="A30" s="1" t="s">
        <v>142</v>
      </c>
      <c r="B30" s="2">
        <v>45302</v>
      </c>
      <c r="D30" s="1" t="s">
        <v>31</v>
      </c>
      <c r="F30" s="1" t="s">
        <v>31</v>
      </c>
      <c r="H30" t="s">
        <v>0</v>
      </c>
      <c r="I30" t="s">
        <v>55</v>
      </c>
      <c r="K30" t="s">
        <v>143</v>
      </c>
      <c r="L30" t="s">
        <v>42</v>
      </c>
      <c r="M30" t="s">
        <v>43</v>
      </c>
      <c r="N30" s="1" t="s">
        <v>36</v>
      </c>
      <c r="O30" s="3">
        <v>0</v>
      </c>
      <c r="P30" s="3">
        <v>0</v>
      </c>
      <c r="Q30" s="3">
        <v>100</v>
      </c>
      <c r="R30" s="3">
        <v>100</v>
      </c>
      <c r="S30" s="3">
        <v>0</v>
      </c>
      <c r="T30" s="3">
        <v>100</v>
      </c>
      <c r="U30" s="3">
        <v>0</v>
      </c>
      <c r="V30" s="3">
        <v>100</v>
      </c>
      <c r="W30" t="s">
        <v>144</v>
      </c>
      <c r="X30" t="s">
        <v>145</v>
      </c>
    </row>
    <row r="31" spans="1:24" x14ac:dyDescent="0.25">
      <c r="A31" s="1" t="s">
        <v>146</v>
      </c>
      <c r="B31" s="2">
        <v>45302</v>
      </c>
      <c r="D31" s="1" t="s">
        <v>31</v>
      </c>
      <c r="F31" s="1" t="s">
        <v>31</v>
      </c>
      <c r="H31" t="s">
        <v>0</v>
      </c>
      <c r="I31" t="s">
        <v>147</v>
      </c>
      <c r="K31" t="s">
        <v>143</v>
      </c>
      <c r="L31" t="s">
        <v>42</v>
      </c>
      <c r="M31" t="s">
        <v>43</v>
      </c>
      <c r="N31" s="1" t="s">
        <v>36</v>
      </c>
      <c r="O31" s="3">
        <v>0</v>
      </c>
      <c r="P31" s="3">
        <v>0</v>
      </c>
      <c r="Q31" s="3">
        <v>100</v>
      </c>
      <c r="R31" s="3">
        <v>100</v>
      </c>
      <c r="S31" s="3">
        <v>0</v>
      </c>
      <c r="T31" s="3">
        <v>100</v>
      </c>
      <c r="U31" s="3">
        <v>0</v>
      </c>
      <c r="V31" s="3">
        <v>100</v>
      </c>
      <c r="W31" t="s">
        <v>148</v>
      </c>
      <c r="X31" t="s">
        <v>149</v>
      </c>
    </row>
    <row r="32" spans="1:24" x14ac:dyDescent="0.25">
      <c r="A32" s="1" t="s">
        <v>150</v>
      </c>
      <c r="B32" s="2">
        <v>45302</v>
      </c>
      <c r="D32" s="1" t="s">
        <v>31</v>
      </c>
      <c r="F32" s="1" t="s">
        <v>31</v>
      </c>
      <c r="H32" t="s">
        <v>0</v>
      </c>
      <c r="I32" t="s">
        <v>55</v>
      </c>
      <c r="K32" t="s">
        <v>151</v>
      </c>
      <c r="L32" t="s">
        <v>152</v>
      </c>
      <c r="M32" t="s">
        <v>35</v>
      </c>
      <c r="N32" s="1" t="s">
        <v>36</v>
      </c>
      <c r="O32" s="3">
        <v>0</v>
      </c>
      <c r="P32" s="3">
        <v>0</v>
      </c>
      <c r="Q32" s="3">
        <v>405.16</v>
      </c>
      <c r="R32" s="3">
        <v>405.16</v>
      </c>
      <c r="S32" s="3">
        <v>0</v>
      </c>
      <c r="T32" s="3">
        <v>405.16</v>
      </c>
      <c r="U32" s="3">
        <v>0</v>
      </c>
      <c r="V32" s="3">
        <v>405.16</v>
      </c>
      <c r="W32" t="s">
        <v>144</v>
      </c>
      <c r="X32" t="s">
        <v>153</v>
      </c>
    </row>
    <row r="33" spans="1:24" x14ac:dyDescent="0.25">
      <c r="A33" s="1" t="s">
        <v>154</v>
      </c>
      <c r="B33" s="2">
        <v>45302</v>
      </c>
      <c r="D33" s="1" t="s">
        <v>31</v>
      </c>
      <c r="F33" s="1" t="s">
        <v>31</v>
      </c>
      <c r="H33" t="s">
        <v>0</v>
      </c>
      <c r="I33" t="s">
        <v>155</v>
      </c>
      <c r="K33" t="s">
        <v>143</v>
      </c>
      <c r="L33" t="s">
        <v>42</v>
      </c>
      <c r="M33" t="s">
        <v>43</v>
      </c>
      <c r="N33" s="1" t="s">
        <v>36</v>
      </c>
      <c r="O33" s="3">
        <v>0</v>
      </c>
      <c r="P33" s="3">
        <v>0</v>
      </c>
      <c r="Q33" s="3">
        <v>100</v>
      </c>
      <c r="R33" s="3">
        <v>100</v>
      </c>
      <c r="S33" s="3">
        <v>0</v>
      </c>
      <c r="T33" s="3">
        <v>100</v>
      </c>
      <c r="U33" s="3">
        <v>0</v>
      </c>
      <c r="V33" s="3">
        <v>100</v>
      </c>
      <c r="W33" t="s">
        <v>148</v>
      </c>
      <c r="X33" t="s">
        <v>156</v>
      </c>
    </row>
    <row r="34" spans="1:24" x14ac:dyDescent="0.25">
      <c r="A34" s="1" t="s">
        <v>157</v>
      </c>
      <c r="B34" s="2">
        <v>45302</v>
      </c>
      <c r="D34" s="1" t="s">
        <v>158</v>
      </c>
      <c r="F34" s="1" t="s">
        <v>31</v>
      </c>
      <c r="H34" t="s">
        <v>0</v>
      </c>
      <c r="I34" t="s">
        <v>32</v>
      </c>
      <c r="K34" t="s">
        <v>159</v>
      </c>
      <c r="L34" t="s">
        <v>160</v>
      </c>
      <c r="M34" t="s">
        <v>35</v>
      </c>
      <c r="N34" s="1" t="s">
        <v>161</v>
      </c>
      <c r="O34" s="3">
        <v>0</v>
      </c>
      <c r="P34" s="3">
        <v>0</v>
      </c>
      <c r="Q34" s="3">
        <v>44.57</v>
      </c>
      <c r="R34" s="3">
        <v>44.57</v>
      </c>
      <c r="S34" s="3">
        <v>0</v>
      </c>
      <c r="T34" s="3">
        <v>44.57</v>
      </c>
      <c r="U34" s="3">
        <v>0</v>
      </c>
      <c r="V34" s="3">
        <v>44.57</v>
      </c>
      <c r="W34" t="s">
        <v>88</v>
      </c>
      <c r="X34" t="s">
        <v>162</v>
      </c>
    </row>
    <row r="35" spans="1:24" x14ac:dyDescent="0.25">
      <c r="A35" s="1" t="s">
        <v>157</v>
      </c>
      <c r="B35" s="2">
        <v>45302</v>
      </c>
      <c r="D35" s="1" t="s">
        <v>158</v>
      </c>
      <c r="F35" s="1" t="s">
        <v>31</v>
      </c>
      <c r="H35" t="s">
        <v>0</v>
      </c>
      <c r="I35" t="s">
        <v>32</v>
      </c>
      <c r="K35" t="s">
        <v>159</v>
      </c>
      <c r="L35" t="s">
        <v>160</v>
      </c>
      <c r="M35" t="s">
        <v>35</v>
      </c>
      <c r="N35" s="1" t="s">
        <v>161</v>
      </c>
      <c r="O35" s="3">
        <v>0</v>
      </c>
      <c r="P35" s="3">
        <v>0</v>
      </c>
      <c r="Q35" s="3">
        <v>371.43</v>
      </c>
      <c r="R35" s="3">
        <v>371.43</v>
      </c>
      <c r="S35" s="3">
        <v>0</v>
      </c>
      <c r="T35" s="3">
        <v>371.43</v>
      </c>
      <c r="U35" s="3">
        <v>0</v>
      </c>
      <c r="V35" s="3">
        <v>371.43</v>
      </c>
      <c r="W35" t="s">
        <v>163</v>
      </c>
      <c r="X35" t="s">
        <v>162</v>
      </c>
    </row>
    <row r="36" spans="1:24" x14ac:dyDescent="0.25">
      <c r="A36" s="1" t="s">
        <v>164</v>
      </c>
      <c r="B36" s="2">
        <v>45302</v>
      </c>
      <c r="D36" s="1" t="s">
        <v>31</v>
      </c>
      <c r="F36" s="1" t="s">
        <v>31</v>
      </c>
      <c r="H36" t="s">
        <v>0</v>
      </c>
      <c r="I36" t="s">
        <v>32</v>
      </c>
      <c r="K36" t="s">
        <v>165</v>
      </c>
      <c r="L36" t="s">
        <v>42</v>
      </c>
      <c r="M36" t="s">
        <v>43</v>
      </c>
      <c r="N36" s="1" t="s">
        <v>36</v>
      </c>
      <c r="O36" s="3">
        <v>0</v>
      </c>
      <c r="P36" s="3">
        <v>0</v>
      </c>
      <c r="Q36" s="3">
        <v>3438</v>
      </c>
      <c r="R36" s="3">
        <v>3438</v>
      </c>
      <c r="S36" s="3">
        <v>0</v>
      </c>
      <c r="T36" s="3">
        <v>3438</v>
      </c>
      <c r="U36" s="3">
        <v>0</v>
      </c>
      <c r="V36" s="3">
        <v>3438</v>
      </c>
      <c r="W36" t="s">
        <v>166</v>
      </c>
      <c r="X36" t="s">
        <v>167</v>
      </c>
    </row>
    <row r="37" spans="1:24" x14ac:dyDescent="0.25">
      <c r="A37" s="1" t="s">
        <v>168</v>
      </c>
      <c r="B37" s="2">
        <v>45302</v>
      </c>
      <c r="D37" s="1" t="s">
        <v>31</v>
      </c>
      <c r="F37" s="1" t="s">
        <v>31</v>
      </c>
      <c r="H37" t="s">
        <v>0</v>
      </c>
      <c r="I37" t="s">
        <v>32</v>
      </c>
      <c r="K37" t="s">
        <v>169</v>
      </c>
      <c r="L37" t="s">
        <v>170</v>
      </c>
      <c r="M37" t="s">
        <v>35</v>
      </c>
      <c r="N37" s="1" t="s">
        <v>171</v>
      </c>
      <c r="O37" s="3">
        <v>0</v>
      </c>
      <c r="P37" s="3">
        <v>0</v>
      </c>
      <c r="Q37" s="3">
        <v>178767.13</v>
      </c>
      <c r="R37" s="3">
        <v>178767.13</v>
      </c>
      <c r="S37" s="3">
        <v>0</v>
      </c>
      <c r="T37" s="3">
        <v>178767.13</v>
      </c>
      <c r="U37" s="3">
        <v>0</v>
      </c>
      <c r="V37" s="3">
        <v>178767.13</v>
      </c>
      <c r="W37" t="s">
        <v>172</v>
      </c>
      <c r="X37" t="s">
        <v>173</v>
      </c>
    </row>
    <row r="38" spans="1:24" x14ac:dyDescent="0.25">
      <c r="A38" s="1" t="s">
        <v>168</v>
      </c>
      <c r="B38" s="2">
        <v>45302</v>
      </c>
      <c r="D38" s="1" t="s">
        <v>31</v>
      </c>
      <c r="F38" s="1" t="s">
        <v>31</v>
      </c>
      <c r="H38" t="s">
        <v>0</v>
      </c>
      <c r="I38" t="s">
        <v>32</v>
      </c>
      <c r="K38" t="s">
        <v>169</v>
      </c>
      <c r="L38" t="s">
        <v>170</v>
      </c>
      <c r="M38" t="s">
        <v>35</v>
      </c>
      <c r="N38" s="1" t="s">
        <v>171</v>
      </c>
      <c r="O38" s="3">
        <v>0</v>
      </c>
      <c r="P38" s="3">
        <v>0</v>
      </c>
      <c r="Q38" s="3">
        <v>1570833.33</v>
      </c>
      <c r="R38" s="3">
        <v>1570833.33</v>
      </c>
      <c r="S38" s="3">
        <v>0</v>
      </c>
      <c r="T38" s="3">
        <v>1570833.33</v>
      </c>
      <c r="U38" s="3">
        <v>0</v>
      </c>
      <c r="V38" s="3">
        <v>1570833.33</v>
      </c>
      <c r="W38" t="s">
        <v>174</v>
      </c>
      <c r="X38" t="s">
        <v>173</v>
      </c>
    </row>
    <row r="39" spans="1:24" x14ac:dyDescent="0.25">
      <c r="A39" s="1" t="s">
        <v>175</v>
      </c>
      <c r="B39" s="2">
        <v>45302</v>
      </c>
      <c r="D39" s="1" t="s">
        <v>31</v>
      </c>
      <c r="F39" s="1" t="s">
        <v>31</v>
      </c>
      <c r="H39" t="s">
        <v>0</v>
      </c>
      <c r="I39" t="s">
        <v>32</v>
      </c>
      <c r="K39" t="s">
        <v>176</v>
      </c>
      <c r="L39" t="s">
        <v>177</v>
      </c>
      <c r="M39" t="s">
        <v>35</v>
      </c>
      <c r="N39" s="1" t="s">
        <v>178</v>
      </c>
      <c r="O39" s="3">
        <v>0</v>
      </c>
      <c r="P39" s="3">
        <v>0</v>
      </c>
      <c r="Q39" s="3">
        <v>1125000</v>
      </c>
      <c r="R39" s="3">
        <v>1125000</v>
      </c>
      <c r="S39" s="3">
        <v>0</v>
      </c>
      <c r="T39" s="3">
        <v>1125000</v>
      </c>
      <c r="U39" s="3">
        <v>0</v>
      </c>
      <c r="V39" s="3">
        <v>1125000</v>
      </c>
      <c r="W39" t="s">
        <v>174</v>
      </c>
      <c r="X39" t="s">
        <v>179</v>
      </c>
    </row>
    <row r="40" spans="1:24" x14ac:dyDescent="0.25">
      <c r="A40" s="1" t="s">
        <v>180</v>
      </c>
      <c r="B40" s="2">
        <v>45302</v>
      </c>
      <c r="D40" s="1" t="s">
        <v>31</v>
      </c>
      <c r="F40" s="1" t="s">
        <v>31</v>
      </c>
      <c r="H40" t="s">
        <v>0</v>
      </c>
      <c r="I40" t="s">
        <v>32</v>
      </c>
      <c r="K40" t="s">
        <v>181</v>
      </c>
      <c r="L40" t="s">
        <v>42</v>
      </c>
      <c r="M40" t="s">
        <v>43</v>
      </c>
      <c r="N40" s="1" t="s">
        <v>36</v>
      </c>
      <c r="O40" s="3">
        <v>0</v>
      </c>
      <c r="P40" s="3">
        <v>0</v>
      </c>
      <c r="Q40" s="3">
        <v>6815.04</v>
      </c>
      <c r="R40" s="3">
        <v>6815.04</v>
      </c>
      <c r="S40" s="3">
        <v>0</v>
      </c>
      <c r="T40" s="3">
        <v>6815.04</v>
      </c>
      <c r="U40" s="3">
        <v>0</v>
      </c>
      <c r="V40" s="3">
        <v>6815.04</v>
      </c>
      <c r="W40" t="s">
        <v>166</v>
      </c>
      <c r="X40" t="s">
        <v>182</v>
      </c>
    </row>
    <row r="41" spans="1:24" x14ac:dyDescent="0.25">
      <c r="A41" s="1" t="s">
        <v>183</v>
      </c>
      <c r="B41" s="2">
        <v>45302</v>
      </c>
      <c r="D41" s="1" t="s">
        <v>31</v>
      </c>
      <c r="F41" s="1" t="s">
        <v>31</v>
      </c>
      <c r="H41" t="s">
        <v>0</v>
      </c>
      <c r="I41" t="s">
        <v>32</v>
      </c>
      <c r="K41" t="s">
        <v>184</v>
      </c>
      <c r="L41" t="s">
        <v>42</v>
      </c>
      <c r="M41" t="s">
        <v>35</v>
      </c>
      <c r="N41" s="1" t="s">
        <v>36</v>
      </c>
      <c r="O41" s="3">
        <v>0</v>
      </c>
      <c r="P41" s="3">
        <v>0</v>
      </c>
      <c r="Q41" s="3">
        <v>210</v>
      </c>
      <c r="R41" s="3">
        <v>210</v>
      </c>
      <c r="S41" s="3">
        <v>0</v>
      </c>
      <c r="T41" s="3">
        <v>210</v>
      </c>
      <c r="U41" s="3">
        <v>0</v>
      </c>
      <c r="V41" s="3">
        <v>210</v>
      </c>
      <c r="W41" t="s">
        <v>185</v>
      </c>
      <c r="X41" t="s">
        <v>186</v>
      </c>
    </row>
    <row r="42" spans="1:24" x14ac:dyDescent="0.25">
      <c r="A42" s="1" t="s">
        <v>187</v>
      </c>
      <c r="B42" s="2">
        <v>45302</v>
      </c>
      <c r="D42" s="1" t="s">
        <v>31</v>
      </c>
      <c r="F42" s="1" t="s">
        <v>31</v>
      </c>
      <c r="H42" t="s">
        <v>0</v>
      </c>
      <c r="I42" t="s">
        <v>32</v>
      </c>
      <c r="K42" t="s">
        <v>188</v>
      </c>
      <c r="L42" t="s">
        <v>42</v>
      </c>
      <c r="M42" t="s">
        <v>43</v>
      </c>
      <c r="N42" s="1" t="s">
        <v>36</v>
      </c>
      <c r="O42" s="3">
        <v>0</v>
      </c>
      <c r="P42" s="3">
        <v>0</v>
      </c>
      <c r="Q42" s="3">
        <v>3529.6</v>
      </c>
      <c r="R42" s="3">
        <v>3529.6</v>
      </c>
      <c r="S42" s="3">
        <v>0</v>
      </c>
      <c r="T42" s="3">
        <v>3529.6</v>
      </c>
      <c r="U42" s="3">
        <v>0</v>
      </c>
      <c r="V42" s="3">
        <v>3529.6</v>
      </c>
      <c r="W42" t="s">
        <v>189</v>
      </c>
      <c r="X42" t="s">
        <v>190</v>
      </c>
    </row>
    <row r="43" spans="1:24" x14ac:dyDescent="0.25">
      <c r="A43" s="1" t="s">
        <v>191</v>
      </c>
      <c r="B43" s="2">
        <v>45302</v>
      </c>
      <c r="D43" s="1" t="s">
        <v>31</v>
      </c>
      <c r="F43" s="1" t="s">
        <v>31</v>
      </c>
      <c r="H43" t="s">
        <v>0</v>
      </c>
      <c r="I43" t="s">
        <v>138</v>
      </c>
      <c r="K43" t="s">
        <v>192</v>
      </c>
      <c r="L43" t="s">
        <v>42</v>
      </c>
      <c r="M43" t="s">
        <v>35</v>
      </c>
      <c r="N43" s="1" t="s">
        <v>36</v>
      </c>
      <c r="O43" s="3">
        <v>0</v>
      </c>
      <c r="P43" s="3">
        <v>0</v>
      </c>
      <c r="Q43" s="3">
        <v>980</v>
      </c>
      <c r="R43" s="3">
        <v>980</v>
      </c>
      <c r="S43" s="3">
        <v>0</v>
      </c>
      <c r="T43" s="3">
        <v>980</v>
      </c>
      <c r="U43" s="3">
        <v>0</v>
      </c>
      <c r="V43" s="3">
        <v>980</v>
      </c>
      <c r="W43" t="s">
        <v>193</v>
      </c>
      <c r="X43" t="s">
        <v>194</v>
      </c>
    </row>
    <row r="44" spans="1:24" x14ac:dyDescent="0.25">
      <c r="A44" s="1" t="s">
        <v>195</v>
      </c>
      <c r="B44" s="2">
        <v>45303</v>
      </c>
      <c r="D44" s="1" t="s">
        <v>31</v>
      </c>
      <c r="F44" s="1" t="s">
        <v>31</v>
      </c>
      <c r="H44" t="s">
        <v>0</v>
      </c>
      <c r="I44" t="s">
        <v>55</v>
      </c>
      <c r="K44" t="s">
        <v>143</v>
      </c>
      <c r="L44" t="s">
        <v>42</v>
      </c>
      <c r="M44" t="s">
        <v>43</v>
      </c>
      <c r="N44" s="1" t="s">
        <v>36</v>
      </c>
      <c r="O44" s="3">
        <v>0</v>
      </c>
      <c r="P44" s="3">
        <v>0</v>
      </c>
      <c r="Q44" s="3">
        <v>100</v>
      </c>
      <c r="R44" s="3">
        <v>100</v>
      </c>
      <c r="S44" s="3">
        <v>0</v>
      </c>
      <c r="T44" s="3">
        <v>100</v>
      </c>
      <c r="U44" s="3">
        <v>0</v>
      </c>
      <c r="V44" s="3">
        <v>100</v>
      </c>
      <c r="W44" t="s">
        <v>144</v>
      </c>
      <c r="X44" t="s">
        <v>196</v>
      </c>
    </row>
    <row r="45" spans="1:24" x14ac:dyDescent="0.25">
      <c r="A45" s="1" t="s">
        <v>197</v>
      </c>
      <c r="B45" s="2">
        <v>45303</v>
      </c>
      <c r="D45" s="1" t="s">
        <v>31</v>
      </c>
      <c r="F45" s="1" t="s">
        <v>31</v>
      </c>
      <c r="H45" t="s">
        <v>0</v>
      </c>
      <c r="I45" t="s">
        <v>55</v>
      </c>
      <c r="K45" t="s">
        <v>198</v>
      </c>
      <c r="L45" t="s">
        <v>199</v>
      </c>
      <c r="M45" t="s">
        <v>35</v>
      </c>
      <c r="N45" s="1" t="s">
        <v>36</v>
      </c>
      <c r="O45" s="3">
        <v>0</v>
      </c>
      <c r="P45" s="3">
        <v>0</v>
      </c>
      <c r="Q45" s="3">
        <v>125</v>
      </c>
      <c r="R45" s="3">
        <v>125</v>
      </c>
      <c r="S45" s="3">
        <v>0</v>
      </c>
      <c r="T45" s="3">
        <v>125</v>
      </c>
      <c r="U45" s="3">
        <v>0</v>
      </c>
      <c r="V45" s="3">
        <v>125</v>
      </c>
      <c r="W45" t="s">
        <v>144</v>
      </c>
      <c r="X45" t="s">
        <v>200</v>
      </c>
    </row>
    <row r="46" spans="1:24" x14ac:dyDescent="0.25">
      <c r="A46" s="1" t="s">
        <v>201</v>
      </c>
      <c r="B46" s="2">
        <v>45303</v>
      </c>
      <c r="D46" s="1" t="s">
        <v>31</v>
      </c>
      <c r="F46" s="1" t="s">
        <v>31</v>
      </c>
      <c r="H46" t="s">
        <v>0</v>
      </c>
      <c r="I46" t="s">
        <v>55</v>
      </c>
      <c r="K46" t="s">
        <v>198</v>
      </c>
      <c r="L46" t="s">
        <v>199</v>
      </c>
      <c r="M46" t="s">
        <v>35</v>
      </c>
      <c r="N46" s="1" t="s">
        <v>36</v>
      </c>
      <c r="O46" s="3">
        <v>0</v>
      </c>
      <c r="P46" s="3">
        <v>0</v>
      </c>
      <c r="Q46" s="3">
        <v>470</v>
      </c>
      <c r="R46" s="3">
        <v>470</v>
      </c>
      <c r="S46" s="3">
        <v>0</v>
      </c>
      <c r="T46" s="3">
        <v>470</v>
      </c>
      <c r="U46" s="3">
        <v>0</v>
      </c>
      <c r="V46" s="3">
        <v>470</v>
      </c>
      <c r="W46" t="s">
        <v>144</v>
      </c>
      <c r="X46" t="s">
        <v>202</v>
      </c>
    </row>
    <row r="47" spans="1:24" x14ac:dyDescent="0.25">
      <c r="A47" s="1" t="s">
        <v>201</v>
      </c>
      <c r="B47" s="2">
        <v>45303</v>
      </c>
      <c r="D47" s="1" t="s">
        <v>31</v>
      </c>
      <c r="F47" s="1" t="s">
        <v>31</v>
      </c>
      <c r="H47" t="s">
        <v>0</v>
      </c>
      <c r="I47" t="s">
        <v>55</v>
      </c>
      <c r="K47" t="s">
        <v>198</v>
      </c>
      <c r="L47" t="s">
        <v>199</v>
      </c>
      <c r="M47" t="s">
        <v>35</v>
      </c>
      <c r="N47" s="1" t="s">
        <v>36</v>
      </c>
      <c r="O47" s="3">
        <v>0</v>
      </c>
      <c r="P47" s="3">
        <v>0</v>
      </c>
      <c r="Q47" s="3">
        <v>470</v>
      </c>
      <c r="R47" s="3">
        <v>470</v>
      </c>
      <c r="S47" s="3">
        <v>0</v>
      </c>
      <c r="T47" s="3">
        <v>470</v>
      </c>
      <c r="U47" s="3">
        <v>0</v>
      </c>
      <c r="V47" s="3">
        <v>470</v>
      </c>
      <c r="W47" t="s">
        <v>144</v>
      </c>
      <c r="X47" t="s">
        <v>202</v>
      </c>
    </row>
    <row r="48" spans="1:24" x14ac:dyDescent="0.25">
      <c r="A48" s="1" t="s">
        <v>201</v>
      </c>
      <c r="B48" s="2">
        <v>45303</v>
      </c>
      <c r="D48" s="1" t="s">
        <v>31</v>
      </c>
      <c r="F48" s="1" t="s">
        <v>31</v>
      </c>
      <c r="H48" t="s">
        <v>0</v>
      </c>
      <c r="I48" t="s">
        <v>55</v>
      </c>
      <c r="K48" t="s">
        <v>198</v>
      </c>
      <c r="L48" t="s">
        <v>199</v>
      </c>
      <c r="M48" t="s">
        <v>35</v>
      </c>
      <c r="N48" s="1" t="s">
        <v>36</v>
      </c>
      <c r="O48" s="3">
        <v>0</v>
      </c>
      <c r="P48" s="3">
        <v>0</v>
      </c>
      <c r="Q48" s="3">
        <v>470</v>
      </c>
      <c r="R48" s="3">
        <v>470</v>
      </c>
      <c r="S48" s="3">
        <v>0</v>
      </c>
      <c r="T48" s="3">
        <v>470</v>
      </c>
      <c r="U48" s="3">
        <v>0</v>
      </c>
      <c r="V48" s="3">
        <v>470</v>
      </c>
      <c r="W48" t="s">
        <v>144</v>
      </c>
      <c r="X48" t="s">
        <v>202</v>
      </c>
    </row>
    <row r="49" spans="1:24" x14ac:dyDescent="0.25">
      <c r="A49" s="1" t="s">
        <v>201</v>
      </c>
      <c r="B49" s="2">
        <v>45303</v>
      </c>
      <c r="D49" s="1" t="s">
        <v>31</v>
      </c>
      <c r="F49" s="1" t="s">
        <v>31</v>
      </c>
      <c r="H49" t="s">
        <v>0</v>
      </c>
      <c r="I49" t="s">
        <v>55</v>
      </c>
      <c r="K49" t="s">
        <v>198</v>
      </c>
      <c r="L49" t="s">
        <v>199</v>
      </c>
      <c r="M49" t="s">
        <v>35</v>
      </c>
      <c r="N49" s="1" t="s">
        <v>36</v>
      </c>
      <c r="O49" s="3">
        <v>0</v>
      </c>
      <c r="P49" s="3">
        <v>0</v>
      </c>
      <c r="Q49" s="3">
        <v>470</v>
      </c>
      <c r="R49" s="3">
        <v>470</v>
      </c>
      <c r="S49" s="3">
        <v>0</v>
      </c>
      <c r="T49" s="3">
        <v>470</v>
      </c>
      <c r="U49" s="3">
        <v>0</v>
      </c>
      <c r="V49" s="3">
        <v>470</v>
      </c>
      <c r="W49" t="s">
        <v>144</v>
      </c>
      <c r="X49" t="s">
        <v>202</v>
      </c>
    </row>
    <row r="50" spans="1:24" x14ac:dyDescent="0.25">
      <c r="A50" s="1" t="s">
        <v>201</v>
      </c>
      <c r="B50" s="2">
        <v>45303</v>
      </c>
      <c r="D50" s="1" t="s">
        <v>31</v>
      </c>
      <c r="F50" s="1" t="s">
        <v>31</v>
      </c>
      <c r="H50" t="s">
        <v>0</v>
      </c>
      <c r="I50" t="s">
        <v>55</v>
      </c>
      <c r="K50" t="s">
        <v>198</v>
      </c>
      <c r="L50" t="s">
        <v>199</v>
      </c>
      <c r="M50" t="s">
        <v>35</v>
      </c>
      <c r="N50" s="1" t="s">
        <v>36</v>
      </c>
      <c r="O50" s="3">
        <v>0</v>
      </c>
      <c r="P50" s="3">
        <v>0</v>
      </c>
      <c r="Q50" s="3">
        <v>470</v>
      </c>
      <c r="R50" s="3">
        <v>470</v>
      </c>
      <c r="S50" s="3">
        <v>0</v>
      </c>
      <c r="T50" s="3">
        <v>470</v>
      </c>
      <c r="U50" s="3">
        <v>0</v>
      </c>
      <c r="V50" s="3">
        <v>470</v>
      </c>
      <c r="W50" t="s">
        <v>144</v>
      </c>
      <c r="X50" t="s">
        <v>202</v>
      </c>
    </row>
    <row r="51" spans="1:24" x14ac:dyDescent="0.25">
      <c r="A51" s="1" t="s">
        <v>201</v>
      </c>
      <c r="B51" s="2">
        <v>45303</v>
      </c>
      <c r="D51" s="1" t="s">
        <v>31</v>
      </c>
      <c r="F51" s="1" t="s">
        <v>31</v>
      </c>
      <c r="H51" t="s">
        <v>0</v>
      </c>
      <c r="I51" t="s">
        <v>55</v>
      </c>
      <c r="K51" t="s">
        <v>198</v>
      </c>
      <c r="L51" t="s">
        <v>199</v>
      </c>
      <c r="M51" t="s">
        <v>35</v>
      </c>
      <c r="N51" s="1" t="s">
        <v>36</v>
      </c>
      <c r="O51" s="3">
        <v>0</v>
      </c>
      <c r="P51" s="3">
        <v>0</v>
      </c>
      <c r="Q51" s="3">
        <v>470</v>
      </c>
      <c r="R51" s="3">
        <v>470</v>
      </c>
      <c r="S51" s="3">
        <v>0</v>
      </c>
      <c r="T51" s="3">
        <v>470</v>
      </c>
      <c r="U51" s="3">
        <v>0</v>
      </c>
      <c r="V51" s="3">
        <v>470</v>
      </c>
      <c r="W51" t="s">
        <v>144</v>
      </c>
      <c r="X51" t="s">
        <v>202</v>
      </c>
    </row>
    <row r="52" spans="1:24" x14ac:dyDescent="0.25">
      <c r="A52" s="1" t="s">
        <v>201</v>
      </c>
      <c r="B52" s="2">
        <v>45303</v>
      </c>
      <c r="D52" s="1" t="s">
        <v>31</v>
      </c>
      <c r="F52" s="1" t="s">
        <v>31</v>
      </c>
      <c r="H52" t="s">
        <v>0</v>
      </c>
      <c r="I52" t="s">
        <v>55</v>
      </c>
      <c r="K52" t="s">
        <v>198</v>
      </c>
      <c r="L52" t="s">
        <v>199</v>
      </c>
      <c r="M52" t="s">
        <v>35</v>
      </c>
      <c r="N52" s="1" t="s">
        <v>36</v>
      </c>
      <c r="O52" s="3">
        <v>0</v>
      </c>
      <c r="P52" s="3">
        <v>0</v>
      </c>
      <c r="Q52" s="3">
        <v>470</v>
      </c>
      <c r="R52" s="3">
        <v>470</v>
      </c>
      <c r="S52" s="3">
        <v>0</v>
      </c>
      <c r="T52" s="3">
        <v>470</v>
      </c>
      <c r="U52" s="3">
        <v>0</v>
      </c>
      <c r="V52" s="3">
        <v>470</v>
      </c>
      <c r="W52" t="s">
        <v>144</v>
      </c>
      <c r="X52" t="s">
        <v>202</v>
      </c>
    </row>
    <row r="53" spans="1:24" x14ac:dyDescent="0.25">
      <c r="A53" s="1" t="s">
        <v>203</v>
      </c>
      <c r="B53" s="2">
        <v>45303</v>
      </c>
      <c r="D53" s="1" t="s">
        <v>31</v>
      </c>
      <c r="F53" s="1" t="s">
        <v>31</v>
      </c>
      <c r="H53" t="s">
        <v>0</v>
      </c>
      <c r="I53" t="s">
        <v>55</v>
      </c>
      <c r="K53" t="s">
        <v>204</v>
      </c>
      <c r="L53" t="s">
        <v>199</v>
      </c>
      <c r="M53" t="s">
        <v>35</v>
      </c>
      <c r="N53" s="1" t="s">
        <v>205</v>
      </c>
      <c r="O53" s="3">
        <v>0</v>
      </c>
      <c r="P53" s="3">
        <v>0</v>
      </c>
      <c r="Q53" s="3">
        <v>135</v>
      </c>
      <c r="R53" s="3">
        <v>135</v>
      </c>
      <c r="S53" s="3">
        <v>0</v>
      </c>
      <c r="T53" s="3">
        <v>135</v>
      </c>
      <c r="U53" s="3">
        <v>0</v>
      </c>
      <c r="V53" s="3">
        <v>135</v>
      </c>
      <c r="W53" t="s">
        <v>144</v>
      </c>
      <c r="X53" t="s">
        <v>206</v>
      </c>
    </row>
    <row r="54" spans="1:24" x14ac:dyDescent="0.25">
      <c r="A54" s="1" t="s">
        <v>203</v>
      </c>
      <c r="B54" s="2">
        <v>45303</v>
      </c>
      <c r="D54" s="1" t="s">
        <v>31</v>
      </c>
      <c r="F54" s="1" t="s">
        <v>31</v>
      </c>
      <c r="H54" t="s">
        <v>0</v>
      </c>
      <c r="I54" t="s">
        <v>55</v>
      </c>
      <c r="K54" t="s">
        <v>204</v>
      </c>
      <c r="L54" t="s">
        <v>199</v>
      </c>
      <c r="M54" t="s">
        <v>35</v>
      </c>
      <c r="N54" s="1" t="s">
        <v>205</v>
      </c>
      <c r="O54" s="3">
        <v>0</v>
      </c>
      <c r="P54" s="3">
        <v>0</v>
      </c>
      <c r="Q54" s="3">
        <v>135</v>
      </c>
      <c r="R54" s="3">
        <v>135</v>
      </c>
      <c r="S54" s="3">
        <v>0</v>
      </c>
      <c r="T54" s="3">
        <v>135</v>
      </c>
      <c r="U54" s="3">
        <v>0</v>
      </c>
      <c r="V54" s="3">
        <v>135</v>
      </c>
      <c r="W54" t="s">
        <v>144</v>
      </c>
      <c r="X54" t="s">
        <v>206</v>
      </c>
    </row>
    <row r="55" spans="1:24" x14ac:dyDescent="0.25">
      <c r="A55" s="1" t="s">
        <v>203</v>
      </c>
      <c r="B55" s="2">
        <v>45303</v>
      </c>
      <c r="D55" s="1" t="s">
        <v>31</v>
      </c>
      <c r="F55" s="1" t="s">
        <v>31</v>
      </c>
      <c r="H55" t="s">
        <v>0</v>
      </c>
      <c r="I55" t="s">
        <v>55</v>
      </c>
      <c r="K55" t="s">
        <v>204</v>
      </c>
      <c r="L55" t="s">
        <v>199</v>
      </c>
      <c r="M55" t="s">
        <v>35</v>
      </c>
      <c r="N55" s="1" t="s">
        <v>205</v>
      </c>
      <c r="O55" s="3">
        <v>0</v>
      </c>
      <c r="P55" s="3">
        <v>0</v>
      </c>
      <c r="Q55" s="3">
        <v>135</v>
      </c>
      <c r="R55" s="3">
        <v>135</v>
      </c>
      <c r="S55" s="3">
        <v>0</v>
      </c>
      <c r="T55" s="3">
        <v>135</v>
      </c>
      <c r="U55" s="3">
        <v>0</v>
      </c>
      <c r="V55" s="3">
        <v>135</v>
      </c>
      <c r="W55" t="s">
        <v>144</v>
      </c>
      <c r="X55" t="s">
        <v>206</v>
      </c>
    </row>
    <row r="56" spans="1:24" x14ac:dyDescent="0.25">
      <c r="A56" s="1" t="s">
        <v>203</v>
      </c>
      <c r="B56" s="2">
        <v>45303</v>
      </c>
      <c r="D56" s="1" t="s">
        <v>31</v>
      </c>
      <c r="F56" s="1" t="s">
        <v>31</v>
      </c>
      <c r="H56" t="s">
        <v>0</v>
      </c>
      <c r="I56" t="s">
        <v>55</v>
      </c>
      <c r="K56" t="s">
        <v>204</v>
      </c>
      <c r="L56" t="s">
        <v>199</v>
      </c>
      <c r="M56" t="s">
        <v>35</v>
      </c>
      <c r="N56" s="1" t="s">
        <v>205</v>
      </c>
      <c r="O56" s="3">
        <v>0</v>
      </c>
      <c r="P56" s="3">
        <v>0</v>
      </c>
      <c r="Q56" s="3">
        <v>135</v>
      </c>
      <c r="R56" s="3">
        <v>135</v>
      </c>
      <c r="S56" s="3">
        <v>0</v>
      </c>
      <c r="T56" s="3">
        <v>135</v>
      </c>
      <c r="U56" s="3">
        <v>0</v>
      </c>
      <c r="V56" s="3">
        <v>135</v>
      </c>
      <c r="W56" t="s">
        <v>144</v>
      </c>
      <c r="X56" t="s">
        <v>206</v>
      </c>
    </row>
    <row r="57" spans="1:24" x14ac:dyDescent="0.25">
      <c r="A57" s="1" t="s">
        <v>203</v>
      </c>
      <c r="B57" s="2">
        <v>45303</v>
      </c>
      <c r="D57" s="1" t="s">
        <v>31</v>
      </c>
      <c r="F57" s="1" t="s">
        <v>31</v>
      </c>
      <c r="H57" t="s">
        <v>0</v>
      </c>
      <c r="I57" t="s">
        <v>55</v>
      </c>
      <c r="K57" t="s">
        <v>204</v>
      </c>
      <c r="L57" t="s">
        <v>199</v>
      </c>
      <c r="M57" t="s">
        <v>35</v>
      </c>
      <c r="N57" s="1" t="s">
        <v>205</v>
      </c>
      <c r="O57" s="3">
        <v>0</v>
      </c>
      <c r="P57" s="3">
        <v>0</v>
      </c>
      <c r="Q57" s="3">
        <v>135</v>
      </c>
      <c r="R57" s="3">
        <v>135</v>
      </c>
      <c r="S57" s="3">
        <v>0</v>
      </c>
      <c r="T57" s="3">
        <v>135</v>
      </c>
      <c r="U57" s="3">
        <v>0</v>
      </c>
      <c r="V57" s="3">
        <v>135</v>
      </c>
      <c r="W57" t="s">
        <v>144</v>
      </c>
      <c r="X57" t="s">
        <v>206</v>
      </c>
    </row>
    <row r="58" spans="1:24" x14ac:dyDescent="0.25">
      <c r="A58" s="1" t="s">
        <v>203</v>
      </c>
      <c r="B58" s="2">
        <v>45303</v>
      </c>
      <c r="D58" s="1" t="s">
        <v>31</v>
      </c>
      <c r="F58" s="1" t="s">
        <v>31</v>
      </c>
      <c r="H58" t="s">
        <v>0</v>
      </c>
      <c r="I58" t="s">
        <v>55</v>
      </c>
      <c r="K58" t="s">
        <v>204</v>
      </c>
      <c r="L58" t="s">
        <v>199</v>
      </c>
      <c r="M58" t="s">
        <v>35</v>
      </c>
      <c r="N58" s="1" t="s">
        <v>205</v>
      </c>
      <c r="O58" s="3">
        <v>0</v>
      </c>
      <c r="P58" s="3">
        <v>0</v>
      </c>
      <c r="Q58" s="3">
        <v>135</v>
      </c>
      <c r="R58" s="3">
        <v>135</v>
      </c>
      <c r="S58" s="3">
        <v>0</v>
      </c>
      <c r="T58" s="3">
        <v>135</v>
      </c>
      <c r="U58" s="3">
        <v>0</v>
      </c>
      <c r="V58" s="3">
        <v>135</v>
      </c>
      <c r="W58" t="s">
        <v>144</v>
      </c>
      <c r="X58" t="s">
        <v>206</v>
      </c>
    </row>
    <row r="59" spans="1:24" x14ac:dyDescent="0.25">
      <c r="A59" s="1" t="s">
        <v>203</v>
      </c>
      <c r="B59" s="2">
        <v>45303</v>
      </c>
      <c r="D59" s="1" t="s">
        <v>31</v>
      </c>
      <c r="F59" s="1" t="s">
        <v>31</v>
      </c>
      <c r="H59" t="s">
        <v>0</v>
      </c>
      <c r="I59" t="s">
        <v>55</v>
      </c>
      <c r="K59" t="s">
        <v>204</v>
      </c>
      <c r="L59" t="s">
        <v>199</v>
      </c>
      <c r="M59" t="s">
        <v>35</v>
      </c>
      <c r="N59" s="1" t="s">
        <v>205</v>
      </c>
      <c r="O59" s="3">
        <v>0</v>
      </c>
      <c r="P59" s="3">
        <v>0</v>
      </c>
      <c r="Q59" s="3">
        <v>135</v>
      </c>
      <c r="R59" s="3">
        <v>135</v>
      </c>
      <c r="S59" s="3">
        <v>0</v>
      </c>
      <c r="T59" s="3">
        <v>135</v>
      </c>
      <c r="U59" s="3">
        <v>0</v>
      </c>
      <c r="V59" s="3">
        <v>135</v>
      </c>
      <c r="W59" t="s">
        <v>144</v>
      </c>
      <c r="X59" t="s">
        <v>206</v>
      </c>
    </row>
    <row r="60" spans="1:24" x14ac:dyDescent="0.25">
      <c r="A60" s="1" t="s">
        <v>207</v>
      </c>
      <c r="B60" s="2">
        <v>45303</v>
      </c>
      <c r="D60" s="1" t="s">
        <v>31</v>
      </c>
      <c r="F60" s="1" t="s">
        <v>31</v>
      </c>
      <c r="H60" t="s">
        <v>0</v>
      </c>
      <c r="I60" t="s">
        <v>40</v>
      </c>
      <c r="K60" t="s">
        <v>204</v>
      </c>
      <c r="L60" t="s">
        <v>199</v>
      </c>
      <c r="M60" t="s">
        <v>35</v>
      </c>
      <c r="N60" s="1" t="s">
        <v>205</v>
      </c>
      <c r="O60" s="3">
        <v>0</v>
      </c>
      <c r="P60" s="3">
        <v>0</v>
      </c>
      <c r="Q60" s="3">
        <v>135</v>
      </c>
      <c r="R60" s="3">
        <v>135</v>
      </c>
      <c r="S60" s="3">
        <v>0</v>
      </c>
      <c r="T60" s="3">
        <v>135</v>
      </c>
      <c r="U60" s="3">
        <v>0</v>
      </c>
      <c r="V60" s="3">
        <v>135</v>
      </c>
      <c r="W60" t="s">
        <v>144</v>
      </c>
      <c r="X60" t="s">
        <v>208</v>
      </c>
    </row>
    <row r="61" spans="1:24" x14ac:dyDescent="0.25">
      <c r="A61" s="1" t="s">
        <v>207</v>
      </c>
      <c r="B61" s="2">
        <v>45303</v>
      </c>
      <c r="D61" s="1" t="s">
        <v>31</v>
      </c>
      <c r="F61" s="1" t="s">
        <v>31</v>
      </c>
      <c r="H61" t="s">
        <v>0</v>
      </c>
      <c r="I61" t="s">
        <v>40</v>
      </c>
      <c r="K61" t="s">
        <v>204</v>
      </c>
      <c r="L61" t="s">
        <v>199</v>
      </c>
      <c r="M61" t="s">
        <v>35</v>
      </c>
      <c r="N61" s="1" t="s">
        <v>205</v>
      </c>
      <c r="O61" s="3">
        <v>0</v>
      </c>
      <c r="P61" s="3">
        <v>0</v>
      </c>
      <c r="Q61" s="3">
        <v>135</v>
      </c>
      <c r="R61" s="3">
        <v>135</v>
      </c>
      <c r="S61" s="3">
        <v>0</v>
      </c>
      <c r="T61" s="3">
        <v>135</v>
      </c>
      <c r="U61" s="3">
        <v>0</v>
      </c>
      <c r="V61" s="3">
        <v>135</v>
      </c>
      <c r="W61" t="s">
        <v>144</v>
      </c>
      <c r="X61" t="s">
        <v>208</v>
      </c>
    </row>
    <row r="62" spans="1:24" x14ac:dyDescent="0.25">
      <c r="A62" s="1" t="s">
        <v>207</v>
      </c>
      <c r="B62" s="2">
        <v>45303</v>
      </c>
      <c r="D62" s="1" t="s">
        <v>31</v>
      </c>
      <c r="F62" s="1" t="s">
        <v>31</v>
      </c>
      <c r="H62" t="s">
        <v>0</v>
      </c>
      <c r="I62" t="s">
        <v>40</v>
      </c>
      <c r="K62" t="s">
        <v>204</v>
      </c>
      <c r="L62" t="s">
        <v>199</v>
      </c>
      <c r="M62" t="s">
        <v>35</v>
      </c>
      <c r="N62" s="1" t="s">
        <v>205</v>
      </c>
      <c r="O62" s="3">
        <v>0</v>
      </c>
      <c r="P62" s="3">
        <v>0</v>
      </c>
      <c r="Q62" s="3">
        <v>135</v>
      </c>
      <c r="R62" s="3">
        <v>135</v>
      </c>
      <c r="S62" s="3">
        <v>0</v>
      </c>
      <c r="T62" s="3">
        <v>135</v>
      </c>
      <c r="U62" s="3">
        <v>0</v>
      </c>
      <c r="V62" s="3">
        <v>135</v>
      </c>
      <c r="W62" t="s">
        <v>144</v>
      </c>
      <c r="X62" t="s">
        <v>208</v>
      </c>
    </row>
    <row r="63" spans="1:24" x14ac:dyDescent="0.25">
      <c r="A63" s="1" t="s">
        <v>207</v>
      </c>
      <c r="B63" s="2">
        <v>45303</v>
      </c>
      <c r="D63" s="1" t="s">
        <v>31</v>
      </c>
      <c r="F63" s="1" t="s">
        <v>31</v>
      </c>
      <c r="H63" t="s">
        <v>0</v>
      </c>
      <c r="I63" t="s">
        <v>40</v>
      </c>
      <c r="K63" t="s">
        <v>204</v>
      </c>
      <c r="L63" t="s">
        <v>199</v>
      </c>
      <c r="M63" t="s">
        <v>35</v>
      </c>
      <c r="N63" s="1" t="s">
        <v>205</v>
      </c>
      <c r="O63" s="3">
        <v>0</v>
      </c>
      <c r="P63" s="3">
        <v>0</v>
      </c>
      <c r="Q63" s="3">
        <v>135</v>
      </c>
      <c r="R63" s="3">
        <v>135</v>
      </c>
      <c r="S63" s="3">
        <v>0</v>
      </c>
      <c r="T63" s="3">
        <v>135</v>
      </c>
      <c r="U63" s="3">
        <v>0</v>
      </c>
      <c r="V63" s="3">
        <v>135</v>
      </c>
      <c r="W63" t="s">
        <v>144</v>
      </c>
      <c r="X63" t="s">
        <v>208</v>
      </c>
    </row>
    <row r="64" spans="1:24" x14ac:dyDescent="0.25">
      <c r="A64" s="1" t="s">
        <v>207</v>
      </c>
      <c r="B64" s="2">
        <v>45303</v>
      </c>
      <c r="D64" s="1" t="s">
        <v>31</v>
      </c>
      <c r="F64" s="1" t="s">
        <v>31</v>
      </c>
      <c r="H64" t="s">
        <v>0</v>
      </c>
      <c r="I64" t="s">
        <v>40</v>
      </c>
      <c r="K64" t="s">
        <v>204</v>
      </c>
      <c r="L64" t="s">
        <v>199</v>
      </c>
      <c r="M64" t="s">
        <v>35</v>
      </c>
      <c r="N64" s="1" t="s">
        <v>205</v>
      </c>
      <c r="O64" s="3">
        <v>0</v>
      </c>
      <c r="P64" s="3">
        <v>0</v>
      </c>
      <c r="Q64" s="3">
        <v>135</v>
      </c>
      <c r="R64" s="3">
        <v>135</v>
      </c>
      <c r="S64" s="3">
        <v>0</v>
      </c>
      <c r="T64" s="3">
        <v>135</v>
      </c>
      <c r="U64" s="3">
        <v>0</v>
      </c>
      <c r="V64" s="3">
        <v>135</v>
      </c>
      <c r="W64" t="s">
        <v>144</v>
      </c>
      <c r="X64" t="s">
        <v>208</v>
      </c>
    </row>
    <row r="65" spans="1:24" x14ac:dyDescent="0.25">
      <c r="A65" s="1" t="s">
        <v>209</v>
      </c>
      <c r="B65" s="2">
        <v>45303</v>
      </c>
      <c r="D65" s="1" t="s">
        <v>31</v>
      </c>
      <c r="F65" s="1" t="s">
        <v>31</v>
      </c>
      <c r="H65" t="s">
        <v>0</v>
      </c>
      <c r="I65" t="s">
        <v>40</v>
      </c>
      <c r="K65" t="s">
        <v>198</v>
      </c>
      <c r="L65" t="s">
        <v>199</v>
      </c>
      <c r="M65" t="s">
        <v>35</v>
      </c>
      <c r="N65" s="1" t="s">
        <v>36</v>
      </c>
      <c r="O65" s="3">
        <v>0</v>
      </c>
      <c r="P65" s="3">
        <v>0</v>
      </c>
      <c r="Q65" s="3">
        <v>470</v>
      </c>
      <c r="R65" s="3">
        <v>470</v>
      </c>
      <c r="S65" s="3">
        <v>0</v>
      </c>
      <c r="T65" s="3">
        <v>470</v>
      </c>
      <c r="U65" s="3">
        <v>0</v>
      </c>
      <c r="V65" s="3">
        <v>470</v>
      </c>
      <c r="W65" t="s">
        <v>144</v>
      </c>
      <c r="X65" t="s">
        <v>210</v>
      </c>
    </row>
    <row r="66" spans="1:24" x14ac:dyDescent="0.25">
      <c r="A66" s="1" t="s">
        <v>209</v>
      </c>
      <c r="B66" s="2">
        <v>45303</v>
      </c>
      <c r="D66" s="1" t="s">
        <v>31</v>
      </c>
      <c r="F66" s="1" t="s">
        <v>31</v>
      </c>
      <c r="H66" t="s">
        <v>0</v>
      </c>
      <c r="I66" t="s">
        <v>40</v>
      </c>
      <c r="K66" t="s">
        <v>198</v>
      </c>
      <c r="L66" t="s">
        <v>199</v>
      </c>
      <c r="M66" t="s">
        <v>35</v>
      </c>
      <c r="N66" s="1" t="s">
        <v>36</v>
      </c>
      <c r="O66" s="3">
        <v>0</v>
      </c>
      <c r="P66" s="3">
        <v>0</v>
      </c>
      <c r="Q66" s="3">
        <v>470</v>
      </c>
      <c r="R66" s="3">
        <v>470</v>
      </c>
      <c r="S66" s="3">
        <v>0</v>
      </c>
      <c r="T66" s="3">
        <v>470</v>
      </c>
      <c r="U66" s="3">
        <v>0</v>
      </c>
      <c r="V66" s="3">
        <v>470</v>
      </c>
      <c r="W66" t="s">
        <v>144</v>
      </c>
      <c r="X66" t="s">
        <v>210</v>
      </c>
    </row>
    <row r="67" spans="1:24" x14ac:dyDescent="0.25">
      <c r="A67" s="1" t="s">
        <v>209</v>
      </c>
      <c r="B67" s="2">
        <v>45303</v>
      </c>
      <c r="D67" s="1" t="s">
        <v>31</v>
      </c>
      <c r="F67" s="1" t="s">
        <v>31</v>
      </c>
      <c r="H67" t="s">
        <v>0</v>
      </c>
      <c r="I67" t="s">
        <v>40</v>
      </c>
      <c r="K67" t="s">
        <v>198</v>
      </c>
      <c r="L67" t="s">
        <v>199</v>
      </c>
      <c r="M67" t="s">
        <v>35</v>
      </c>
      <c r="N67" s="1" t="s">
        <v>36</v>
      </c>
      <c r="O67" s="3">
        <v>0</v>
      </c>
      <c r="P67" s="3">
        <v>0</v>
      </c>
      <c r="Q67" s="3">
        <v>470</v>
      </c>
      <c r="R67" s="3">
        <v>470</v>
      </c>
      <c r="S67" s="3">
        <v>0</v>
      </c>
      <c r="T67" s="3">
        <v>470</v>
      </c>
      <c r="U67" s="3">
        <v>0</v>
      </c>
      <c r="V67" s="3">
        <v>470</v>
      </c>
      <c r="W67" t="s">
        <v>144</v>
      </c>
      <c r="X67" t="s">
        <v>210</v>
      </c>
    </row>
    <row r="68" spans="1:24" x14ac:dyDescent="0.25">
      <c r="A68" s="1" t="s">
        <v>209</v>
      </c>
      <c r="B68" s="2">
        <v>45303</v>
      </c>
      <c r="D68" s="1" t="s">
        <v>31</v>
      </c>
      <c r="F68" s="1" t="s">
        <v>31</v>
      </c>
      <c r="H68" t="s">
        <v>0</v>
      </c>
      <c r="I68" t="s">
        <v>40</v>
      </c>
      <c r="K68" t="s">
        <v>198</v>
      </c>
      <c r="L68" t="s">
        <v>199</v>
      </c>
      <c r="M68" t="s">
        <v>35</v>
      </c>
      <c r="N68" s="1" t="s">
        <v>36</v>
      </c>
      <c r="O68" s="3">
        <v>0</v>
      </c>
      <c r="P68" s="3">
        <v>0</v>
      </c>
      <c r="Q68" s="3">
        <v>470</v>
      </c>
      <c r="R68" s="3">
        <v>470</v>
      </c>
      <c r="S68" s="3">
        <v>0</v>
      </c>
      <c r="T68" s="3">
        <v>470</v>
      </c>
      <c r="U68" s="3">
        <v>0</v>
      </c>
      <c r="V68" s="3">
        <v>470</v>
      </c>
      <c r="W68" t="s">
        <v>144</v>
      </c>
      <c r="X68" t="s">
        <v>210</v>
      </c>
    </row>
    <row r="69" spans="1:24" x14ac:dyDescent="0.25">
      <c r="A69" s="1" t="s">
        <v>211</v>
      </c>
      <c r="B69" s="2">
        <v>45303</v>
      </c>
      <c r="D69" s="1" t="s">
        <v>31</v>
      </c>
      <c r="F69" s="1" t="s">
        <v>31</v>
      </c>
      <c r="H69" t="s">
        <v>0</v>
      </c>
      <c r="I69" t="s">
        <v>32</v>
      </c>
      <c r="K69" t="s">
        <v>212</v>
      </c>
      <c r="L69" t="s">
        <v>213</v>
      </c>
      <c r="M69" t="s">
        <v>35</v>
      </c>
      <c r="N69" s="1" t="s">
        <v>214</v>
      </c>
      <c r="O69" s="3">
        <v>0</v>
      </c>
      <c r="P69" s="3">
        <v>0</v>
      </c>
      <c r="Q69" s="3">
        <v>600</v>
      </c>
      <c r="R69" s="3">
        <v>600</v>
      </c>
      <c r="S69" s="3">
        <v>0</v>
      </c>
      <c r="T69" s="3">
        <v>600</v>
      </c>
      <c r="U69" s="3">
        <v>0</v>
      </c>
      <c r="V69" s="3">
        <v>600</v>
      </c>
      <c r="W69" t="s">
        <v>215</v>
      </c>
      <c r="X69" t="s">
        <v>216</v>
      </c>
    </row>
    <row r="70" spans="1:24" x14ac:dyDescent="0.25">
      <c r="A70" s="1" t="s">
        <v>211</v>
      </c>
      <c r="B70" s="2">
        <v>45303</v>
      </c>
      <c r="D70" s="1" t="s">
        <v>31</v>
      </c>
      <c r="F70" s="1" t="s">
        <v>31</v>
      </c>
      <c r="H70" t="s">
        <v>0</v>
      </c>
      <c r="I70" t="s">
        <v>32</v>
      </c>
      <c r="K70" t="s">
        <v>212</v>
      </c>
      <c r="L70" t="s">
        <v>213</v>
      </c>
      <c r="M70" t="s">
        <v>35</v>
      </c>
      <c r="N70" s="1" t="s">
        <v>214</v>
      </c>
      <c r="O70" s="3">
        <v>0</v>
      </c>
      <c r="P70" s="3">
        <v>0</v>
      </c>
      <c r="Q70" s="3">
        <v>2700</v>
      </c>
      <c r="R70" s="3">
        <v>2700</v>
      </c>
      <c r="S70" s="3">
        <v>0</v>
      </c>
      <c r="T70" s="3">
        <v>2700</v>
      </c>
      <c r="U70" s="3">
        <v>0</v>
      </c>
      <c r="V70" s="3">
        <v>2700</v>
      </c>
      <c r="W70" t="s">
        <v>217</v>
      </c>
      <c r="X70" t="s">
        <v>216</v>
      </c>
    </row>
    <row r="71" spans="1:24" x14ac:dyDescent="0.25">
      <c r="A71" s="1" t="s">
        <v>211</v>
      </c>
      <c r="B71" s="2">
        <v>45303</v>
      </c>
      <c r="D71" s="1" t="s">
        <v>31</v>
      </c>
      <c r="F71" s="1" t="s">
        <v>31</v>
      </c>
      <c r="H71" t="s">
        <v>0</v>
      </c>
      <c r="I71" t="s">
        <v>32</v>
      </c>
      <c r="K71" t="s">
        <v>212</v>
      </c>
      <c r="L71" t="s">
        <v>213</v>
      </c>
      <c r="M71" t="s">
        <v>35</v>
      </c>
      <c r="N71" s="1" t="s">
        <v>214</v>
      </c>
      <c r="O71" s="3">
        <v>0</v>
      </c>
      <c r="P71" s="3">
        <v>0</v>
      </c>
      <c r="Q71" s="3">
        <v>22500</v>
      </c>
      <c r="R71" s="3">
        <v>22500</v>
      </c>
      <c r="S71" s="3">
        <v>0</v>
      </c>
      <c r="T71" s="3">
        <v>22500</v>
      </c>
      <c r="U71" s="3">
        <v>0</v>
      </c>
      <c r="V71" s="3">
        <v>22500</v>
      </c>
      <c r="W71" t="s">
        <v>218</v>
      </c>
      <c r="X71" t="s">
        <v>216</v>
      </c>
    </row>
    <row r="72" spans="1:24" x14ac:dyDescent="0.25">
      <c r="A72" s="1" t="s">
        <v>219</v>
      </c>
      <c r="B72" s="2">
        <v>45303</v>
      </c>
      <c r="D72" s="1" t="s">
        <v>31</v>
      </c>
      <c r="F72" s="1" t="s">
        <v>31</v>
      </c>
      <c r="H72" t="s">
        <v>0</v>
      </c>
      <c r="I72" t="s">
        <v>52</v>
      </c>
      <c r="K72" t="s">
        <v>220</v>
      </c>
      <c r="L72" t="s">
        <v>221</v>
      </c>
      <c r="M72" t="s">
        <v>35</v>
      </c>
      <c r="N72" s="1" t="s">
        <v>36</v>
      </c>
      <c r="O72" s="3">
        <v>0</v>
      </c>
      <c r="P72" s="3">
        <v>0</v>
      </c>
      <c r="Q72" s="3">
        <v>100</v>
      </c>
      <c r="R72" s="3">
        <v>100</v>
      </c>
      <c r="S72" s="3">
        <v>0</v>
      </c>
      <c r="T72" s="3">
        <v>100</v>
      </c>
      <c r="U72" s="3">
        <v>0</v>
      </c>
      <c r="V72" s="3">
        <v>100</v>
      </c>
      <c r="W72" t="s">
        <v>222</v>
      </c>
      <c r="X72" t="s">
        <v>223</v>
      </c>
    </row>
    <row r="73" spans="1:24" x14ac:dyDescent="0.25">
      <c r="A73" s="1" t="s">
        <v>224</v>
      </c>
      <c r="B73" s="2">
        <v>45303</v>
      </c>
      <c r="D73" s="1" t="s">
        <v>31</v>
      </c>
      <c r="F73" s="1" t="s">
        <v>31</v>
      </c>
      <c r="H73" t="s">
        <v>0</v>
      </c>
      <c r="I73" t="s">
        <v>225</v>
      </c>
      <c r="K73" t="s">
        <v>220</v>
      </c>
      <c r="L73" t="s">
        <v>221</v>
      </c>
      <c r="M73" t="s">
        <v>35</v>
      </c>
      <c r="N73" s="1" t="s">
        <v>36</v>
      </c>
      <c r="O73" s="3">
        <v>0</v>
      </c>
      <c r="P73" s="3">
        <v>0</v>
      </c>
      <c r="Q73" s="3">
        <v>100</v>
      </c>
      <c r="R73" s="3">
        <v>100</v>
      </c>
      <c r="S73" s="3">
        <v>0</v>
      </c>
      <c r="T73" s="3">
        <v>100</v>
      </c>
      <c r="U73" s="3">
        <v>0</v>
      </c>
      <c r="V73" s="3">
        <v>100</v>
      </c>
      <c r="W73" t="s">
        <v>226</v>
      </c>
      <c r="X73" t="s">
        <v>227</v>
      </c>
    </row>
    <row r="74" spans="1:24" x14ac:dyDescent="0.25">
      <c r="A74" s="1" t="s">
        <v>228</v>
      </c>
      <c r="B74" s="2">
        <v>45303</v>
      </c>
      <c r="D74" s="1" t="s">
        <v>31</v>
      </c>
      <c r="F74" s="1" t="s">
        <v>31</v>
      </c>
      <c r="H74" t="s">
        <v>0</v>
      </c>
      <c r="I74" t="s">
        <v>52</v>
      </c>
      <c r="K74" t="s">
        <v>220</v>
      </c>
      <c r="L74" t="s">
        <v>221</v>
      </c>
      <c r="M74" t="s">
        <v>35</v>
      </c>
      <c r="N74" s="1" t="s">
        <v>36</v>
      </c>
      <c r="O74" s="3">
        <v>0</v>
      </c>
      <c r="P74" s="3">
        <v>0</v>
      </c>
      <c r="Q74" s="3">
        <v>300</v>
      </c>
      <c r="R74" s="3">
        <v>300</v>
      </c>
      <c r="S74" s="3">
        <v>0</v>
      </c>
      <c r="T74" s="3">
        <v>300</v>
      </c>
      <c r="U74" s="3">
        <v>0</v>
      </c>
      <c r="V74" s="3">
        <v>300</v>
      </c>
      <c r="W74" t="s">
        <v>222</v>
      </c>
      <c r="X74" t="s">
        <v>229</v>
      </c>
    </row>
    <row r="75" spans="1:24" x14ac:dyDescent="0.25">
      <c r="A75" s="1" t="s">
        <v>230</v>
      </c>
      <c r="B75" s="2">
        <v>45303</v>
      </c>
      <c r="D75" s="1" t="s">
        <v>31</v>
      </c>
      <c r="F75" s="1" t="s">
        <v>31</v>
      </c>
      <c r="H75" t="s">
        <v>0</v>
      </c>
      <c r="I75" t="s">
        <v>225</v>
      </c>
      <c r="K75" t="s">
        <v>220</v>
      </c>
      <c r="L75" t="s">
        <v>221</v>
      </c>
      <c r="M75" t="s">
        <v>35</v>
      </c>
      <c r="N75" s="1" t="s">
        <v>36</v>
      </c>
      <c r="O75" s="3">
        <v>0</v>
      </c>
      <c r="P75" s="3">
        <v>0</v>
      </c>
      <c r="Q75" s="3">
        <v>300</v>
      </c>
      <c r="R75" s="3">
        <v>300</v>
      </c>
      <c r="S75" s="3">
        <v>0</v>
      </c>
      <c r="T75" s="3">
        <v>300</v>
      </c>
      <c r="U75" s="3">
        <v>0</v>
      </c>
      <c r="V75" s="3">
        <v>300</v>
      </c>
      <c r="W75" t="s">
        <v>226</v>
      </c>
      <c r="X75" t="s">
        <v>231</v>
      </c>
    </row>
    <row r="76" spans="1:24" x14ac:dyDescent="0.25">
      <c r="A76" s="1" t="s">
        <v>232</v>
      </c>
      <c r="B76" s="2">
        <v>45303</v>
      </c>
      <c r="D76" s="1" t="s">
        <v>31</v>
      </c>
      <c r="F76" s="1" t="s">
        <v>31</v>
      </c>
      <c r="H76" t="s">
        <v>0</v>
      </c>
      <c r="I76" t="s">
        <v>52</v>
      </c>
      <c r="K76" t="s">
        <v>233</v>
      </c>
      <c r="L76" t="s">
        <v>42</v>
      </c>
      <c r="M76" t="s">
        <v>43</v>
      </c>
      <c r="N76" s="1" t="s">
        <v>36</v>
      </c>
      <c r="O76" s="3">
        <v>0</v>
      </c>
      <c r="P76" s="3">
        <v>0</v>
      </c>
      <c r="Q76" s="3">
        <v>390</v>
      </c>
      <c r="R76" s="3">
        <v>390</v>
      </c>
      <c r="S76" s="3">
        <v>0</v>
      </c>
      <c r="T76" s="3">
        <v>390</v>
      </c>
      <c r="U76" s="3">
        <v>0</v>
      </c>
      <c r="V76" s="3">
        <v>390</v>
      </c>
      <c r="W76" t="s">
        <v>222</v>
      </c>
      <c r="X76" t="s">
        <v>234</v>
      </c>
    </row>
    <row r="77" spans="1:24" x14ac:dyDescent="0.25">
      <c r="A77" s="1" t="s">
        <v>235</v>
      </c>
      <c r="B77" s="2">
        <v>45303</v>
      </c>
      <c r="D77" s="1" t="s">
        <v>31</v>
      </c>
      <c r="F77" s="1" t="s">
        <v>31</v>
      </c>
      <c r="H77" t="s">
        <v>0</v>
      </c>
      <c r="I77" t="s">
        <v>225</v>
      </c>
      <c r="K77" t="s">
        <v>233</v>
      </c>
      <c r="L77" t="s">
        <v>42</v>
      </c>
      <c r="M77" t="s">
        <v>43</v>
      </c>
      <c r="N77" s="1" t="s">
        <v>36</v>
      </c>
      <c r="O77" s="3">
        <v>0</v>
      </c>
      <c r="P77" s="3">
        <v>0</v>
      </c>
      <c r="Q77" s="3">
        <v>300</v>
      </c>
      <c r="R77" s="3">
        <v>300</v>
      </c>
      <c r="S77" s="3">
        <v>0</v>
      </c>
      <c r="T77" s="3">
        <v>300</v>
      </c>
      <c r="U77" s="3">
        <v>0</v>
      </c>
      <c r="V77" s="3">
        <v>300</v>
      </c>
      <c r="W77" t="s">
        <v>226</v>
      </c>
      <c r="X77" t="s">
        <v>236</v>
      </c>
    </row>
    <row r="78" spans="1:24" x14ac:dyDescent="0.25">
      <c r="A78" s="1" t="s">
        <v>237</v>
      </c>
      <c r="B78" s="2">
        <v>45303</v>
      </c>
      <c r="D78" s="1" t="s">
        <v>31</v>
      </c>
      <c r="F78" s="1" t="s">
        <v>31</v>
      </c>
      <c r="H78" t="s">
        <v>0</v>
      </c>
      <c r="I78" t="s">
        <v>52</v>
      </c>
      <c r="K78" t="s">
        <v>238</v>
      </c>
      <c r="L78" t="s">
        <v>239</v>
      </c>
      <c r="M78" t="s">
        <v>35</v>
      </c>
      <c r="N78" s="1" t="s">
        <v>205</v>
      </c>
      <c r="O78" s="3">
        <v>0</v>
      </c>
      <c r="P78" s="3">
        <v>0</v>
      </c>
      <c r="Q78" s="3">
        <v>470.32</v>
      </c>
      <c r="R78" s="3">
        <v>470.32</v>
      </c>
      <c r="S78" s="3">
        <v>0</v>
      </c>
      <c r="T78" s="3">
        <v>470.32</v>
      </c>
      <c r="U78" s="3">
        <v>0</v>
      </c>
      <c r="V78" s="3">
        <v>470.32</v>
      </c>
      <c r="W78" t="s">
        <v>240</v>
      </c>
      <c r="X78" t="s">
        <v>241</v>
      </c>
    </row>
    <row r="79" spans="1:24" x14ac:dyDescent="0.25">
      <c r="A79" s="1" t="s">
        <v>242</v>
      </c>
      <c r="B79" s="2">
        <v>45303</v>
      </c>
      <c r="D79" s="1" t="s">
        <v>31</v>
      </c>
      <c r="F79" s="1" t="s">
        <v>31</v>
      </c>
      <c r="H79" t="s">
        <v>0</v>
      </c>
      <c r="I79" t="s">
        <v>225</v>
      </c>
      <c r="K79" t="s">
        <v>238</v>
      </c>
      <c r="L79" t="s">
        <v>239</v>
      </c>
      <c r="M79" t="s">
        <v>35</v>
      </c>
      <c r="N79" s="1" t="s">
        <v>205</v>
      </c>
      <c r="O79" s="3">
        <v>0</v>
      </c>
      <c r="P79" s="3">
        <v>0</v>
      </c>
      <c r="Q79" s="3">
        <v>340</v>
      </c>
      <c r="R79" s="3">
        <v>340</v>
      </c>
      <c r="S79" s="3">
        <v>0</v>
      </c>
      <c r="T79" s="3">
        <v>340</v>
      </c>
      <c r="U79" s="3">
        <v>0</v>
      </c>
      <c r="V79" s="3">
        <v>340</v>
      </c>
      <c r="W79" t="s">
        <v>243</v>
      </c>
      <c r="X79" t="s">
        <v>244</v>
      </c>
    </row>
    <row r="80" spans="1:24" x14ac:dyDescent="0.25">
      <c r="A80" s="1" t="s">
        <v>245</v>
      </c>
      <c r="B80" s="2">
        <v>45303</v>
      </c>
      <c r="D80" s="1" t="s">
        <v>31</v>
      </c>
      <c r="F80" s="1" t="s">
        <v>31</v>
      </c>
      <c r="H80" t="s">
        <v>0</v>
      </c>
      <c r="I80" t="s">
        <v>32</v>
      </c>
      <c r="K80" t="s">
        <v>169</v>
      </c>
      <c r="L80" t="s">
        <v>170</v>
      </c>
      <c r="M80" t="s">
        <v>35</v>
      </c>
      <c r="N80" s="1" t="s">
        <v>171</v>
      </c>
      <c r="O80" s="3">
        <v>0</v>
      </c>
      <c r="P80" s="3">
        <v>0</v>
      </c>
      <c r="Q80" s="3">
        <v>2605416.67</v>
      </c>
      <c r="R80" s="3">
        <v>2605416.67</v>
      </c>
      <c r="S80" s="3">
        <v>0</v>
      </c>
      <c r="T80" s="3">
        <v>2605416.67</v>
      </c>
      <c r="U80" s="3">
        <v>0</v>
      </c>
      <c r="V80" s="3">
        <v>2605416.67</v>
      </c>
      <c r="W80" t="s">
        <v>174</v>
      </c>
      <c r="X80" t="s">
        <v>246</v>
      </c>
    </row>
    <row r="81" spans="1:24" x14ac:dyDescent="0.25">
      <c r="A81" s="1" t="s">
        <v>247</v>
      </c>
      <c r="B81" s="2">
        <v>45303</v>
      </c>
      <c r="D81" s="1" t="s">
        <v>31</v>
      </c>
      <c r="F81" s="1" t="s">
        <v>31</v>
      </c>
      <c r="H81" t="s">
        <v>0</v>
      </c>
      <c r="I81" t="s">
        <v>40</v>
      </c>
      <c r="K81" t="s">
        <v>143</v>
      </c>
      <c r="L81" t="s">
        <v>42</v>
      </c>
      <c r="M81" t="s">
        <v>43</v>
      </c>
      <c r="N81" s="1" t="s">
        <v>36</v>
      </c>
      <c r="O81" s="3">
        <v>0</v>
      </c>
      <c r="P81" s="3">
        <v>0</v>
      </c>
      <c r="Q81" s="3">
        <v>130</v>
      </c>
      <c r="R81" s="3">
        <v>130</v>
      </c>
      <c r="S81" s="3">
        <v>0</v>
      </c>
      <c r="T81" s="3">
        <v>130</v>
      </c>
      <c r="U81" s="3">
        <v>0</v>
      </c>
      <c r="V81" s="3">
        <v>130</v>
      </c>
      <c r="W81" t="s">
        <v>144</v>
      </c>
      <c r="X81" t="s">
        <v>248</v>
      </c>
    </row>
    <row r="82" spans="1:24" x14ac:dyDescent="0.25">
      <c r="A82" s="1" t="s">
        <v>249</v>
      </c>
      <c r="B82" s="2">
        <v>45303</v>
      </c>
      <c r="D82" s="1" t="s">
        <v>31</v>
      </c>
      <c r="F82" s="1" t="s">
        <v>31</v>
      </c>
      <c r="H82" t="s">
        <v>0</v>
      </c>
      <c r="I82" t="s">
        <v>32</v>
      </c>
      <c r="K82" t="s">
        <v>250</v>
      </c>
      <c r="L82" t="s">
        <v>251</v>
      </c>
      <c r="M82" t="s">
        <v>35</v>
      </c>
      <c r="N82" s="1" t="s">
        <v>252</v>
      </c>
      <c r="O82" s="3">
        <v>0</v>
      </c>
      <c r="P82" s="3">
        <v>0</v>
      </c>
      <c r="Q82" s="3">
        <v>325.43</v>
      </c>
      <c r="R82" s="3">
        <v>325.43</v>
      </c>
      <c r="S82" s="3">
        <v>0</v>
      </c>
      <c r="T82" s="3">
        <v>325.43</v>
      </c>
      <c r="U82" s="3">
        <v>0</v>
      </c>
      <c r="V82" s="3">
        <v>325.43</v>
      </c>
      <c r="W82" t="s">
        <v>253</v>
      </c>
      <c r="X82" t="s">
        <v>254</v>
      </c>
    </row>
    <row r="83" spans="1:24" x14ac:dyDescent="0.25">
      <c r="A83" s="1" t="s">
        <v>249</v>
      </c>
      <c r="B83" s="2">
        <v>45303</v>
      </c>
      <c r="D83" s="1" t="s">
        <v>31</v>
      </c>
      <c r="F83" s="1" t="s">
        <v>31</v>
      </c>
      <c r="H83" t="s">
        <v>0</v>
      </c>
      <c r="I83" t="s">
        <v>32</v>
      </c>
      <c r="K83" t="s">
        <v>250</v>
      </c>
      <c r="L83" t="s">
        <v>251</v>
      </c>
      <c r="M83" t="s">
        <v>35</v>
      </c>
      <c r="N83" s="1" t="s">
        <v>252</v>
      </c>
      <c r="O83" s="3">
        <v>0</v>
      </c>
      <c r="P83" s="3">
        <v>0</v>
      </c>
      <c r="Q83" s="3">
        <v>328.82</v>
      </c>
      <c r="R83" s="3">
        <v>328.82</v>
      </c>
      <c r="S83" s="3">
        <v>0</v>
      </c>
      <c r="T83" s="3">
        <v>328.82</v>
      </c>
      <c r="U83" s="3">
        <v>0</v>
      </c>
      <c r="V83" s="3">
        <v>328.82</v>
      </c>
      <c r="W83" t="s">
        <v>217</v>
      </c>
      <c r="X83" t="s">
        <v>254</v>
      </c>
    </row>
    <row r="84" spans="1:24" x14ac:dyDescent="0.25">
      <c r="A84" s="1" t="s">
        <v>249</v>
      </c>
      <c r="B84" s="2">
        <v>45303</v>
      </c>
      <c r="D84" s="1" t="s">
        <v>31</v>
      </c>
      <c r="F84" s="1" t="s">
        <v>31</v>
      </c>
      <c r="H84" t="s">
        <v>0</v>
      </c>
      <c r="I84" t="s">
        <v>32</v>
      </c>
      <c r="K84" t="s">
        <v>250</v>
      </c>
      <c r="L84" t="s">
        <v>251</v>
      </c>
      <c r="M84" t="s">
        <v>35</v>
      </c>
      <c r="N84" s="1" t="s">
        <v>252</v>
      </c>
      <c r="O84" s="3">
        <v>0</v>
      </c>
      <c r="P84" s="3">
        <v>0</v>
      </c>
      <c r="Q84" s="3">
        <v>2414.71</v>
      </c>
      <c r="R84" s="3">
        <v>2414.71</v>
      </c>
      <c r="S84" s="3">
        <v>0</v>
      </c>
      <c r="T84" s="3">
        <v>2414.71</v>
      </c>
      <c r="U84" s="3">
        <v>0</v>
      </c>
      <c r="V84" s="3">
        <v>2414.71</v>
      </c>
      <c r="W84" t="s">
        <v>255</v>
      </c>
      <c r="X84" t="s">
        <v>254</v>
      </c>
    </row>
    <row r="85" spans="1:24" x14ac:dyDescent="0.25">
      <c r="A85" s="1" t="s">
        <v>256</v>
      </c>
      <c r="B85" s="2">
        <v>45303</v>
      </c>
      <c r="D85" s="1" t="s">
        <v>31</v>
      </c>
      <c r="F85" s="1" t="s">
        <v>31</v>
      </c>
      <c r="H85" t="s">
        <v>0</v>
      </c>
      <c r="I85" t="s">
        <v>32</v>
      </c>
      <c r="K85" t="s">
        <v>257</v>
      </c>
      <c r="L85" t="s">
        <v>42</v>
      </c>
      <c r="M85" t="s">
        <v>43</v>
      </c>
      <c r="N85" s="1" t="s">
        <v>205</v>
      </c>
      <c r="O85" s="3">
        <v>0</v>
      </c>
      <c r="P85" s="3">
        <v>0</v>
      </c>
      <c r="Q85" s="3">
        <v>455</v>
      </c>
      <c r="R85" s="3">
        <v>455</v>
      </c>
      <c r="S85" s="3">
        <v>0</v>
      </c>
      <c r="T85" s="3">
        <v>455</v>
      </c>
      <c r="U85" s="3">
        <v>0</v>
      </c>
      <c r="V85" s="3">
        <v>455</v>
      </c>
      <c r="W85" t="s">
        <v>258</v>
      </c>
      <c r="X85" t="s">
        <v>259</v>
      </c>
    </row>
    <row r="86" spans="1:24" x14ac:dyDescent="0.25">
      <c r="A86" s="1" t="s">
        <v>260</v>
      </c>
      <c r="B86" s="2">
        <v>45306</v>
      </c>
      <c r="D86" s="1" t="s">
        <v>261</v>
      </c>
      <c r="F86" s="1" t="s">
        <v>31</v>
      </c>
      <c r="H86" t="s">
        <v>0</v>
      </c>
      <c r="I86" t="s">
        <v>32</v>
      </c>
      <c r="K86" t="s">
        <v>262</v>
      </c>
      <c r="L86" t="s">
        <v>263</v>
      </c>
      <c r="M86" t="s">
        <v>35</v>
      </c>
      <c r="N86" s="1" t="s">
        <v>264</v>
      </c>
      <c r="O86" s="3">
        <v>0</v>
      </c>
      <c r="P86" s="3">
        <v>0</v>
      </c>
      <c r="Q86" s="3">
        <v>58.93</v>
      </c>
      <c r="R86" s="3">
        <v>58.93</v>
      </c>
      <c r="S86" s="3">
        <v>0</v>
      </c>
      <c r="T86" s="3">
        <v>58.93</v>
      </c>
      <c r="U86" s="3">
        <v>0</v>
      </c>
      <c r="V86" s="3">
        <v>58.93</v>
      </c>
      <c r="W86" t="s">
        <v>88</v>
      </c>
      <c r="X86" t="s">
        <v>265</v>
      </c>
    </row>
    <row r="87" spans="1:24" x14ac:dyDescent="0.25">
      <c r="A87" s="1" t="s">
        <v>260</v>
      </c>
      <c r="B87" s="2">
        <v>45306</v>
      </c>
      <c r="D87" s="1" t="s">
        <v>261</v>
      </c>
      <c r="F87" s="1" t="s">
        <v>31</v>
      </c>
      <c r="H87" t="s">
        <v>0</v>
      </c>
      <c r="I87" t="s">
        <v>32</v>
      </c>
      <c r="K87" t="s">
        <v>262</v>
      </c>
      <c r="L87" t="s">
        <v>263</v>
      </c>
      <c r="M87" t="s">
        <v>35</v>
      </c>
      <c r="N87" s="1" t="s">
        <v>264</v>
      </c>
      <c r="O87" s="3">
        <v>0</v>
      </c>
      <c r="P87" s="3">
        <v>0</v>
      </c>
      <c r="Q87" s="3">
        <v>491.07</v>
      </c>
      <c r="R87" s="3">
        <v>491.07</v>
      </c>
      <c r="S87" s="3">
        <v>0</v>
      </c>
      <c r="T87" s="3">
        <v>491.07</v>
      </c>
      <c r="U87" s="3">
        <v>0</v>
      </c>
      <c r="V87" s="3">
        <v>491.07</v>
      </c>
      <c r="W87" t="s">
        <v>266</v>
      </c>
      <c r="X87" t="s">
        <v>265</v>
      </c>
    </row>
    <row r="88" spans="1:24" x14ac:dyDescent="0.25">
      <c r="A88" s="1" t="s">
        <v>260</v>
      </c>
      <c r="B88" s="2">
        <v>45306</v>
      </c>
      <c r="D88" s="1" t="s">
        <v>261</v>
      </c>
      <c r="F88" s="1" t="s">
        <v>31</v>
      </c>
      <c r="H88" t="s">
        <v>0</v>
      </c>
      <c r="I88" t="s">
        <v>32</v>
      </c>
      <c r="K88" t="s">
        <v>262</v>
      </c>
      <c r="L88" t="s">
        <v>263</v>
      </c>
      <c r="M88" t="s">
        <v>35</v>
      </c>
      <c r="N88" s="1" t="s">
        <v>264</v>
      </c>
      <c r="O88" s="3">
        <v>0</v>
      </c>
      <c r="P88" s="3">
        <v>0</v>
      </c>
      <c r="Q88" s="3">
        <v>649.29</v>
      </c>
      <c r="R88" s="3">
        <v>649.29</v>
      </c>
      <c r="S88" s="3">
        <v>0</v>
      </c>
      <c r="T88" s="3">
        <v>649.29</v>
      </c>
      <c r="U88" s="3">
        <v>0</v>
      </c>
      <c r="V88" s="3">
        <v>649.29</v>
      </c>
      <c r="W88" t="s">
        <v>217</v>
      </c>
      <c r="X88" t="s">
        <v>265</v>
      </c>
    </row>
    <row r="89" spans="1:24" x14ac:dyDescent="0.25">
      <c r="A89" s="1" t="s">
        <v>260</v>
      </c>
      <c r="B89" s="2">
        <v>45306</v>
      </c>
      <c r="D89" s="1" t="s">
        <v>261</v>
      </c>
      <c r="F89" s="1" t="s">
        <v>31</v>
      </c>
      <c r="H89" t="s">
        <v>0</v>
      </c>
      <c r="I89" t="s">
        <v>32</v>
      </c>
      <c r="K89" t="s">
        <v>262</v>
      </c>
      <c r="L89" t="s">
        <v>263</v>
      </c>
      <c r="M89" t="s">
        <v>35</v>
      </c>
      <c r="N89" s="1" t="s">
        <v>264</v>
      </c>
      <c r="O89" s="3">
        <v>0</v>
      </c>
      <c r="P89" s="3">
        <v>0</v>
      </c>
      <c r="Q89" s="3">
        <v>5410.71</v>
      </c>
      <c r="R89" s="3">
        <v>5410.71</v>
      </c>
      <c r="S89" s="3">
        <v>0</v>
      </c>
      <c r="T89" s="3">
        <v>5410.71</v>
      </c>
      <c r="U89" s="3">
        <v>0</v>
      </c>
      <c r="V89" s="3">
        <v>5410.71</v>
      </c>
      <c r="W89" t="s">
        <v>266</v>
      </c>
      <c r="X89" t="s">
        <v>265</v>
      </c>
    </row>
    <row r="90" spans="1:24" x14ac:dyDescent="0.25">
      <c r="A90" s="1" t="s">
        <v>267</v>
      </c>
      <c r="B90" s="2">
        <v>45306</v>
      </c>
      <c r="D90" s="1" t="s">
        <v>31</v>
      </c>
      <c r="F90" s="1" t="s">
        <v>31</v>
      </c>
      <c r="H90" t="s">
        <v>0</v>
      </c>
      <c r="I90" t="s">
        <v>55</v>
      </c>
      <c r="K90" t="s">
        <v>143</v>
      </c>
      <c r="L90" t="s">
        <v>42</v>
      </c>
      <c r="M90" t="s">
        <v>43</v>
      </c>
      <c r="N90" s="1" t="s">
        <v>36</v>
      </c>
      <c r="O90" s="3">
        <v>0</v>
      </c>
      <c r="P90" s="3">
        <v>0</v>
      </c>
      <c r="Q90" s="3">
        <v>36595</v>
      </c>
      <c r="R90" s="3">
        <v>36595</v>
      </c>
      <c r="S90" s="3">
        <v>0</v>
      </c>
      <c r="T90" s="3">
        <v>36595</v>
      </c>
      <c r="U90" s="3">
        <v>0</v>
      </c>
      <c r="V90" s="3">
        <v>36595</v>
      </c>
      <c r="W90" t="s">
        <v>144</v>
      </c>
      <c r="X90" t="s">
        <v>268</v>
      </c>
    </row>
    <row r="91" spans="1:24" x14ac:dyDescent="0.25">
      <c r="A91" s="1" t="s">
        <v>269</v>
      </c>
      <c r="B91" s="2">
        <v>45306</v>
      </c>
      <c r="D91" s="1" t="s">
        <v>31</v>
      </c>
      <c r="F91" s="1" t="s">
        <v>31</v>
      </c>
      <c r="H91" t="s">
        <v>0</v>
      </c>
      <c r="I91" t="s">
        <v>32</v>
      </c>
      <c r="K91" t="s">
        <v>270</v>
      </c>
      <c r="L91" t="s">
        <v>271</v>
      </c>
      <c r="M91" t="s">
        <v>35</v>
      </c>
      <c r="N91" s="1" t="s">
        <v>36</v>
      </c>
      <c r="O91" s="3">
        <v>0</v>
      </c>
      <c r="P91" s="3">
        <v>0</v>
      </c>
      <c r="Q91" s="3">
        <v>720</v>
      </c>
      <c r="R91" s="3">
        <v>720</v>
      </c>
      <c r="S91" s="3">
        <v>0</v>
      </c>
      <c r="T91" s="3">
        <v>720</v>
      </c>
      <c r="U91" s="3">
        <v>0</v>
      </c>
      <c r="V91" s="3">
        <v>720</v>
      </c>
      <c r="W91" t="s">
        <v>272</v>
      </c>
      <c r="X91" t="s">
        <v>273</v>
      </c>
    </row>
    <row r="92" spans="1:24" x14ac:dyDescent="0.25">
      <c r="A92" s="1" t="s">
        <v>274</v>
      </c>
      <c r="B92" s="2">
        <v>45306</v>
      </c>
      <c r="D92" s="1" t="s">
        <v>275</v>
      </c>
      <c r="F92" s="1" t="s">
        <v>31</v>
      </c>
      <c r="H92" t="s">
        <v>0</v>
      </c>
      <c r="I92" t="s">
        <v>32</v>
      </c>
      <c r="K92" t="s">
        <v>276</v>
      </c>
      <c r="L92" t="s">
        <v>277</v>
      </c>
      <c r="M92" t="s">
        <v>35</v>
      </c>
      <c r="N92" s="1" t="s">
        <v>278</v>
      </c>
      <c r="O92" s="3">
        <v>0</v>
      </c>
      <c r="P92" s="3">
        <v>0</v>
      </c>
      <c r="Q92" s="3">
        <v>2983.93</v>
      </c>
      <c r="R92" s="3">
        <v>2983.93</v>
      </c>
      <c r="S92" s="3">
        <v>0</v>
      </c>
      <c r="T92" s="3">
        <v>2983.93</v>
      </c>
      <c r="U92" s="3">
        <v>0</v>
      </c>
      <c r="V92" s="3">
        <v>2983.93</v>
      </c>
      <c r="W92" t="s">
        <v>217</v>
      </c>
      <c r="X92" t="s">
        <v>279</v>
      </c>
    </row>
    <row r="93" spans="1:24" x14ac:dyDescent="0.25">
      <c r="A93" s="1" t="s">
        <v>274</v>
      </c>
      <c r="B93" s="2">
        <v>45306</v>
      </c>
      <c r="D93" s="1" t="s">
        <v>275</v>
      </c>
      <c r="F93" s="1" t="s">
        <v>31</v>
      </c>
      <c r="H93" t="s">
        <v>0</v>
      </c>
      <c r="I93" t="s">
        <v>32</v>
      </c>
      <c r="K93" t="s">
        <v>276</v>
      </c>
      <c r="L93" t="s">
        <v>277</v>
      </c>
      <c r="M93" t="s">
        <v>35</v>
      </c>
      <c r="N93" s="1" t="s">
        <v>278</v>
      </c>
      <c r="O93" s="3">
        <v>0</v>
      </c>
      <c r="P93" s="3">
        <v>0</v>
      </c>
      <c r="Q93" s="3">
        <v>24866.07</v>
      </c>
      <c r="R93" s="3">
        <v>24866.07</v>
      </c>
      <c r="S93" s="3">
        <v>0</v>
      </c>
      <c r="T93" s="3">
        <v>24866.07</v>
      </c>
      <c r="U93" s="3">
        <v>0</v>
      </c>
      <c r="V93" s="3">
        <v>24866.07</v>
      </c>
      <c r="W93" t="s">
        <v>280</v>
      </c>
      <c r="X93" t="s">
        <v>279</v>
      </c>
    </row>
    <row r="94" spans="1:24" x14ac:dyDescent="0.25">
      <c r="A94" s="1" t="s">
        <v>281</v>
      </c>
      <c r="B94" s="2">
        <v>45306</v>
      </c>
      <c r="D94" s="1" t="s">
        <v>282</v>
      </c>
      <c r="F94" s="1" t="s">
        <v>31</v>
      </c>
      <c r="H94" t="s">
        <v>0</v>
      </c>
      <c r="I94" t="s">
        <v>32</v>
      </c>
      <c r="K94" t="s">
        <v>276</v>
      </c>
      <c r="L94" t="s">
        <v>277</v>
      </c>
      <c r="M94" t="s">
        <v>35</v>
      </c>
      <c r="N94" s="1" t="s">
        <v>278</v>
      </c>
      <c r="O94" s="3">
        <v>0</v>
      </c>
      <c r="P94" s="3">
        <v>0</v>
      </c>
      <c r="Q94" s="3">
        <v>2983.93</v>
      </c>
      <c r="R94" s="3">
        <v>2983.93</v>
      </c>
      <c r="S94" s="3">
        <v>0</v>
      </c>
      <c r="T94" s="3">
        <v>2983.93</v>
      </c>
      <c r="U94" s="3">
        <v>0</v>
      </c>
      <c r="V94" s="3">
        <v>2983.93</v>
      </c>
      <c r="W94" t="s">
        <v>217</v>
      </c>
      <c r="X94" t="s">
        <v>283</v>
      </c>
    </row>
    <row r="95" spans="1:24" x14ac:dyDescent="0.25">
      <c r="A95" s="1" t="s">
        <v>281</v>
      </c>
      <c r="B95" s="2">
        <v>45306</v>
      </c>
      <c r="D95" s="1" t="s">
        <v>282</v>
      </c>
      <c r="F95" s="1" t="s">
        <v>31</v>
      </c>
      <c r="H95" t="s">
        <v>0</v>
      </c>
      <c r="I95" t="s">
        <v>32</v>
      </c>
      <c r="K95" t="s">
        <v>276</v>
      </c>
      <c r="L95" t="s">
        <v>277</v>
      </c>
      <c r="M95" t="s">
        <v>35</v>
      </c>
      <c r="N95" s="1" t="s">
        <v>278</v>
      </c>
      <c r="O95" s="3">
        <v>0</v>
      </c>
      <c r="P95" s="3">
        <v>0</v>
      </c>
      <c r="Q95" s="3">
        <v>24866.07</v>
      </c>
      <c r="R95" s="3">
        <v>24866.07</v>
      </c>
      <c r="S95" s="3">
        <v>0</v>
      </c>
      <c r="T95" s="3">
        <v>24866.07</v>
      </c>
      <c r="U95" s="3">
        <v>0</v>
      </c>
      <c r="V95" s="3">
        <v>24866.07</v>
      </c>
      <c r="W95" t="s">
        <v>280</v>
      </c>
      <c r="X95" t="s">
        <v>283</v>
      </c>
    </row>
    <row r="96" spans="1:24" x14ac:dyDescent="0.25">
      <c r="A96" s="1" t="s">
        <v>284</v>
      </c>
      <c r="B96" s="2">
        <v>45306</v>
      </c>
      <c r="D96" s="1" t="s">
        <v>31</v>
      </c>
      <c r="F96" s="1" t="s">
        <v>31</v>
      </c>
      <c r="H96" t="s">
        <v>0</v>
      </c>
      <c r="I96" t="s">
        <v>55</v>
      </c>
      <c r="K96" t="s">
        <v>151</v>
      </c>
      <c r="L96" t="s">
        <v>152</v>
      </c>
      <c r="M96" t="s">
        <v>35</v>
      </c>
      <c r="N96" s="1" t="s">
        <v>36</v>
      </c>
      <c r="O96" s="3">
        <v>0</v>
      </c>
      <c r="P96" s="3">
        <v>0</v>
      </c>
      <c r="Q96" s="3">
        <v>150</v>
      </c>
      <c r="R96" s="3">
        <v>150</v>
      </c>
      <c r="S96" s="3">
        <v>0</v>
      </c>
      <c r="T96" s="3">
        <v>150</v>
      </c>
      <c r="U96" s="3">
        <v>0</v>
      </c>
      <c r="V96" s="3">
        <v>150</v>
      </c>
      <c r="W96" t="s">
        <v>144</v>
      </c>
      <c r="X96" t="s">
        <v>285</v>
      </c>
    </row>
    <row r="97" spans="1:24" x14ac:dyDescent="0.25">
      <c r="A97" s="1" t="s">
        <v>286</v>
      </c>
      <c r="B97" s="2">
        <v>45306</v>
      </c>
      <c r="D97" s="1" t="s">
        <v>31</v>
      </c>
      <c r="F97" s="1" t="s">
        <v>31</v>
      </c>
      <c r="H97" t="s">
        <v>0</v>
      </c>
      <c r="I97" t="s">
        <v>55</v>
      </c>
      <c r="K97" t="s">
        <v>143</v>
      </c>
      <c r="L97" t="s">
        <v>42</v>
      </c>
      <c r="M97" t="s">
        <v>43</v>
      </c>
      <c r="N97" s="1" t="s">
        <v>36</v>
      </c>
      <c r="O97" s="3">
        <v>0</v>
      </c>
      <c r="P97" s="3">
        <v>0</v>
      </c>
      <c r="Q97" s="3">
        <v>2530</v>
      </c>
      <c r="R97" s="3">
        <v>2530</v>
      </c>
      <c r="S97" s="3">
        <v>0</v>
      </c>
      <c r="T97" s="3">
        <v>2530</v>
      </c>
      <c r="U97" s="3">
        <v>0</v>
      </c>
      <c r="V97" s="3">
        <v>2530</v>
      </c>
      <c r="W97" t="s">
        <v>144</v>
      </c>
      <c r="X97" t="s">
        <v>287</v>
      </c>
    </row>
    <row r="98" spans="1:24" x14ac:dyDescent="0.25">
      <c r="A98" s="1" t="s">
        <v>288</v>
      </c>
      <c r="B98" s="2">
        <v>45306</v>
      </c>
      <c r="D98" s="1" t="s">
        <v>31</v>
      </c>
      <c r="F98" s="1" t="s">
        <v>31</v>
      </c>
      <c r="H98" t="s">
        <v>0</v>
      </c>
      <c r="I98" t="s">
        <v>55</v>
      </c>
      <c r="K98" t="s">
        <v>204</v>
      </c>
      <c r="L98" t="s">
        <v>199</v>
      </c>
      <c r="M98" t="s">
        <v>35</v>
      </c>
      <c r="N98" s="1" t="s">
        <v>205</v>
      </c>
      <c r="O98" s="3">
        <v>0</v>
      </c>
      <c r="P98" s="3">
        <v>0</v>
      </c>
      <c r="Q98" s="3">
        <v>4155</v>
      </c>
      <c r="R98" s="3">
        <v>4155</v>
      </c>
      <c r="S98" s="3">
        <v>0</v>
      </c>
      <c r="T98" s="3">
        <v>4155</v>
      </c>
      <c r="U98" s="3">
        <v>0</v>
      </c>
      <c r="V98" s="3">
        <v>4155</v>
      </c>
      <c r="W98" t="s">
        <v>144</v>
      </c>
      <c r="X98" t="s">
        <v>289</v>
      </c>
    </row>
    <row r="99" spans="1:24" x14ac:dyDescent="0.25">
      <c r="A99" s="1" t="s">
        <v>290</v>
      </c>
      <c r="B99" s="2">
        <v>45306</v>
      </c>
      <c r="D99" s="1" t="s">
        <v>31</v>
      </c>
      <c r="F99" s="1" t="s">
        <v>31</v>
      </c>
      <c r="H99" t="s">
        <v>0</v>
      </c>
      <c r="I99" t="s">
        <v>55</v>
      </c>
      <c r="K99" t="s">
        <v>204</v>
      </c>
      <c r="L99" t="s">
        <v>199</v>
      </c>
      <c r="M99" t="s">
        <v>35</v>
      </c>
      <c r="N99" s="1" t="s">
        <v>205</v>
      </c>
      <c r="O99" s="3">
        <v>0</v>
      </c>
      <c r="P99" s="3">
        <v>0</v>
      </c>
      <c r="Q99" s="3">
        <v>135</v>
      </c>
      <c r="R99" s="3">
        <v>135</v>
      </c>
      <c r="S99" s="3">
        <v>0</v>
      </c>
      <c r="T99" s="3">
        <v>135</v>
      </c>
      <c r="U99" s="3">
        <v>0</v>
      </c>
      <c r="V99" s="3">
        <v>135</v>
      </c>
      <c r="W99" t="s">
        <v>144</v>
      </c>
      <c r="X99" t="s">
        <v>291</v>
      </c>
    </row>
    <row r="100" spans="1:24" x14ac:dyDescent="0.25">
      <c r="A100" s="1" t="s">
        <v>292</v>
      </c>
      <c r="B100" s="2">
        <v>45306</v>
      </c>
      <c r="D100" s="1" t="s">
        <v>293</v>
      </c>
      <c r="F100" s="1" t="s">
        <v>31</v>
      </c>
      <c r="H100" t="s">
        <v>0</v>
      </c>
      <c r="I100" t="s">
        <v>32</v>
      </c>
      <c r="K100" t="s">
        <v>294</v>
      </c>
      <c r="L100" t="s">
        <v>295</v>
      </c>
      <c r="M100" t="s">
        <v>35</v>
      </c>
      <c r="N100" s="1" t="s">
        <v>296</v>
      </c>
      <c r="O100" s="3">
        <v>0</v>
      </c>
      <c r="P100" s="3">
        <v>0</v>
      </c>
      <c r="Q100" s="3">
        <v>1324.61</v>
      </c>
      <c r="R100" s="3">
        <v>1324.61</v>
      </c>
      <c r="S100" s="3">
        <v>0</v>
      </c>
      <c r="T100" s="3">
        <v>1324.61</v>
      </c>
      <c r="U100" s="3">
        <v>0</v>
      </c>
      <c r="V100" s="3">
        <v>1324.61</v>
      </c>
      <c r="W100" t="s">
        <v>88</v>
      </c>
      <c r="X100" t="s">
        <v>297</v>
      </c>
    </row>
    <row r="101" spans="1:24" x14ac:dyDescent="0.25">
      <c r="A101" s="1" t="s">
        <v>292</v>
      </c>
      <c r="B101" s="2">
        <v>45306</v>
      </c>
      <c r="D101" s="1" t="s">
        <v>293</v>
      </c>
      <c r="F101" s="1" t="s">
        <v>31</v>
      </c>
      <c r="H101" t="s">
        <v>0</v>
      </c>
      <c r="I101" t="s">
        <v>32</v>
      </c>
      <c r="K101" t="s">
        <v>294</v>
      </c>
      <c r="L101" t="s">
        <v>295</v>
      </c>
      <c r="M101" t="s">
        <v>35</v>
      </c>
      <c r="N101" s="1" t="s">
        <v>296</v>
      </c>
      <c r="O101" s="3">
        <v>0</v>
      </c>
      <c r="P101" s="3">
        <v>0</v>
      </c>
      <c r="Q101" s="3">
        <v>11038.39</v>
      </c>
      <c r="R101" s="3">
        <v>11038.39</v>
      </c>
      <c r="S101" s="3">
        <v>0</v>
      </c>
      <c r="T101" s="3">
        <v>11038.39</v>
      </c>
      <c r="U101" s="3">
        <v>0</v>
      </c>
      <c r="V101" s="3">
        <v>11038.39</v>
      </c>
      <c r="W101" t="s">
        <v>298</v>
      </c>
      <c r="X101" t="s">
        <v>297</v>
      </c>
    </row>
    <row r="102" spans="1:24" x14ac:dyDescent="0.25">
      <c r="A102" s="1" t="s">
        <v>299</v>
      </c>
      <c r="B102" s="2">
        <v>45306</v>
      </c>
      <c r="D102" s="1" t="s">
        <v>31</v>
      </c>
      <c r="F102" s="1" t="s">
        <v>31</v>
      </c>
      <c r="H102" t="s">
        <v>0</v>
      </c>
      <c r="I102" t="s">
        <v>55</v>
      </c>
      <c r="K102" t="s">
        <v>250</v>
      </c>
      <c r="L102" t="s">
        <v>251</v>
      </c>
      <c r="M102" t="s">
        <v>35</v>
      </c>
      <c r="N102" s="1" t="s">
        <v>252</v>
      </c>
      <c r="O102" s="3">
        <v>0</v>
      </c>
      <c r="P102" s="3">
        <v>0</v>
      </c>
      <c r="Q102" s="3">
        <v>21.43</v>
      </c>
      <c r="R102" s="3">
        <v>21.43</v>
      </c>
      <c r="S102" s="3">
        <v>0</v>
      </c>
      <c r="T102" s="3">
        <v>21.43</v>
      </c>
      <c r="U102" s="3">
        <v>0</v>
      </c>
      <c r="V102" s="3">
        <v>21.43</v>
      </c>
      <c r="W102" t="s">
        <v>217</v>
      </c>
      <c r="X102" t="s">
        <v>300</v>
      </c>
    </row>
    <row r="103" spans="1:24" x14ac:dyDescent="0.25">
      <c r="A103" s="1" t="s">
        <v>299</v>
      </c>
      <c r="B103" s="2">
        <v>45306</v>
      </c>
      <c r="D103" s="1" t="s">
        <v>31</v>
      </c>
      <c r="F103" s="1" t="s">
        <v>31</v>
      </c>
      <c r="H103" t="s">
        <v>0</v>
      </c>
      <c r="I103" t="s">
        <v>55</v>
      </c>
      <c r="K103" t="s">
        <v>250</v>
      </c>
      <c r="L103" t="s">
        <v>251</v>
      </c>
      <c r="M103" t="s">
        <v>35</v>
      </c>
      <c r="N103" s="1" t="s">
        <v>252</v>
      </c>
      <c r="O103" s="3">
        <v>0</v>
      </c>
      <c r="P103" s="3">
        <v>0</v>
      </c>
      <c r="Q103" s="3">
        <v>178.57</v>
      </c>
      <c r="R103" s="3">
        <v>178.57</v>
      </c>
      <c r="S103" s="3">
        <v>0</v>
      </c>
      <c r="T103" s="3">
        <v>178.57</v>
      </c>
      <c r="U103" s="3">
        <v>0</v>
      </c>
      <c r="V103" s="3">
        <v>178.57</v>
      </c>
      <c r="W103" t="s">
        <v>253</v>
      </c>
      <c r="X103" t="s">
        <v>300</v>
      </c>
    </row>
    <row r="104" spans="1:24" x14ac:dyDescent="0.25">
      <c r="A104" s="1" t="s">
        <v>301</v>
      </c>
      <c r="B104" s="2">
        <v>45306</v>
      </c>
      <c r="D104" s="1" t="s">
        <v>31</v>
      </c>
      <c r="F104" s="1" t="s">
        <v>31</v>
      </c>
      <c r="H104" t="s">
        <v>0</v>
      </c>
      <c r="I104" t="s">
        <v>55</v>
      </c>
      <c r="K104" t="s">
        <v>302</v>
      </c>
      <c r="L104" t="s">
        <v>303</v>
      </c>
      <c r="M104" t="s">
        <v>35</v>
      </c>
      <c r="N104" s="1" t="s">
        <v>304</v>
      </c>
      <c r="O104" s="3">
        <v>0</v>
      </c>
      <c r="P104" s="3">
        <v>0</v>
      </c>
      <c r="Q104" s="3">
        <v>147.86000000000001</v>
      </c>
      <c r="R104" s="3">
        <v>147.86000000000001</v>
      </c>
      <c r="S104" s="3">
        <v>0</v>
      </c>
      <c r="T104" s="3">
        <v>147.86000000000001</v>
      </c>
      <c r="U104" s="3">
        <v>0</v>
      </c>
      <c r="V104" s="3">
        <v>147.86000000000001</v>
      </c>
      <c r="W104" t="s">
        <v>217</v>
      </c>
      <c r="X104" t="s">
        <v>305</v>
      </c>
    </row>
    <row r="105" spans="1:24" x14ac:dyDescent="0.25">
      <c r="A105" s="1" t="s">
        <v>301</v>
      </c>
      <c r="B105" s="2">
        <v>45306</v>
      </c>
      <c r="D105" s="1" t="s">
        <v>31</v>
      </c>
      <c r="F105" s="1" t="s">
        <v>31</v>
      </c>
      <c r="H105" t="s">
        <v>0</v>
      </c>
      <c r="I105" t="s">
        <v>55</v>
      </c>
      <c r="K105" t="s">
        <v>302</v>
      </c>
      <c r="L105" t="s">
        <v>303</v>
      </c>
      <c r="M105" t="s">
        <v>35</v>
      </c>
      <c r="N105" s="1" t="s">
        <v>304</v>
      </c>
      <c r="O105" s="3">
        <v>0</v>
      </c>
      <c r="P105" s="3">
        <v>0</v>
      </c>
      <c r="Q105" s="3">
        <v>1232.1400000000001</v>
      </c>
      <c r="R105" s="3">
        <v>1232.1400000000001</v>
      </c>
      <c r="S105" s="3">
        <v>0</v>
      </c>
      <c r="T105" s="3">
        <v>1232.1400000000001</v>
      </c>
      <c r="U105" s="3">
        <v>0</v>
      </c>
      <c r="V105" s="3">
        <v>1232.1400000000001</v>
      </c>
      <c r="W105" t="s">
        <v>306</v>
      </c>
      <c r="X105" t="s">
        <v>305</v>
      </c>
    </row>
    <row r="106" spans="1:24" x14ac:dyDescent="0.25">
      <c r="A106" s="1" t="s">
        <v>307</v>
      </c>
      <c r="B106" s="2">
        <v>45306</v>
      </c>
      <c r="D106" s="1" t="s">
        <v>31</v>
      </c>
      <c r="F106" s="1" t="s">
        <v>31</v>
      </c>
      <c r="H106" t="s">
        <v>0</v>
      </c>
      <c r="I106" t="s">
        <v>32</v>
      </c>
      <c r="K106" t="s">
        <v>169</v>
      </c>
      <c r="L106" t="s">
        <v>170</v>
      </c>
      <c r="M106" t="s">
        <v>35</v>
      </c>
      <c r="N106" s="1" t="s">
        <v>171</v>
      </c>
      <c r="O106" s="3">
        <v>0</v>
      </c>
      <c r="P106" s="3">
        <v>0</v>
      </c>
      <c r="Q106" s="3">
        <v>3726.95</v>
      </c>
      <c r="R106" s="3">
        <v>3726.95</v>
      </c>
      <c r="S106" s="3">
        <v>0</v>
      </c>
      <c r="T106" s="3">
        <v>3726.95</v>
      </c>
      <c r="U106" s="3">
        <v>0</v>
      </c>
      <c r="V106" s="3">
        <v>3726.95</v>
      </c>
      <c r="W106" t="s">
        <v>308</v>
      </c>
      <c r="X106" t="s">
        <v>309</v>
      </c>
    </row>
    <row r="107" spans="1:24" x14ac:dyDescent="0.25">
      <c r="A107" s="1" t="s">
        <v>310</v>
      </c>
      <c r="B107" s="2">
        <v>45306</v>
      </c>
      <c r="D107" s="1" t="s">
        <v>31</v>
      </c>
      <c r="F107" s="1" t="s">
        <v>31</v>
      </c>
      <c r="H107" t="s">
        <v>0</v>
      </c>
      <c r="I107" t="s">
        <v>32</v>
      </c>
      <c r="K107" t="s">
        <v>311</v>
      </c>
      <c r="L107" t="s">
        <v>42</v>
      </c>
      <c r="M107" t="s">
        <v>35</v>
      </c>
      <c r="N107" s="1" t="s">
        <v>205</v>
      </c>
      <c r="O107" s="3">
        <v>0</v>
      </c>
      <c r="P107" s="3">
        <v>0</v>
      </c>
      <c r="Q107" s="3">
        <v>11000</v>
      </c>
      <c r="R107" s="3">
        <v>11000</v>
      </c>
      <c r="S107" s="3">
        <v>0</v>
      </c>
      <c r="T107" s="3">
        <v>11000</v>
      </c>
      <c r="U107" s="3">
        <v>0</v>
      </c>
      <c r="V107" s="3">
        <v>11000</v>
      </c>
      <c r="W107" t="s">
        <v>298</v>
      </c>
      <c r="X107" t="s">
        <v>312</v>
      </c>
    </row>
    <row r="108" spans="1:24" x14ac:dyDescent="0.25">
      <c r="A108" s="1" t="s">
        <v>313</v>
      </c>
      <c r="B108" s="2">
        <v>45306</v>
      </c>
      <c r="D108" s="1" t="s">
        <v>31</v>
      </c>
      <c r="F108" s="1" t="s">
        <v>31</v>
      </c>
      <c r="H108" t="s">
        <v>0</v>
      </c>
      <c r="I108" t="s">
        <v>55</v>
      </c>
      <c r="K108" t="s">
        <v>314</v>
      </c>
      <c r="L108" t="s">
        <v>42</v>
      </c>
      <c r="M108" t="s">
        <v>35</v>
      </c>
      <c r="N108" s="1" t="s">
        <v>36</v>
      </c>
      <c r="O108" s="3">
        <v>0</v>
      </c>
      <c r="P108" s="3">
        <v>0</v>
      </c>
      <c r="Q108" s="3">
        <v>120</v>
      </c>
      <c r="R108" s="3">
        <v>120</v>
      </c>
      <c r="S108" s="3">
        <v>0</v>
      </c>
      <c r="T108" s="3">
        <v>120</v>
      </c>
      <c r="U108" s="3">
        <v>0</v>
      </c>
      <c r="V108" s="3">
        <v>120</v>
      </c>
      <c r="W108" t="s">
        <v>315</v>
      </c>
      <c r="X108" t="s">
        <v>316</v>
      </c>
    </row>
    <row r="109" spans="1:24" x14ac:dyDescent="0.25">
      <c r="A109" s="1" t="s">
        <v>313</v>
      </c>
      <c r="B109" s="2">
        <v>45306</v>
      </c>
      <c r="D109" s="1" t="s">
        <v>31</v>
      </c>
      <c r="F109" s="1" t="s">
        <v>31</v>
      </c>
      <c r="H109" t="s">
        <v>0</v>
      </c>
      <c r="I109" t="s">
        <v>55</v>
      </c>
      <c r="K109" t="s">
        <v>314</v>
      </c>
      <c r="L109" t="s">
        <v>42</v>
      </c>
      <c r="M109" t="s">
        <v>35</v>
      </c>
      <c r="N109" s="1" t="s">
        <v>36</v>
      </c>
      <c r="O109" s="3">
        <v>0</v>
      </c>
      <c r="P109" s="3">
        <v>0</v>
      </c>
      <c r="Q109" s="3">
        <v>346</v>
      </c>
      <c r="R109" s="3">
        <v>346</v>
      </c>
      <c r="S109" s="3">
        <v>0</v>
      </c>
      <c r="T109" s="3">
        <v>346</v>
      </c>
      <c r="U109" s="3">
        <v>0</v>
      </c>
      <c r="V109" s="3">
        <v>346</v>
      </c>
      <c r="W109" t="s">
        <v>317</v>
      </c>
      <c r="X109" t="s">
        <v>316</v>
      </c>
    </row>
    <row r="110" spans="1:24" x14ac:dyDescent="0.25">
      <c r="A110" s="1" t="s">
        <v>313</v>
      </c>
      <c r="B110" s="2">
        <v>45306</v>
      </c>
      <c r="D110" s="1" t="s">
        <v>31</v>
      </c>
      <c r="F110" s="1" t="s">
        <v>31</v>
      </c>
      <c r="H110" t="s">
        <v>0</v>
      </c>
      <c r="I110" t="s">
        <v>55</v>
      </c>
      <c r="K110" t="s">
        <v>314</v>
      </c>
      <c r="L110" t="s">
        <v>42</v>
      </c>
      <c r="M110" t="s">
        <v>35</v>
      </c>
      <c r="N110" s="1" t="s">
        <v>36</v>
      </c>
      <c r="O110" s="3">
        <v>0</v>
      </c>
      <c r="P110" s="3">
        <v>0</v>
      </c>
      <c r="Q110" s="3">
        <v>675</v>
      </c>
      <c r="R110" s="3">
        <v>675</v>
      </c>
      <c r="S110" s="3">
        <v>0</v>
      </c>
      <c r="T110" s="3">
        <v>675</v>
      </c>
      <c r="U110" s="3">
        <v>0</v>
      </c>
      <c r="V110" s="3">
        <v>675</v>
      </c>
      <c r="W110" t="s">
        <v>318</v>
      </c>
      <c r="X110" t="s">
        <v>316</v>
      </c>
    </row>
    <row r="111" spans="1:24" x14ac:dyDescent="0.25">
      <c r="A111" s="1" t="s">
        <v>319</v>
      </c>
      <c r="B111" s="2">
        <v>45306</v>
      </c>
      <c r="D111" s="1" t="s">
        <v>31</v>
      </c>
      <c r="F111" s="1" t="s">
        <v>31</v>
      </c>
      <c r="H111" t="s">
        <v>0</v>
      </c>
      <c r="I111" t="s">
        <v>55</v>
      </c>
      <c r="K111" t="s">
        <v>314</v>
      </c>
      <c r="L111" t="s">
        <v>42</v>
      </c>
      <c r="M111" t="s">
        <v>35</v>
      </c>
      <c r="N111" s="1" t="s">
        <v>36</v>
      </c>
      <c r="O111" s="3">
        <v>0</v>
      </c>
      <c r="P111" s="3">
        <v>0</v>
      </c>
      <c r="Q111" s="3">
        <v>200</v>
      </c>
      <c r="R111" s="3">
        <v>200</v>
      </c>
      <c r="S111" s="3">
        <v>0</v>
      </c>
      <c r="T111" s="3">
        <v>200</v>
      </c>
      <c r="U111" s="3">
        <v>0</v>
      </c>
      <c r="V111" s="3">
        <v>200</v>
      </c>
      <c r="W111" t="s">
        <v>320</v>
      </c>
      <c r="X111" t="s">
        <v>321</v>
      </c>
    </row>
    <row r="112" spans="1:24" x14ac:dyDescent="0.25">
      <c r="A112" s="1" t="s">
        <v>319</v>
      </c>
      <c r="B112" s="2">
        <v>45306</v>
      </c>
      <c r="D112" s="1" t="s">
        <v>31</v>
      </c>
      <c r="F112" s="1" t="s">
        <v>31</v>
      </c>
      <c r="H112" t="s">
        <v>0</v>
      </c>
      <c r="I112" t="s">
        <v>55</v>
      </c>
      <c r="K112" t="s">
        <v>314</v>
      </c>
      <c r="L112" t="s">
        <v>42</v>
      </c>
      <c r="M112" t="s">
        <v>35</v>
      </c>
      <c r="N112" s="1" t="s">
        <v>36</v>
      </c>
      <c r="O112" s="3">
        <v>0</v>
      </c>
      <c r="P112" s="3">
        <v>0</v>
      </c>
      <c r="Q112" s="3">
        <v>1141</v>
      </c>
      <c r="R112" s="3">
        <v>1141</v>
      </c>
      <c r="S112" s="3">
        <v>0</v>
      </c>
      <c r="T112" s="3">
        <v>1141</v>
      </c>
      <c r="U112" s="3">
        <v>0</v>
      </c>
      <c r="V112" s="3">
        <v>1141</v>
      </c>
      <c r="W112" t="s">
        <v>320</v>
      </c>
      <c r="X112" t="s">
        <v>321</v>
      </c>
    </row>
    <row r="113" spans="1:24" x14ac:dyDescent="0.25">
      <c r="A113" s="1" t="s">
        <v>319</v>
      </c>
      <c r="B113" s="2">
        <v>45306</v>
      </c>
      <c r="D113" s="1" t="s">
        <v>31</v>
      </c>
      <c r="F113" s="1" t="s">
        <v>31</v>
      </c>
      <c r="H113" t="s">
        <v>0</v>
      </c>
      <c r="I113" t="s">
        <v>55</v>
      </c>
      <c r="K113" t="s">
        <v>314</v>
      </c>
      <c r="L113" t="s">
        <v>42</v>
      </c>
      <c r="M113" t="s">
        <v>35</v>
      </c>
      <c r="N113" s="1" t="s">
        <v>36</v>
      </c>
      <c r="O113" s="3">
        <v>0</v>
      </c>
      <c r="P113" s="3">
        <v>0</v>
      </c>
      <c r="Q113" s="3">
        <v>1380</v>
      </c>
      <c r="R113" s="3">
        <v>1380</v>
      </c>
      <c r="S113" s="3">
        <v>0</v>
      </c>
      <c r="T113" s="3">
        <v>1380</v>
      </c>
      <c r="U113" s="3">
        <v>0</v>
      </c>
      <c r="V113" s="3">
        <v>1380</v>
      </c>
      <c r="W113" t="s">
        <v>320</v>
      </c>
      <c r="X113" t="s">
        <v>321</v>
      </c>
    </row>
    <row r="114" spans="1:24" x14ac:dyDescent="0.25">
      <c r="A114" s="1" t="s">
        <v>322</v>
      </c>
      <c r="B114" s="2">
        <v>45307</v>
      </c>
      <c r="D114" s="1" t="s">
        <v>31</v>
      </c>
      <c r="F114" s="1" t="s">
        <v>31</v>
      </c>
      <c r="H114" t="s">
        <v>0</v>
      </c>
      <c r="I114" t="s">
        <v>32</v>
      </c>
      <c r="K114" t="s">
        <v>204</v>
      </c>
      <c r="L114" t="s">
        <v>199</v>
      </c>
      <c r="M114" t="s">
        <v>35</v>
      </c>
      <c r="N114" s="1" t="s">
        <v>205</v>
      </c>
      <c r="O114" s="3">
        <v>0</v>
      </c>
      <c r="P114" s="3">
        <v>0</v>
      </c>
      <c r="Q114" s="3">
        <v>2089033.7</v>
      </c>
      <c r="R114" s="3">
        <v>2089033.7</v>
      </c>
      <c r="S114" s="3">
        <v>0</v>
      </c>
      <c r="T114" s="3">
        <v>2089033.7</v>
      </c>
      <c r="U114" s="3">
        <v>0</v>
      </c>
      <c r="V114" s="3">
        <v>2089033.7</v>
      </c>
      <c r="W114" t="s">
        <v>323</v>
      </c>
      <c r="X114" t="s">
        <v>324</v>
      </c>
    </row>
    <row r="115" spans="1:24" x14ac:dyDescent="0.25">
      <c r="A115" s="1" t="s">
        <v>325</v>
      </c>
      <c r="B115" s="2">
        <v>45307</v>
      </c>
      <c r="D115" s="1" t="s">
        <v>31</v>
      </c>
      <c r="F115" s="1" t="s">
        <v>31</v>
      </c>
      <c r="H115" t="s">
        <v>0</v>
      </c>
      <c r="I115" t="s">
        <v>32</v>
      </c>
      <c r="K115" t="s">
        <v>326</v>
      </c>
      <c r="L115" t="s">
        <v>327</v>
      </c>
      <c r="M115" t="s">
        <v>35</v>
      </c>
      <c r="N115" s="1" t="s">
        <v>328</v>
      </c>
      <c r="O115" s="3">
        <v>0</v>
      </c>
      <c r="P115" s="3">
        <v>0</v>
      </c>
      <c r="Q115" s="3">
        <v>242.25</v>
      </c>
      <c r="R115" s="3">
        <v>242.25</v>
      </c>
      <c r="S115" s="3">
        <v>0</v>
      </c>
      <c r="T115" s="3">
        <v>242.25</v>
      </c>
      <c r="U115" s="3">
        <v>0</v>
      </c>
      <c r="V115" s="3">
        <v>242.25</v>
      </c>
      <c r="W115" t="s">
        <v>88</v>
      </c>
      <c r="X115" t="s">
        <v>329</v>
      </c>
    </row>
    <row r="116" spans="1:24" x14ac:dyDescent="0.25">
      <c r="A116" s="1" t="s">
        <v>325</v>
      </c>
      <c r="B116" s="2">
        <v>45307</v>
      </c>
      <c r="D116" s="1" t="s">
        <v>31</v>
      </c>
      <c r="F116" s="1" t="s">
        <v>31</v>
      </c>
      <c r="H116" t="s">
        <v>0</v>
      </c>
      <c r="I116" t="s">
        <v>32</v>
      </c>
      <c r="K116" t="s">
        <v>326</v>
      </c>
      <c r="L116" t="s">
        <v>327</v>
      </c>
      <c r="M116" t="s">
        <v>35</v>
      </c>
      <c r="N116" s="1" t="s">
        <v>328</v>
      </c>
      <c r="O116" s="3">
        <v>0</v>
      </c>
      <c r="P116" s="3">
        <v>0</v>
      </c>
      <c r="Q116" s="3">
        <v>2018.75</v>
      </c>
      <c r="R116" s="3">
        <v>2018.75</v>
      </c>
      <c r="S116" s="3">
        <v>0</v>
      </c>
      <c r="T116" s="3">
        <v>2018.75</v>
      </c>
      <c r="U116" s="3">
        <v>0</v>
      </c>
      <c r="V116" s="3">
        <v>2018.75</v>
      </c>
      <c r="W116" t="s">
        <v>330</v>
      </c>
      <c r="X116" t="s">
        <v>329</v>
      </c>
    </row>
    <row r="117" spans="1:24" x14ac:dyDescent="0.25">
      <c r="A117" s="1" t="s">
        <v>331</v>
      </c>
      <c r="B117" s="2">
        <v>45307</v>
      </c>
      <c r="D117" s="1" t="s">
        <v>31</v>
      </c>
      <c r="F117" s="1" t="s">
        <v>31</v>
      </c>
      <c r="H117" t="s">
        <v>0</v>
      </c>
      <c r="I117" t="s">
        <v>40</v>
      </c>
      <c r="K117" t="s">
        <v>326</v>
      </c>
      <c r="L117" t="s">
        <v>327</v>
      </c>
      <c r="M117" t="s">
        <v>35</v>
      </c>
      <c r="N117" s="1" t="s">
        <v>328</v>
      </c>
      <c r="O117" s="3">
        <v>0</v>
      </c>
      <c r="P117" s="3">
        <v>0</v>
      </c>
      <c r="Q117" s="3">
        <v>107.04</v>
      </c>
      <c r="R117" s="3">
        <v>107.04</v>
      </c>
      <c r="S117" s="3">
        <v>0</v>
      </c>
      <c r="T117" s="3">
        <v>107.04</v>
      </c>
      <c r="U117" s="3">
        <v>0</v>
      </c>
      <c r="V117" s="3">
        <v>107.04</v>
      </c>
      <c r="W117" t="s">
        <v>88</v>
      </c>
      <c r="X117" t="s">
        <v>332</v>
      </c>
    </row>
    <row r="118" spans="1:24" x14ac:dyDescent="0.25">
      <c r="A118" s="1" t="s">
        <v>331</v>
      </c>
      <c r="B118" s="2">
        <v>45307</v>
      </c>
      <c r="D118" s="1" t="s">
        <v>31</v>
      </c>
      <c r="F118" s="1" t="s">
        <v>31</v>
      </c>
      <c r="H118" t="s">
        <v>0</v>
      </c>
      <c r="I118" t="s">
        <v>40</v>
      </c>
      <c r="K118" t="s">
        <v>326</v>
      </c>
      <c r="L118" t="s">
        <v>327</v>
      </c>
      <c r="M118" t="s">
        <v>35</v>
      </c>
      <c r="N118" s="1" t="s">
        <v>328</v>
      </c>
      <c r="O118" s="3">
        <v>0</v>
      </c>
      <c r="P118" s="3">
        <v>0</v>
      </c>
      <c r="Q118" s="3">
        <v>891.96</v>
      </c>
      <c r="R118" s="3">
        <v>891.96</v>
      </c>
      <c r="S118" s="3">
        <v>0</v>
      </c>
      <c r="T118" s="3">
        <v>891.96</v>
      </c>
      <c r="U118" s="3">
        <v>0</v>
      </c>
      <c r="V118" s="3">
        <v>891.96</v>
      </c>
      <c r="W118" t="s">
        <v>333</v>
      </c>
      <c r="X118" t="s">
        <v>332</v>
      </c>
    </row>
    <row r="119" spans="1:24" x14ac:dyDescent="0.25">
      <c r="A119" s="1" t="s">
        <v>334</v>
      </c>
      <c r="B119" s="2">
        <v>45307</v>
      </c>
      <c r="D119" s="1" t="s">
        <v>31</v>
      </c>
      <c r="F119" s="1" t="s">
        <v>31</v>
      </c>
      <c r="H119" t="s">
        <v>0</v>
      </c>
      <c r="I119" t="s">
        <v>32</v>
      </c>
      <c r="K119" t="s">
        <v>326</v>
      </c>
      <c r="L119" t="s">
        <v>327</v>
      </c>
      <c r="M119" t="s">
        <v>35</v>
      </c>
      <c r="N119" s="1" t="s">
        <v>328</v>
      </c>
      <c r="O119" s="3">
        <v>0</v>
      </c>
      <c r="P119" s="3">
        <v>0</v>
      </c>
      <c r="Q119" s="3">
        <v>64.180000000000007</v>
      </c>
      <c r="R119" s="3">
        <v>64.180000000000007</v>
      </c>
      <c r="S119" s="3">
        <v>0</v>
      </c>
      <c r="T119" s="3">
        <v>64.180000000000007</v>
      </c>
      <c r="U119" s="3">
        <v>0</v>
      </c>
      <c r="V119" s="3">
        <v>64.180000000000007</v>
      </c>
      <c r="W119" t="s">
        <v>88</v>
      </c>
      <c r="X119" t="s">
        <v>335</v>
      </c>
    </row>
    <row r="120" spans="1:24" x14ac:dyDescent="0.25">
      <c r="A120" s="1" t="s">
        <v>334</v>
      </c>
      <c r="B120" s="2">
        <v>45307</v>
      </c>
      <c r="D120" s="1" t="s">
        <v>31</v>
      </c>
      <c r="F120" s="1" t="s">
        <v>31</v>
      </c>
      <c r="H120" t="s">
        <v>0</v>
      </c>
      <c r="I120" t="s">
        <v>32</v>
      </c>
      <c r="K120" t="s">
        <v>326</v>
      </c>
      <c r="L120" t="s">
        <v>327</v>
      </c>
      <c r="M120" t="s">
        <v>35</v>
      </c>
      <c r="N120" s="1" t="s">
        <v>328</v>
      </c>
      <c r="O120" s="3">
        <v>0</v>
      </c>
      <c r="P120" s="3">
        <v>0</v>
      </c>
      <c r="Q120" s="3">
        <v>534.82000000000005</v>
      </c>
      <c r="R120" s="3">
        <v>534.82000000000005</v>
      </c>
      <c r="S120" s="3">
        <v>0</v>
      </c>
      <c r="T120" s="3">
        <v>534.82000000000005</v>
      </c>
      <c r="U120" s="3">
        <v>0</v>
      </c>
      <c r="V120" s="3">
        <v>534.82000000000005</v>
      </c>
      <c r="W120" t="s">
        <v>330</v>
      </c>
      <c r="X120" t="s">
        <v>335</v>
      </c>
    </row>
    <row r="121" spans="1:24" x14ac:dyDescent="0.25">
      <c r="A121" s="1" t="s">
        <v>336</v>
      </c>
      <c r="B121" s="2">
        <v>45307</v>
      </c>
      <c r="D121" s="1" t="s">
        <v>31</v>
      </c>
      <c r="F121" s="1" t="s">
        <v>31</v>
      </c>
      <c r="H121" t="s">
        <v>0</v>
      </c>
      <c r="I121" t="s">
        <v>40</v>
      </c>
      <c r="K121" t="s">
        <v>326</v>
      </c>
      <c r="L121" t="s">
        <v>327</v>
      </c>
      <c r="M121" t="s">
        <v>35</v>
      </c>
      <c r="N121" s="1" t="s">
        <v>328</v>
      </c>
      <c r="O121" s="3">
        <v>0</v>
      </c>
      <c r="P121" s="3">
        <v>0</v>
      </c>
      <c r="Q121" s="3">
        <v>32.04</v>
      </c>
      <c r="R121" s="3">
        <v>32.04</v>
      </c>
      <c r="S121" s="3">
        <v>0</v>
      </c>
      <c r="T121" s="3">
        <v>32.04</v>
      </c>
      <c r="U121" s="3">
        <v>0</v>
      </c>
      <c r="V121" s="3">
        <v>32.04</v>
      </c>
      <c r="W121" t="s">
        <v>88</v>
      </c>
      <c r="X121" t="s">
        <v>337</v>
      </c>
    </row>
    <row r="122" spans="1:24" x14ac:dyDescent="0.25">
      <c r="A122" s="1" t="s">
        <v>336</v>
      </c>
      <c r="B122" s="2">
        <v>45307</v>
      </c>
      <c r="D122" s="1" t="s">
        <v>31</v>
      </c>
      <c r="F122" s="1" t="s">
        <v>31</v>
      </c>
      <c r="H122" t="s">
        <v>0</v>
      </c>
      <c r="I122" t="s">
        <v>40</v>
      </c>
      <c r="K122" t="s">
        <v>326</v>
      </c>
      <c r="L122" t="s">
        <v>327</v>
      </c>
      <c r="M122" t="s">
        <v>35</v>
      </c>
      <c r="N122" s="1" t="s">
        <v>328</v>
      </c>
      <c r="O122" s="3">
        <v>0</v>
      </c>
      <c r="P122" s="3">
        <v>0</v>
      </c>
      <c r="Q122" s="3">
        <v>266.95999999999998</v>
      </c>
      <c r="R122" s="3">
        <v>266.95999999999998</v>
      </c>
      <c r="S122" s="3">
        <v>0</v>
      </c>
      <c r="T122" s="3">
        <v>266.95999999999998</v>
      </c>
      <c r="U122" s="3">
        <v>0</v>
      </c>
      <c r="V122" s="3">
        <v>266.95999999999998</v>
      </c>
      <c r="W122" t="s">
        <v>333</v>
      </c>
      <c r="X122" t="s">
        <v>337</v>
      </c>
    </row>
    <row r="123" spans="1:24" x14ac:dyDescent="0.25">
      <c r="A123" s="29" t="s">
        <v>338</v>
      </c>
      <c r="B123" s="2">
        <v>45307</v>
      </c>
      <c r="D123" s="1" t="s">
        <v>31</v>
      </c>
      <c r="F123" s="1" t="s">
        <v>31</v>
      </c>
      <c r="H123" t="s">
        <v>0</v>
      </c>
      <c r="I123" t="s">
        <v>32</v>
      </c>
      <c r="K123" t="s">
        <v>204</v>
      </c>
      <c r="L123" t="s">
        <v>199</v>
      </c>
      <c r="M123" t="s">
        <v>35</v>
      </c>
      <c r="N123" s="1" t="s">
        <v>205</v>
      </c>
      <c r="O123" s="3">
        <v>0</v>
      </c>
      <c r="P123" s="3">
        <v>0</v>
      </c>
      <c r="Q123" s="3">
        <v>10500</v>
      </c>
      <c r="R123" s="3">
        <v>10500</v>
      </c>
      <c r="S123" s="3">
        <v>0</v>
      </c>
      <c r="T123" s="3">
        <v>10500</v>
      </c>
      <c r="U123" s="3">
        <v>0</v>
      </c>
      <c r="V123" s="3">
        <v>10500</v>
      </c>
      <c r="W123" t="s">
        <v>339</v>
      </c>
      <c r="X123" t="s">
        <v>340</v>
      </c>
    </row>
    <row r="124" spans="1:24" x14ac:dyDescent="0.25">
      <c r="A124" s="29" t="s">
        <v>341</v>
      </c>
      <c r="B124" s="2">
        <v>45307</v>
      </c>
      <c r="D124" s="1" t="s">
        <v>31</v>
      </c>
      <c r="F124" s="1" t="s">
        <v>31</v>
      </c>
      <c r="H124" t="s">
        <v>0</v>
      </c>
      <c r="I124" t="s">
        <v>32</v>
      </c>
      <c r="K124" t="s">
        <v>342</v>
      </c>
      <c r="L124" t="s">
        <v>343</v>
      </c>
      <c r="M124" t="s">
        <v>35</v>
      </c>
      <c r="N124" s="1" t="s">
        <v>36</v>
      </c>
      <c r="O124" s="3">
        <v>0</v>
      </c>
      <c r="P124" s="3">
        <v>0</v>
      </c>
      <c r="Q124" s="3">
        <v>2000</v>
      </c>
      <c r="R124" s="3">
        <v>2000</v>
      </c>
      <c r="S124" s="3">
        <v>0</v>
      </c>
      <c r="T124" s="3">
        <v>2000</v>
      </c>
      <c r="U124" s="3">
        <v>0</v>
      </c>
      <c r="V124" s="3">
        <v>2000</v>
      </c>
      <c r="W124" t="s">
        <v>344</v>
      </c>
      <c r="X124" t="s">
        <v>345</v>
      </c>
    </row>
    <row r="125" spans="1:24" x14ac:dyDescent="0.25">
      <c r="A125" s="29" t="s">
        <v>346</v>
      </c>
      <c r="B125" s="2">
        <v>45307</v>
      </c>
      <c r="D125" s="1" t="s">
        <v>31</v>
      </c>
      <c r="F125" s="1" t="s">
        <v>31</v>
      </c>
      <c r="H125" t="s">
        <v>0</v>
      </c>
      <c r="I125" t="s">
        <v>55</v>
      </c>
      <c r="K125" t="s">
        <v>151</v>
      </c>
      <c r="L125" t="s">
        <v>152</v>
      </c>
      <c r="M125" t="s">
        <v>35</v>
      </c>
      <c r="N125" s="1" t="s">
        <v>36</v>
      </c>
      <c r="O125" s="3">
        <v>0</v>
      </c>
      <c r="P125" s="3">
        <v>0</v>
      </c>
      <c r="Q125" s="3">
        <v>405.16</v>
      </c>
      <c r="R125" s="3">
        <v>405.16</v>
      </c>
      <c r="S125" s="3">
        <v>0</v>
      </c>
      <c r="T125" s="3">
        <v>405.16</v>
      </c>
      <c r="U125" s="3">
        <v>0</v>
      </c>
      <c r="V125" s="3">
        <v>405.16</v>
      </c>
      <c r="W125" t="s">
        <v>144</v>
      </c>
      <c r="X125" t="s">
        <v>347</v>
      </c>
    </row>
    <row r="126" spans="1:24" x14ac:dyDescent="0.25">
      <c r="A126" s="29" t="s">
        <v>348</v>
      </c>
      <c r="B126" s="2">
        <v>45307</v>
      </c>
      <c r="D126" s="1" t="s">
        <v>31</v>
      </c>
      <c r="F126" s="1" t="s">
        <v>31</v>
      </c>
      <c r="H126" t="s">
        <v>0</v>
      </c>
      <c r="I126" t="s">
        <v>72</v>
      </c>
      <c r="K126" t="s">
        <v>56</v>
      </c>
      <c r="L126" t="s">
        <v>42</v>
      </c>
      <c r="M126" t="s">
        <v>35</v>
      </c>
      <c r="N126" s="1" t="s">
        <v>36</v>
      </c>
      <c r="O126" s="3">
        <v>0</v>
      </c>
      <c r="P126" s="3">
        <v>0</v>
      </c>
      <c r="Q126" s="3">
        <v>500</v>
      </c>
      <c r="R126" s="3">
        <v>500</v>
      </c>
      <c r="S126" s="3">
        <v>0</v>
      </c>
      <c r="T126" s="3">
        <v>500</v>
      </c>
      <c r="U126" s="3">
        <v>0</v>
      </c>
      <c r="V126" s="3">
        <v>500</v>
      </c>
      <c r="W126" t="s">
        <v>49</v>
      </c>
      <c r="X126" t="s">
        <v>349</v>
      </c>
    </row>
    <row r="127" spans="1:24" x14ac:dyDescent="0.25">
      <c r="A127" s="29" t="s">
        <v>350</v>
      </c>
      <c r="B127" s="2">
        <v>45307</v>
      </c>
      <c r="D127" s="1" t="s">
        <v>31</v>
      </c>
      <c r="F127" s="1" t="s">
        <v>31</v>
      </c>
      <c r="H127" t="s">
        <v>0</v>
      </c>
      <c r="I127" t="s">
        <v>40</v>
      </c>
      <c r="K127" t="s">
        <v>65</v>
      </c>
      <c r="L127" t="s">
        <v>66</v>
      </c>
      <c r="M127" t="s">
        <v>35</v>
      </c>
      <c r="N127" s="1" t="s">
        <v>36</v>
      </c>
      <c r="O127" s="3">
        <v>0</v>
      </c>
      <c r="P127" s="3">
        <v>0</v>
      </c>
      <c r="Q127" s="3">
        <v>18350</v>
      </c>
      <c r="R127" s="3">
        <v>18350</v>
      </c>
      <c r="S127" s="3">
        <v>0</v>
      </c>
      <c r="T127" s="3">
        <v>18350</v>
      </c>
      <c r="U127" s="3">
        <v>0</v>
      </c>
      <c r="V127" s="3">
        <v>18350</v>
      </c>
      <c r="W127" t="s">
        <v>67</v>
      </c>
      <c r="X127" t="s">
        <v>351</v>
      </c>
    </row>
    <row r="128" spans="1:24" x14ac:dyDescent="0.25">
      <c r="A128" s="29" t="s">
        <v>352</v>
      </c>
      <c r="B128" s="2">
        <v>45307</v>
      </c>
      <c r="D128" s="1" t="s">
        <v>31</v>
      </c>
      <c r="F128" s="1" t="s">
        <v>31</v>
      </c>
      <c r="H128" t="s">
        <v>0</v>
      </c>
      <c r="I128" t="s">
        <v>47</v>
      </c>
      <c r="K128" t="s">
        <v>48</v>
      </c>
      <c r="L128" t="s">
        <v>42</v>
      </c>
      <c r="M128" t="s">
        <v>35</v>
      </c>
      <c r="N128" s="1" t="s">
        <v>36</v>
      </c>
      <c r="O128" s="3">
        <v>0</v>
      </c>
      <c r="P128" s="3">
        <v>0</v>
      </c>
      <c r="Q128" s="3">
        <v>2450</v>
      </c>
      <c r="R128" s="3">
        <v>2450</v>
      </c>
      <c r="S128" s="3">
        <v>0</v>
      </c>
      <c r="T128" s="3">
        <v>2450</v>
      </c>
      <c r="U128" s="3">
        <v>0</v>
      </c>
      <c r="V128" s="3">
        <v>2450</v>
      </c>
      <c r="W128" t="s">
        <v>49</v>
      </c>
      <c r="X128" t="s">
        <v>353</v>
      </c>
    </row>
    <row r="129" spans="1:24" x14ac:dyDescent="0.25">
      <c r="A129" s="29" t="s">
        <v>354</v>
      </c>
      <c r="B129" s="2">
        <v>45307</v>
      </c>
      <c r="D129" s="1" t="s">
        <v>31</v>
      </c>
      <c r="F129" s="1" t="s">
        <v>31</v>
      </c>
      <c r="H129" t="s">
        <v>0</v>
      </c>
      <c r="I129" t="s">
        <v>52</v>
      </c>
      <c r="K129" t="s">
        <v>48</v>
      </c>
      <c r="L129" t="s">
        <v>42</v>
      </c>
      <c r="M129" t="s">
        <v>35</v>
      </c>
      <c r="N129" s="1" t="s">
        <v>36</v>
      </c>
      <c r="O129" s="3">
        <v>0</v>
      </c>
      <c r="P129" s="3">
        <v>0</v>
      </c>
      <c r="Q129" s="3">
        <v>2700</v>
      </c>
      <c r="R129" s="3">
        <v>2700</v>
      </c>
      <c r="S129" s="3">
        <v>0</v>
      </c>
      <c r="T129" s="3">
        <v>2700</v>
      </c>
      <c r="U129" s="3">
        <v>0</v>
      </c>
      <c r="V129" s="3">
        <v>2700</v>
      </c>
      <c r="W129" t="s">
        <v>49</v>
      </c>
      <c r="X129" t="s">
        <v>53</v>
      </c>
    </row>
    <row r="130" spans="1:24" x14ac:dyDescent="0.25">
      <c r="A130" s="1" t="s">
        <v>355</v>
      </c>
      <c r="B130" s="2">
        <v>45307</v>
      </c>
      <c r="D130" s="1" t="s">
        <v>31</v>
      </c>
      <c r="F130" s="1" t="s">
        <v>31</v>
      </c>
      <c r="H130" t="s">
        <v>0</v>
      </c>
      <c r="I130" t="s">
        <v>32</v>
      </c>
      <c r="K130" t="s">
        <v>356</v>
      </c>
      <c r="L130" t="s">
        <v>357</v>
      </c>
      <c r="M130" t="s">
        <v>43</v>
      </c>
      <c r="N130" s="1" t="s">
        <v>358</v>
      </c>
      <c r="O130" s="3">
        <v>0</v>
      </c>
      <c r="P130" s="3">
        <v>0</v>
      </c>
      <c r="Q130" s="3">
        <v>27500</v>
      </c>
      <c r="R130" s="3">
        <v>27500</v>
      </c>
      <c r="S130" s="3">
        <v>0</v>
      </c>
      <c r="T130" s="3">
        <v>27500</v>
      </c>
      <c r="U130" s="3">
        <v>0</v>
      </c>
      <c r="V130" s="3">
        <v>27500</v>
      </c>
      <c r="W130" t="s">
        <v>359</v>
      </c>
      <c r="X130" t="s">
        <v>360</v>
      </c>
    </row>
    <row r="131" spans="1:24" x14ac:dyDescent="0.25">
      <c r="A131" s="1" t="s">
        <v>361</v>
      </c>
      <c r="B131" s="2">
        <v>45308</v>
      </c>
      <c r="D131" s="1" t="s">
        <v>31</v>
      </c>
      <c r="F131" s="1" t="s">
        <v>31</v>
      </c>
      <c r="H131" t="s">
        <v>0</v>
      </c>
      <c r="I131" t="s">
        <v>32</v>
      </c>
      <c r="K131" t="s">
        <v>362</v>
      </c>
      <c r="L131" t="s">
        <v>363</v>
      </c>
      <c r="M131" t="s">
        <v>35</v>
      </c>
      <c r="N131" s="1" t="s">
        <v>364</v>
      </c>
      <c r="O131" s="3">
        <v>0</v>
      </c>
      <c r="P131" s="3">
        <v>0</v>
      </c>
      <c r="Q131" s="3">
        <v>214.29</v>
      </c>
      <c r="R131" s="3">
        <v>214.29</v>
      </c>
      <c r="S131" s="3">
        <v>0</v>
      </c>
      <c r="T131" s="3">
        <v>214.29</v>
      </c>
      <c r="U131" s="3">
        <v>0</v>
      </c>
      <c r="V131" s="3">
        <v>214.29</v>
      </c>
      <c r="W131" t="s">
        <v>88</v>
      </c>
      <c r="X131" t="s">
        <v>365</v>
      </c>
    </row>
    <row r="132" spans="1:24" x14ac:dyDescent="0.25">
      <c r="A132" s="1" t="s">
        <v>361</v>
      </c>
      <c r="B132" s="2">
        <v>45308</v>
      </c>
      <c r="D132" s="1" t="s">
        <v>31</v>
      </c>
      <c r="F132" s="1" t="s">
        <v>31</v>
      </c>
      <c r="H132" t="s">
        <v>0</v>
      </c>
      <c r="I132" t="s">
        <v>32</v>
      </c>
      <c r="K132" t="s">
        <v>362</v>
      </c>
      <c r="L132" t="s">
        <v>363</v>
      </c>
      <c r="M132" t="s">
        <v>35</v>
      </c>
      <c r="N132" s="1" t="s">
        <v>364</v>
      </c>
      <c r="O132" s="3">
        <v>0</v>
      </c>
      <c r="P132" s="3">
        <v>0</v>
      </c>
      <c r="Q132" s="3">
        <v>1785.71</v>
      </c>
      <c r="R132" s="3">
        <v>1785.71</v>
      </c>
      <c r="S132" s="3">
        <v>0</v>
      </c>
      <c r="T132" s="3">
        <v>1785.71</v>
      </c>
      <c r="U132" s="3">
        <v>0</v>
      </c>
      <c r="V132" s="3">
        <v>1785.71</v>
      </c>
      <c r="W132" t="s">
        <v>366</v>
      </c>
      <c r="X132" t="s">
        <v>365</v>
      </c>
    </row>
    <row r="133" spans="1:24" x14ac:dyDescent="0.25">
      <c r="A133" s="1" t="s">
        <v>367</v>
      </c>
      <c r="B133" s="2">
        <v>45308</v>
      </c>
      <c r="D133" s="1" t="s">
        <v>31</v>
      </c>
      <c r="F133" s="1" t="s">
        <v>31</v>
      </c>
      <c r="H133" t="s">
        <v>0</v>
      </c>
      <c r="I133" t="s">
        <v>55</v>
      </c>
      <c r="K133" t="s">
        <v>250</v>
      </c>
      <c r="L133" t="s">
        <v>251</v>
      </c>
      <c r="M133" t="s">
        <v>35</v>
      </c>
      <c r="N133" s="1" t="s">
        <v>252</v>
      </c>
      <c r="O133" s="3">
        <v>0</v>
      </c>
      <c r="P133" s="3">
        <v>0</v>
      </c>
      <c r="Q133" s="3">
        <v>21.43</v>
      </c>
      <c r="R133" s="3">
        <v>21.43</v>
      </c>
      <c r="S133" s="3">
        <v>0</v>
      </c>
      <c r="T133" s="3">
        <v>21.43</v>
      </c>
      <c r="U133" s="3">
        <v>0</v>
      </c>
      <c r="V133" s="3">
        <v>21.43</v>
      </c>
      <c r="W133" t="s">
        <v>217</v>
      </c>
      <c r="X133" t="s">
        <v>368</v>
      </c>
    </row>
    <row r="134" spans="1:24" x14ac:dyDescent="0.25">
      <c r="A134" s="1" t="s">
        <v>367</v>
      </c>
      <c r="B134" s="2">
        <v>45308</v>
      </c>
      <c r="D134" s="1" t="s">
        <v>31</v>
      </c>
      <c r="F134" s="1" t="s">
        <v>31</v>
      </c>
      <c r="H134" t="s">
        <v>0</v>
      </c>
      <c r="I134" t="s">
        <v>55</v>
      </c>
      <c r="K134" t="s">
        <v>250</v>
      </c>
      <c r="L134" t="s">
        <v>251</v>
      </c>
      <c r="M134" t="s">
        <v>35</v>
      </c>
      <c r="N134" s="1" t="s">
        <v>252</v>
      </c>
      <c r="O134" s="3">
        <v>0</v>
      </c>
      <c r="P134" s="3">
        <v>0</v>
      </c>
      <c r="Q134" s="3">
        <v>178.57</v>
      </c>
      <c r="R134" s="3">
        <v>178.57</v>
      </c>
      <c r="S134" s="3">
        <v>0</v>
      </c>
      <c r="T134" s="3">
        <v>178.57</v>
      </c>
      <c r="U134" s="3">
        <v>0</v>
      </c>
      <c r="V134" s="3">
        <v>178.57</v>
      </c>
      <c r="W134" t="s">
        <v>253</v>
      </c>
      <c r="X134" t="s">
        <v>368</v>
      </c>
    </row>
    <row r="135" spans="1:24" x14ac:dyDescent="0.25">
      <c r="A135" s="1" t="s">
        <v>369</v>
      </c>
      <c r="B135" s="2">
        <v>45308</v>
      </c>
      <c r="D135" s="1" t="s">
        <v>31</v>
      </c>
      <c r="F135" s="1" t="s">
        <v>31</v>
      </c>
      <c r="H135" t="s">
        <v>0</v>
      </c>
      <c r="I135" t="s">
        <v>32</v>
      </c>
      <c r="K135" t="s">
        <v>370</v>
      </c>
      <c r="L135" t="s">
        <v>371</v>
      </c>
      <c r="M135" t="s">
        <v>35</v>
      </c>
      <c r="N135" s="1" t="s">
        <v>372</v>
      </c>
      <c r="O135" s="3">
        <v>0</v>
      </c>
      <c r="P135" s="3">
        <v>0</v>
      </c>
      <c r="Q135" s="3">
        <v>15000</v>
      </c>
      <c r="R135" s="3">
        <v>15000</v>
      </c>
      <c r="S135" s="3">
        <v>0</v>
      </c>
      <c r="T135" s="3">
        <v>15000</v>
      </c>
      <c r="U135" s="3">
        <v>0</v>
      </c>
      <c r="V135" s="3">
        <v>15000</v>
      </c>
      <c r="W135" t="s">
        <v>88</v>
      </c>
      <c r="X135" t="s">
        <v>373</v>
      </c>
    </row>
    <row r="136" spans="1:24" x14ac:dyDescent="0.25">
      <c r="A136" s="1" t="s">
        <v>369</v>
      </c>
      <c r="B136" s="2">
        <v>45308</v>
      </c>
      <c r="D136" s="1" t="s">
        <v>31</v>
      </c>
      <c r="F136" s="1" t="s">
        <v>31</v>
      </c>
      <c r="H136" t="s">
        <v>0</v>
      </c>
      <c r="I136" t="s">
        <v>32</v>
      </c>
      <c r="K136" t="s">
        <v>370</v>
      </c>
      <c r="L136" t="s">
        <v>371</v>
      </c>
      <c r="M136" t="s">
        <v>35</v>
      </c>
      <c r="N136" s="1" t="s">
        <v>372</v>
      </c>
      <c r="O136" s="3">
        <v>0</v>
      </c>
      <c r="P136" s="3">
        <v>0</v>
      </c>
      <c r="Q136" s="3">
        <v>125000</v>
      </c>
      <c r="R136" s="3">
        <v>125000</v>
      </c>
      <c r="S136" s="3">
        <v>0</v>
      </c>
      <c r="T136" s="3">
        <v>125000</v>
      </c>
      <c r="U136" s="3">
        <v>0</v>
      </c>
      <c r="V136" s="3">
        <v>125000</v>
      </c>
      <c r="W136" t="s">
        <v>374</v>
      </c>
      <c r="X136" t="s">
        <v>373</v>
      </c>
    </row>
    <row r="137" spans="1:24" x14ac:dyDescent="0.25">
      <c r="A137" s="1" t="s">
        <v>375</v>
      </c>
      <c r="B137" s="2">
        <v>45308</v>
      </c>
      <c r="D137" s="1" t="s">
        <v>31</v>
      </c>
      <c r="F137" s="1" t="s">
        <v>31</v>
      </c>
      <c r="H137" t="s">
        <v>0</v>
      </c>
      <c r="I137" t="s">
        <v>32</v>
      </c>
      <c r="K137" t="s">
        <v>376</v>
      </c>
      <c r="L137" t="s">
        <v>377</v>
      </c>
      <c r="M137" t="s">
        <v>43</v>
      </c>
      <c r="N137" s="1" t="s">
        <v>378</v>
      </c>
      <c r="O137" s="3">
        <v>0</v>
      </c>
      <c r="P137" s="3">
        <v>0</v>
      </c>
      <c r="Q137" s="3">
        <v>30000</v>
      </c>
      <c r="R137" s="3">
        <v>30000</v>
      </c>
      <c r="S137" s="3">
        <v>0</v>
      </c>
      <c r="T137" s="3">
        <v>30000</v>
      </c>
      <c r="U137" s="3">
        <v>0</v>
      </c>
      <c r="V137" s="3">
        <v>30000</v>
      </c>
      <c r="W137" t="s">
        <v>374</v>
      </c>
      <c r="X137" t="s">
        <v>379</v>
      </c>
    </row>
    <row r="138" spans="1:24" x14ac:dyDescent="0.25">
      <c r="A138" s="1" t="s">
        <v>380</v>
      </c>
      <c r="B138" s="2">
        <v>45308</v>
      </c>
      <c r="D138" s="1" t="s">
        <v>31</v>
      </c>
      <c r="F138" s="1" t="s">
        <v>31</v>
      </c>
      <c r="H138" t="s">
        <v>0</v>
      </c>
      <c r="I138" t="s">
        <v>52</v>
      </c>
      <c r="K138" t="s">
        <v>314</v>
      </c>
      <c r="L138" t="s">
        <v>42</v>
      </c>
      <c r="M138" t="s">
        <v>35</v>
      </c>
      <c r="N138" s="1" t="s">
        <v>36</v>
      </c>
      <c r="O138" s="3">
        <v>0</v>
      </c>
      <c r="P138" s="3">
        <v>0</v>
      </c>
      <c r="Q138" s="3">
        <v>500</v>
      </c>
      <c r="R138" s="3">
        <v>500</v>
      </c>
      <c r="S138" s="3">
        <v>0</v>
      </c>
      <c r="T138" s="3">
        <v>500</v>
      </c>
      <c r="U138" s="3">
        <v>0</v>
      </c>
      <c r="V138" s="3">
        <v>500</v>
      </c>
      <c r="W138" t="s">
        <v>381</v>
      </c>
      <c r="X138" t="s">
        <v>382</v>
      </c>
    </row>
    <row r="139" spans="1:24" x14ac:dyDescent="0.25">
      <c r="A139" s="1" t="s">
        <v>383</v>
      </c>
      <c r="B139" s="2">
        <v>45308</v>
      </c>
      <c r="D139" s="1" t="s">
        <v>31</v>
      </c>
      <c r="F139" s="1" t="s">
        <v>31</v>
      </c>
      <c r="H139" t="s">
        <v>0</v>
      </c>
      <c r="I139" t="s">
        <v>52</v>
      </c>
      <c r="K139" t="s">
        <v>314</v>
      </c>
      <c r="L139" t="s">
        <v>42</v>
      </c>
      <c r="M139" t="s">
        <v>35</v>
      </c>
      <c r="N139" s="1" t="s">
        <v>36</v>
      </c>
      <c r="O139" s="3">
        <v>0</v>
      </c>
      <c r="P139" s="3">
        <v>0</v>
      </c>
      <c r="Q139" s="3">
        <v>500</v>
      </c>
      <c r="R139" s="3">
        <v>500</v>
      </c>
      <c r="S139" s="3">
        <v>0</v>
      </c>
      <c r="T139" s="3">
        <v>500</v>
      </c>
      <c r="U139" s="3">
        <v>0</v>
      </c>
      <c r="V139" s="3">
        <v>500</v>
      </c>
      <c r="W139" t="s">
        <v>320</v>
      </c>
      <c r="X139" t="s">
        <v>384</v>
      </c>
    </row>
    <row r="140" spans="1:24" x14ac:dyDescent="0.25">
      <c r="A140" s="1" t="s">
        <v>385</v>
      </c>
      <c r="B140" s="2">
        <v>45308</v>
      </c>
      <c r="D140" s="1" t="s">
        <v>31</v>
      </c>
      <c r="F140" s="1" t="s">
        <v>31</v>
      </c>
      <c r="H140" t="s">
        <v>0</v>
      </c>
      <c r="I140" t="s">
        <v>55</v>
      </c>
      <c r="K140" t="s">
        <v>314</v>
      </c>
      <c r="L140" t="s">
        <v>42</v>
      </c>
      <c r="M140" t="s">
        <v>35</v>
      </c>
      <c r="N140" s="1" t="s">
        <v>36</v>
      </c>
      <c r="O140" s="3">
        <v>0</v>
      </c>
      <c r="P140" s="3">
        <v>0</v>
      </c>
      <c r="Q140" s="3">
        <v>1070</v>
      </c>
      <c r="R140" s="3">
        <v>1070</v>
      </c>
      <c r="S140" s="3">
        <v>0</v>
      </c>
      <c r="T140" s="3">
        <v>1070</v>
      </c>
      <c r="U140" s="3">
        <v>0</v>
      </c>
      <c r="V140" s="3">
        <v>1070</v>
      </c>
      <c r="W140" t="s">
        <v>318</v>
      </c>
      <c r="X140" t="s">
        <v>386</v>
      </c>
    </row>
    <row r="141" spans="1:24" x14ac:dyDescent="0.25">
      <c r="A141" s="1" t="s">
        <v>387</v>
      </c>
      <c r="B141" s="2">
        <v>45308</v>
      </c>
      <c r="D141" s="1" t="s">
        <v>31</v>
      </c>
      <c r="F141" s="1" t="s">
        <v>31</v>
      </c>
      <c r="H141" t="s">
        <v>0</v>
      </c>
      <c r="I141" t="s">
        <v>55</v>
      </c>
      <c r="K141" t="s">
        <v>314</v>
      </c>
      <c r="L141" t="s">
        <v>42</v>
      </c>
      <c r="M141" t="s">
        <v>35</v>
      </c>
      <c r="N141" s="1" t="s">
        <v>36</v>
      </c>
      <c r="O141" s="3">
        <v>0</v>
      </c>
      <c r="P141" s="3">
        <v>0</v>
      </c>
      <c r="Q141" s="3">
        <v>200</v>
      </c>
      <c r="R141" s="3">
        <v>200</v>
      </c>
      <c r="S141" s="3">
        <v>0</v>
      </c>
      <c r="T141" s="3">
        <v>200</v>
      </c>
      <c r="U141" s="3">
        <v>0</v>
      </c>
      <c r="V141" s="3">
        <v>200</v>
      </c>
      <c r="W141" t="s">
        <v>320</v>
      </c>
      <c r="X141" t="s">
        <v>388</v>
      </c>
    </row>
    <row r="142" spans="1:24" x14ac:dyDescent="0.25">
      <c r="A142" s="1" t="s">
        <v>387</v>
      </c>
      <c r="B142" s="2">
        <v>45308</v>
      </c>
      <c r="D142" s="1" t="s">
        <v>31</v>
      </c>
      <c r="F142" s="1" t="s">
        <v>31</v>
      </c>
      <c r="H142" t="s">
        <v>0</v>
      </c>
      <c r="I142" t="s">
        <v>55</v>
      </c>
      <c r="K142" t="s">
        <v>314</v>
      </c>
      <c r="L142" t="s">
        <v>42</v>
      </c>
      <c r="M142" t="s">
        <v>35</v>
      </c>
      <c r="N142" s="1" t="s">
        <v>36</v>
      </c>
      <c r="O142" s="3">
        <v>0</v>
      </c>
      <c r="P142" s="3">
        <v>0</v>
      </c>
      <c r="Q142" s="3">
        <v>1070</v>
      </c>
      <c r="R142" s="3">
        <v>1070</v>
      </c>
      <c r="S142" s="3">
        <v>0</v>
      </c>
      <c r="T142" s="3">
        <v>1070</v>
      </c>
      <c r="U142" s="3">
        <v>0</v>
      </c>
      <c r="V142" s="3">
        <v>1070</v>
      </c>
      <c r="W142" t="s">
        <v>320</v>
      </c>
      <c r="X142" t="s">
        <v>388</v>
      </c>
    </row>
    <row r="143" spans="1:24" x14ac:dyDescent="0.25">
      <c r="A143" s="1" t="s">
        <v>389</v>
      </c>
      <c r="B143" s="2">
        <v>45309</v>
      </c>
      <c r="D143" s="1" t="s">
        <v>31</v>
      </c>
      <c r="F143" s="1" t="s">
        <v>31</v>
      </c>
      <c r="H143" t="s">
        <v>0</v>
      </c>
      <c r="I143" t="s">
        <v>55</v>
      </c>
      <c r="K143" t="s">
        <v>151</v>
      </c>
      <c r="L143" t="s">
        <v>152</v>
      </c>
      <c r="M143" t="s">
        <v>35</v>
      </c>
      <c r="N143" s="1" t="s">
        <v>36</v>
      </c>
      <c r="O143" s="3">
        <v>0</v>
      </c>
      <c r="P143" s="3">
        <v>0</v>
      </c>
      <c r="Q143" s="3">
        <v>6588.01</v>
      </c>
      <c r="R143" s="3">
        <v>6588.01</v>
      </c>
      <c r="S143" s="3">
        <v>0</v>
      </c>
      <c r="T143" s="3">
        <v>6588.01</v>
      </c>
      <c r="U143" s="3">
        <v>0</v>
      </c>
      <c r="V143" s="3">
        <v>6588.01</v>
      </c>
      <c r="W143" t="s">
        <v>144</v>
      </c>
      <c r="X143" t="s">
        <v>390</v>
      </c>
    </row>
    <row r="144" spans="1:24" x14ac:dyDescent="0.25">
      <c r="A144" s="1" t="s">
        <v>391</v>
      </c>
      <c r="B144" s="2">
        <v>45309</v>
      </c>
      <c r="D144" s="1" t="s">
        <v>31</v>
      </c>
      <c r="F144" s="1" t="s">
        <v>31</v>
      </c>
      <c r="H144" t="s">
        <v>0</v>
      </c>
      <c r="I144" t="s">
        <v>32</v>
      </c>
      <c r="K144" t="s">
        <v>392</v>
      </c>
      <c r="L144" t="s">
        <v>393</v>
      </c>
      <c r="M144" t="s">
        <v>43</v>
      </c>
      <c r="N144" s="1" t="s">
        <v>394</v>
      </c>
      <c r="O144" s="3">
        <v>0</v>
      </c>
      <c r="P144" s="3">
        <v>0</v>
      </c>
      <c r="Q144" s="3">
        <v>1481432</v>
      </c>
      <c r="R144" s="3">
        <v>1481432</v>
      </c>
      <c r="S144" s="3">
        <v>0</v>
      </c>
      <c r="T144" s="3">
        <v>1481432</v>
      </c>
      <c r="U144" s="3">
        <v>0</v>
      </c>
      <c r="V144" s="3">
        <v>1481432</v>
      </c>
      <c r="W144" t="s">
        <v>395</v>
      </c>
      <c r="X144" t="s">
        <v>396</v>
      </c>
    </row>
    <row r="145" spans="1:24" x14ac:dyDescent="0.25">
      <c r="A145" s="1" t="s">
        <v>397</v>
      </c>
      <c r="B145" s="2">
        <v>45309</v>
      </c>
      <c r="D145" s="1" t="s">
        <v>31</v>
      </c>
      <c r="F145" s="1" t="s">
        <v>31</v>
      </c>
      <c r="H145" t="s">
        <v>0</v>
      </c>
      <c r="I145" t="s">
        <v>32</v>
      </c>
      <c r="K145" t="s">
        <v>165</v>
      </c>
      <c r="L145" t="s">
        <v>42</v>
      </c>
      <c r="M145" t="s">
        <v>43</v>
      </c>
      <c r="N145" s="1" t="s">
        <v>36</v>
      </c>
      <c r="O145" s="3">
        <v>0</v>
      </c>
      <c r="P145" s="3">
        <v>0</v>
      </c>
      <c r="Q145" s="3">
        <v>4182.8999999999996</v>
      </c>
      <c r="R145" s="3">
        <v>4182.8999999999996</v>
      </c>
      <c r="S145" s="3">
        <v>0</v>
      </c>
      <c r="T145" s="3">
        <v>4182.8999999999996</v>
      </c>
      <c r="U145" s="3">
        <v>0</v>
      </c>
      <c r="V145" s="3">
        <v>4182.8999999999996</v>
      </c>
      <c r="W145" t="s">
        <v>166</v>
      </c>
      <c r="X145" t="s">
        <v>398</v>
      </c>
    </row>
    <row r="146" spans="1:24" x14ac:dyDescent="0.25">
      <c r="A146" s="1" t="s">
        <v>399</v>
      </c>
      <c r="B146" s="2">
        <v>45309</v>
      </c>
      <c r="D146" s="1" t="s">
        <v>31</v>
      </c>
      <c r="F146" s="1" t="s">
        <v>31</v>
      </c>
      <c r="H146" t="s">
        <v>0</v>
      </c>
      <c r="I146" t="s">
        <v>55</v>
      </c>
      <c r="K146" t="s">
        <v>400</v>
      </c>
      <c r="L146" t="s">
        <v>42</v>
      </c>
      <c r="M146" t="s">
        <v>43</v>
      </c>
      <c r="N146" s="1" t="s">
        <v>36</v>
      </c>
      <c r="O146" s="3">
        <v>0</v>
      </c>
      <c r="P146" s="3">
        <v>0</v>
      </c>
      <c r="Q146" s="3">
        <v>135</v>
      </c>
      <c r="R146" s="3">
        <v>135</v>
      </c>
      <c r="S146" s="3">
        <v>0</v>
      </c>
      <c r="T146" s="3">
        <v>135</v>
      </c>
      <c r="U146" s="3">
        <v>0</v>
      </c>
      <c r="V146" s="3">
        <v>135</v>
      </c>
      <c r="W146" t="s">
        <v>144</v>
      </c>
      <c r="X146" t="s">
        <v>401</v>
      </c>
    </row>
    <row r="147" spans="1:24" x14ac:dyDescent="0.25">
      <c r="A147" s="1" t="s">
        <v>402</v>
      </c>
      <c r="B147" s="2">
        <v>45309</v>
      </c>
      <c r="D147" s="1" t="s">
        <v>31</v>
      </c>
      <c r="F147" s="1" t="s">
        <v>31</v>
      </c>
      <c r="H147" t="s">
        <v>0</v>
      </c>
      <c r="I147" t="s">
        <v>40</v>
      </c>
      <c r="K147" t="s">
        <v>400</v>
      </c>
      <c r="L147" t="s">
        <v>42</v>
      </c>
      <c r="M147" t="s">
        <v>43</v>
      </c>
      <c r="N147" s="1" t="s">
        <v>36</v>
      </c>
      <c r="O147" s="3">
        <v>0</v>
      </c>
      <c r="P147" s="3">
        <v>0</v>
      </c>
      <c r="Q147" s="3">
        <v>135</v>
      </c>
      <c r="R147" s="3">
        <v>135</v>
      </c>
      <c r="S147" s="3">
        <v>0</v>
      </c>
      <c r="T147" s="3">
        <v>135</v>
      </c>
      <c r="U147" s="3">
        <v>0</v>
      </c>
      <c r="V147" s="3">
        <v>135</v>
      </c>
      <c r="W147" t="s">
        <v>144</v>
      </c>
      <c r="X147" t="s">
        <v>403</v>
      </c>
    </row>
    <row r="148" spans="1:24" x14ac:dyDescent="0.25">
      <c r="A148" s="1" t="s">
        <v>402</v>
      </c>
      <c r="B148" s="2">
        <v>45309</v>
      </c>
      <c r="D148" s="1" t="s">
        <v>31</v>
      </c>
      <c r="F148" s="1" t="s">
        <v>31</v>
      </c>
      <c r="H148" t="s">
        <v>0</v>
      </c>
      <c r="I148" t="s">
        <v>40</v>
      </c>
      <c r="K148" t="s">
        <v>400</v>
      </c>
      <c r="L148" t="s">
        <v>42</v>
      </c>
      <c r="M148" t="s">
        <v>43</v>
      </c>
      <c r="N148" s="1" t="s">
        <v>36</v>
      </c>
      <c r="O148" s="3">
        <v>0</v>
      </c>
      <c r="P148" s="3">
        <v>0</v>
      </c>
      <c r="Q148" s="3">
        <v>135</v>
      </c>
      <c r="R148" s="3">
        <v>135</v>
      </c>
      <c r="S148" s="3">
        <v>0</v>
      </c>
      <c r="T148" s="3">
        <v>135</v>
      </c>
      <c r="U148" s="3">
        <v>0</v>
      </c>
      <c r="V148" s="3">
        <v>135</v>
      </c>
      <c r="W148" t="s">
        <v>144</v>
      </c>
      <c r="X148" t="s">
        <v>403</v>
      </c>
    </row>
    <row r="149" spans="1:24" x14ac:dyDescent="0.25">
      <c r="A149" s="1" t="s">
        <v>402</v>
      </c>
      <c r="B149" s="2">
        <v>45309</v>
      </c>
      <c r="D149" s="1" t="s">
        <v>31</v>
      </c>
      <c r="F149" s="1" t="s">
        <v>31</v>
      </c>
      <c r="H149" t="s">
        <v>0</v>
      </c>
      <c r="I149" t="s">
        <v>40</v>
      </c>
      <c r="K149" t="s">
        <v>400</v>
      </c>
      <c r="L149" t="s">
        <v>42</v>
      </c>
      <c r="M149" t="s">
        <v>43</v>
      </c>
      <c r="N149" s="1" t="s">
        <v>36</v>
      </c>
      <c r="O149" s="3">
        <v>0</v>
      </c>
      <c r="P149" s="3">
        <v>0</v>
      </c>
      <c r="Q149" s="3">
        <v>135</v>
      </c>
      <c r="R149" s="3">
        <v>135</v>
      </c>
      <c r="S149" s="3">
        <v>0</v>
      </c>
      <c r="T149" s="3">
        <v>135</v>
      </c>
      <c r="U149" s="3">
        <v>0</v>
      </c>
      <c r="V149" s="3">
        <v>135</v>
      </c>
      <c r="W149" t="s">
        <v>144</v>
      </c>
      <c r="X149" t="s">
        <v>403</v>
      </c>
    </row>
    <row r="150" spans="1:24" x14ac:dyDescent="0.25">
      <c r="A150" s="1" t="s">
        <v>402</v>
      </c>
      <c r="B150" s="2">
        <v>45309</v>
      </c>
      <c r="D150" s="1" t="s">
        <v>31</v>
      </c>
      <c r="F150" s="1" t="s">
        <v>31</v>
      </c>
      <c r="H150" t="s">
        <v>0</v>
      </c>
      <c r="I150" t="s">
        <v>40</v>
      </c>
      <c r="K150" t="s">
        <v>400</v>
      </c>
      <c r="L150" t="s">
        <v>42</v>
      </c>
      <c r="M150" t="s">
        <v>43</v>
      </c>
      <c r="N150" s="1" t="s">
        <v>36</v>
      </c>
      <c r="O150" s="3">
        <v>0</v>
      </c>
      <c r="P150" s="3">
        <v>0</v>
      </c>
      <c r="Q150" s="3">
        <v>135</v>
      </c>
      <c r="R150" s="3">
        <v>135</v>
      </c>
      <c r="S150" s="3">
        <v>0</v>
      </c>
      <c r="T150" s="3">
        <v>135</v>
      </c>
      <c r="U150" s="3">
        <v>0</v>
      </c>
      <c r="V150" s="3">
        <v>135</v>
      </c>
      <c r="W150" t="s">
        <v>144</v>
      </c>
      <c r="X150" t="s">
        <v>403</v>
      </c>
    </row>
    <row r="151" spans="1:24" x14ac:dyDescent="0.25">
      <c r="A151" s="1" t="s">
        <v>402</v>
      </c>
      <c r="B151" s="2">
        <v>45309</v>
      </c>
      <c r="D151" s="1" t="s">
        <v>31</v>
      </c>
      <c r="F151" s="1" t="s">
        <v>31</v>
      </c>
      <c r="H151" t="s">
        <v>0</v>
      </c>
      <c r="I151" t="s">
        <v>40</v>
      </c>
      <c r="K151" t="s">
        <v>400</v>
      </c>
      <c r="L151" t="s">
        <v>42</v>
      </c>
      <c r="M151" t="s">
        <v>43</v>
      </c>
      <c r="N151" s="1" t="s">
        <v>36</v>
      </c>
      <c r="O151" s="3">
        <v>0</v>
      </c>
      <c r="P151" s="3">
        <v>0</v>
      </c>
      <c r="Q151" s="3">
        <v>135</v>
      </c>
      <c r="R151" s="3">
        <v>135</v>
      </c>
      <c r="S151" s="3">
        <v>0</v>
      </c>
      <c r="T151" s="3">
        <v>135</v>
      </c>
      <c r="U151" s="3">
        <v>0</v>
      </c>
      <c r="V151" s="3">
        <v>135</v>
      </c>
      <c r="W151" t="s">
        <v>144</v>
      </c>
      <c r="X151" t="s">
        <v>403</v>
      </c>
    </row>
    <row r="152" spans="1:24" x14ac:dyDescent="0.25">
      <c r="A152" s="1" t="s">
        <v>404</v>
      </c>
      <c r="B152" s="2">
        <v>45309</v>
      </c>
      <c r="D152" s="1" t="s">
        <v>31</v>
      </c>
      <c r="F152" s="1" t="s">
        <v>31</v>
      </c>
      <c r="H152" t="s">
        <v>0</v>
      </c>
      <c r="I152" t="s">
        <v>40</v>
      </c>
      <c r="K152" t="s">
        <v>143</v>
      </c>
      <c r="L152" t="s">
        <v>42</v>
      </c>
      <c r="M152" t="s">
        <v>43</v>
      </c>
      <c r="N152" s="1" t="s">
        <v>36</v>
      </c>
      <c r="O152" s="3">
        <v>0</v>
      </c>
      <c r="P152" s="3">
        <v>0</v>
      </c>
      <c r="Q152" s="3">
        <v>100</v>
      </c>
      <c r="R152" s="3">
        <v>100</v>
      </c>
      <c r="S152" s="3">
        <v>0</v>
      </c>
      <c r="T152" s="3">
        <v>100</v>
      </c>
      <c r="U152" s="3">
        <v>0</v>
      </c>
      <c r="V152" s="3">
        <v>100</v>
      </c>
      <c r="W152" t="s">
        <v>144</v>
      </c>
      <c r="X152" t="s">
        <v>405</v>
      </c>
    </row>
    <row r="153" spans="1:24" x14ac:dyDescent="0.25">
      <c r="A153" s="1" t="s">
        <v>406</v>
      </c>
      <c r="B153" s="2">
        <v>45309</v>
      </c>
      <c r="D153" s="1" t="s">
        <v>31</v>
      </c>
      <c r="F153" s="1" t="s">
        <v>31</v>
      </c>
      <c r="H153" t="s">
        <v>0</v>
      </c>
      <c r="I153" t="s">
        <v>55</v>
      </c>
      <c r="K153" t="s">
        <v>143</v>
      </c>
      <c r="L153" t="s">
        <v>42</v>
      </c>
      <c r="M153" t="s">
        <v>43</v>
      </c>
      <c r="N153" s="1" t="s">
        <v>36</v>
      </c>
      <c r="O153" s="3">
        <v>0</v>
      </c>
      <c r="P153" s="3">
        <v>0</v>
      </c>
      <c r="Q153" s="3">
        <v>100</v>
      </c>
      <c r="R153" s="3">
        <v>100</v>
      </c>
      <c r="S153" s="3">
        <v>0</v>
      </c>
      <c r="T153" s="3">
        <v>100</v>
      </c>
      <c r="U153" s="3">
        <v>0</v>
      </c>
      <c r="V153" s="3">
        <v>100</v>
      </c>
      <c r="W153" t="s">
        <v>144</v>
      </c>
      <c r="X153" t="s">
        <v>407</v>
      </c>
    </row>
    <row r="154" spans="1:24" x14ac:dyDescent="0.25">
      <c r="A154" s="1" t="s">
        <v>408</v>
      </c>
      <c r="B154" s="2">
        <v>45309</v>
      </c>
      <c r="D154" s="1" t="s">
        <v>31</v>
      </c>
      <c r="F154" s="1" t="s">
        <v>31</v>
      </c>
      <c r="H154" t="s">
        <v>0</v>
      </c>
      <c r="I154" t="s">
        <v>55</v>
      </c>
      <c r="K154" t="s">
        <v>400</v>
      </c>
      <c r="L154" t="s">
        <v>42</v>
      </c>
      <c r="M154" t="s">
        <v>43</v>
      </c>
      <c r="N154" s="1" t="s">
        <v>36</v>
      </c>
      <c r="O154" s="3">
        <v>0</v>
      </c>
      <c r="P154" s="3">
        <v>0</v>
      </c>
      <c r="Q154" s="3">
        <v>135</v>
      </c>
      <c r="R154" s="3">
        <v>135</v>
      </c>
      <c r="S154" s="3">
        <v>0</v>
      </c>
      <c r="T154" s="3">
        <v>135</v>
      </c>
      <c r="U154" s="3">
        <v>0</v>
      </c>
      <c r="V154" s="3">
        <v>135</v>
      </c>
      <c r="W154" t="s">
        <v>144</v>
      </c>
      <c r="X154" t="s">
        <v>409</v>
      </c>
    </row>
    <row r="155" spans="1:24" x14ac:dyDescent="0.25">
      <c r="A155" s="1" t="s">
        <v>410</v>
      </c>
      <c r="B155" s="2">
        <v>45309</v>
      </c>
      <c r="D155" s="1" t="s">
        <v>31</v>
      </c>
      <c r="F155" s="1" t="s">
        <v>31</v>
      </c>
      <c r="H155" t="s">
        <v>0</v>
      </c>
      <c r="I155" t="s">
        <v>32</v>
      </c>
      <c r="K155" t="s">
        <v>411</v>
      </c>
      <c r="L155" t="s">
        <v>42</v>
      </c>
      <c r="M155" t="s">
        <v>43</v>
      </c>
      <c r="N155" s="1" t="s">
        <v>36</v>
      </c>
      <c r="O155" s="3">
        <v>0</v>
      </c>
      <c r="P155" s="3">
        <v>0</v>
      </c>
      <c r="Q155" s="3">
        <v>16395</v>
      </c>
      <c r="R155" s="3">
        <v>16395</v>
      </c>
      <c r="S155" s="3">
        <v>0</v>
      </c>
      <c r="T155" s="3">
        <v>16395</v>
      </c>
      <c r="U155" s="3">
        <v>0</v>
      </c>
      <c r="V155" s="3">
        <v>16395</v>
      </c>
      <c r="W155" t="s">
        <v>258</v>
      </c>
      <c r="X155" t="s">
        <v>412</v>
      </c>
    </row>
    <row r="156" spans="1:24" x14ac:dyDescent="0.25">
      <c r="A156" s="1" t="s">
        <v>413</v>
      </c>
      <c r="B156" s="2">
        <v>45309</v>
      </c>
      <c r="D156" s="1" t="s">
        <v>31</v>
      </c>
      <c r="F156" s="1" t="s">
        <v>31</v>
      </c>
      <c r="H156" t="s">
        <v>0</v>
      </c>
      <c r="I156" t="s">
        <v>32</v>
      </c>
      <c r="K156" t="s">
        <v>326</v>
      </c>
      <c r="L156" t="s">
        <v>327</v>
      </c>
      <c r="M156" t="s">
        <v>35</v>
      </c>
      <c r="N156" s="1" t="s">
        <v>328</v>
      </c>
      <c r="O156" s="3">
        <v>0</v>
      </c>
      <c r="P156" s="3">
        <v>0</v>
      </c>
      <c r="Q156" s="3">
        <v>64.180000000000007</v>
      </c>
      <c r="R156" s="3">
        <v>64.180000000000007</v>
      </c>
      <c r="S156" s="3">
        <v>0</v>
      </c>
      <c r="T156" s="3">
        <v>64.180000000000007</v>
      </c>
      <c r="U156" s="3">
        <v>0</v>
      </c>
      <c r="V156" s="3">
        <v>64.180000000000007</v>
      </c>
      <c r="W156" t="s">
        <v>88</v>
      </c>
      <c r="X156" t="s">
        <v>414</v>
      </c>
    </row>
    <row r="157" spans="1:24" x14ac:dyDescent="0.25">
      <c r="A157" s="1" t="s">
        <v>413</v>
      </c>
      <c r="B157" s="2">
        <v>45309</v>
      </c>
      <c r="D157" s="1" t="s">
        <v>31</v>
      </c>
      <c r="F157" s="1" t="s">
        <v>31</v>
      </c>
      <c r="H157" t="s">
        <v>0</v>
      </c>
      <c r="I157" t="s">
        <v>32</v>
      </c>
      <c r="K157" t="s">
        <v>326</v>
      </c>
      <c r="L157" t="s">
        <v>327</v>
      </c>
      <c r="M157" t="s">
        <v>35</v>
      </c>
      <c r="N157" s="1" t="s">
        <v>328</v>
      </c>
      <c r="O157" s="3">
        <v>0</v>
      </c>
      <c r="P157" s="3">
        <v>0</v>
      </c>
      <c r="Q157" s="3">
        <v>534.82000000000005</v>
      </c>
      <c r="R157" s="3">
        <v>534.82000000000005</v>
      </c>
      <c r="S157" s="3">
        <v>0</v>
      </c>
      <c r="T157" s="3">
        <v>534.82000000000005</v>
      </c>
      <c r="U157" s="3">
        <v>0</v>
      </c>
      <c r="V157" s="3">
        <v>534.82000000000005</v>
      </c>
      <c r="W157" t="s">
        <v>333</v>
      </c>
      <c r="X157" t="s">
        <v>414</v>
      </c>
    </row>
    <row r="158" spans="1:24" x14ac:dyDescent="0.25">
      <c r="A158" s="1" t="s">
        <v>415</v>
      </c>
      <c r="B158" s="2">
        <v>45310</v>
      </c>
      <c r="D158" s="1" t="s">
        <v>31</v>
      </c>
      <c r="F158" s="1" t="s">
        <v>31</v>
      </c>
      <c r="H158" t="s">
        <v>0</v>
      </c>
      <c r="I158" t="s">
        <v>55</v>
      </c>
      <c r="K158" t="s">
        <v>326</v>
      </c>
      <c r="L158" t="s">
        <v>327</v>
      </c>
      <c r="M158" t="s">
        <v>35</v>
      </c>
      <c r="N158" s="1" t="s">
        <v>328</v>
      </c>
      <c r="O158" s="3">
        <v>0</v>
      </c>
      <c r="P158" s="3">
        <v>0</v>
      </c>
      <c r="Q158" s="3">
        <v>64.180000000000007</v>
      </c>
      <c r="R158" s="3">
        <v>64.180000000000007</v>
      </c>
      <c r="S158" s="3">
        <v>0</v>
      </c>
      <c r="T158" s="3">
        <v>64.180000000000007</v>
      </c>
      <c r="U158" s="3">
        <v>0</v>
      </c>
      <c r="V158" s="3">
        <v>64.180000000000007</v>
      </c>
      <c r="W158" t="s">
        <v>88</v>
      </c>
      <c r="X158" t="s">
        <v>416</v>
      </c>
    </row>
    <row r="159" spans="1:24" x14ac:dyDescent="0.25">
      <c r="A159" s="1" t="s">
        <v>415</v>
      </c>
      <c r="B159" s="2">
        <v>45310</v>
      </c>
      <c r="D159" s="1" t="s">
        <v>31</v>
      </c>
      <c r="F159" s="1" t="s">
        <v>31</v>
      </c>
      <c r="H159" t="s">
        <v>0</v>
      </c>
      <c r="I159" t="s">
        <v>55</v>
      </c>
      <c r="K159" t="s">
        <v>326</v>
      </c>
      <c r="L159" t="s">
        <v>327</v>
      </c>
      <c r="M159" t="s">
        <v>35</v>
      </c>
      <c r="N159" s="1" t="s">
        <v>328</v>
      </c>
      <c r="O159" s="3">
        <v>0</v>
      </c>
      <c r="P159" s="3">
        <v>0</v>
      </c>
      <c r="Q159" s="3">
        <v>534.82000000000005</v>
      </c>
      <c r="R159" s="3">
        <v>534.82000000000005</v>
      </c>
      <c r="S159" s="3">
        <v>0</v>
      </c>
      <c r="T159" s="3">
        <v>534.82000000000005</v>
      </c>
      <c r="U159" s="3">
        <v>0</v>
      </c>
      <c r="V159" s="3">
        <v>534.82000000000005</v>
      </c>
      <c r="W159" t="s">
        <v>333</v>
      </c>
      <c r="X159" t="s">
        <v>416</v>
      </c>
    </row>
    <row r="160" spans="1:24" x14ac:dyDescent="0.25">
      <c r="A160" s="1" t="s">
        <v>417</v>
      </c>
      <c r="B160" s="2">
        <v>45310</v>
      </c>
      <c r="D160" s="1" t="s">
        <v>31</v>
      </c>
      <c r="F160" s="1" t="s">
        <v>31</v>
      </c>
      <c r="H160" t="s">
        <v>0</v>
      </c>
      <c r="I160" t="s">
        <v>32</v>
      </c>
      <c r="K160" t="s">
        <v>326</v>
      </c>
      <c r="L160" t="s">
        <v>327</v>
      </c>
      <c r="M160" t="s">
        <v>35</v>
      </c>
      <c r="N160" s="1" t="s">
        <v>328</v>
      </c>
      <c r="O160" s="3">
        <v>0</v>
      </c>
      <c r="P160" s="3">
        <v>0</v>
      </c>
      <c r="Q160" s="3">
        <v>460.4</v>
      </c>
      <c r="R160" s="3">
        <v>460.4</v>
      </c>
      <c r="S160" s="3">
        <v>0</v>
      </c>
      <c r="T160" s="3">
        <v>460.4</v>
      </c>
      <c r="U160" s="3">
        <v>0</v>
      </c>
      <c r="V160" s="3">
        <v>460.4</v>
      </c>
      <c r="W160" t="s">
        <v>88</v>
      </c>
      <c r="X160" t="s">
        <v>418</v>
      </c>
    </row>
    <row r="161" spans="1:24" x14ac:dyDescent="0.25">
      <c r="A161" s="1" t="s">
        <v>417</v>
      </c>
      <c r="B161" s="2">
        <v>45310</v>
      </c>
      <c r="D161" s="1" t="s">
        <v>31</v>
      </c>
      <c r="F161" s="1" t="s">
        <v>31</v>
      </c>
      <c r="H161" t="s">
        <v>0</v>
      </c>
      <c r="I161" t="s">
        <v>32</v>
      </c>
      <c r="K161" t="s">
        <v>326</v>
      </c>
      <c r="L161" t="s">
        <v>327</v>
      </c>
      <c r="M161" t="s">
        <v>35</v>
      </c>
      <c r="N161" s="1" t="s">
        <v>328</v>
      </c>
      <c r="O161" s="3">
        <v>0</v>
      </c>
      <c r="P161" s="3">
        <v>0</v>
      </c>
      <c r="Q161" s="3">
        <v>534.82000000000005</v>
      </c>
      <c r="R161" s="3">
        <v>534.82000000000005</v>
      </c>
      <c r="S161" s="3">
        <v>0</v>
      </c>
      <c r="T161" s="3">
        <v>534.82000000000005</v>
      </c>
      <c r="U161" s="3">
        <v>0</v>
      </c>
      <c r="V161" s="3">
        <v>534.82000000000005</v>
      </c>
      <c r="W161" t="s">
        <v>419</v>
      </c>
      <c r="X161" t="s">
        <v>418</v>
      </c>
    </row>
    <row r="162" spans="1:24" x14ac:dyDescent="0.25">
      <c r="A162" s="1" t="s">
        <v>417</v>
      </c>
      <c r="B162" s="2">
        <v>45310</v>
      </c>
      <c r="D162" s="1" t="s">
        <v>31</v>
      </c>
      <c r="F162" s="1" t="s">
        <v>31</v>
      </c>
      <c r="H162" t="s">
        <v>0</v>
      </c>
      <c r="I162" t="s">
        <v>32</v>
      </c>
      <c r="K162" t="s">
        <v>326</v>
      </c>
      <c r="L162" t="s">
        <v>327</v>
      </c>
      <c r="M162" t="s">
        <v>35</v>
      </c>
      <c r="N162" s="1" t="s">
        <v>328</v>
      </c>
      <c r="O162" s="3">
        <v>0</v>
      </c>
      <c r="P162" s="3">
        <v>0</v>
      </c>
      <c r="Q162" s="3">
        <v>534.82000000000005</v>
      </c>
      <c r="R162" s="3">
        <v>534.82000000000005</v>
      </c>
      <c r="S162" s="3">
        <v>0</v>
      </c>
      <c r="T162" s="3">
        <v>534.82000000000005</v>
      </c>
      <c r="U162" s="3">
        <v>0</v>
      </c>
      <c r="V162" s="3">
        <v>534.82000000000005</v>
      </c>
      <c r="W162" t="s">
        <v>333</v>
      </c>
      <c r="X162" t="s">
        <v>418</v>
      </c>
    </row>
    <row r="163" spans="1:24" x14ac:dyDescent="0.25">
      <c r="A163" s="1" t="s">
        <v>417</v>
      </c>
      <c r="B163" s="2">
        <v>45310</v>
      </c>
      <c r="D163" s="1" t="s">
        <v>31</v>
      </c>
      <c r="F163" s="1" t="s">
        <v>31</v>
      </c>
      <c r="H163" t="s">
        <v>0</v>
      </c>
      <c r="I163" t="s">
        <v>32</v>
      </c>
      <c r="K163" t="s">
        <v>326</v>
      </c>
      <c r="L163" t="s">
        <v>327</v>
      </c>
      <c r="M163" t="s">
        <v>35</v>
      </c>
      <c r="N163" s="1" t="s">
        <v>328</v>
      </c>
      <c r="O163" s="3">
        <v>0</v>
      </c>
      <c r="P163" s="3">
        <v>0</v>
      </c>
      <c r="Q163" s="3">
        <v>2776.96</v>
      </c>
      <c r="R163" s="3">
        <v>2776.96</v>
      </c>
      <c r="S163" s="3">
        <v>0</v>
      </c>
      <c r="T163" s="3">
        <v>2776.96</v>
      </c>
      <c r="U163" s="3">
        <v>0</v>
      </c>
      <c r="V163" s="3">
        <v>2776.96</v>
      </c>
      <c r="W163" t="s">
        <v>420</v>
      </c>
      <c r="X163" t="s">
        <v>418</v>
      </c>
    </row>
    <row r="164" spans="1:24" x14ac:dyDescent="0.25">
      <c r="A164" s="1" t="s">
        <v>421</v>
      </c>
      <c r="B164" s="2">
        <v>45310</v>
      </c>
      <c r="D164" s="1" t="s">
        <v>31</v>
      </c>
      <c r="F164" s="1" t="s">
        <v>31</v>
      </c>
      <c r="H164" t="s">
        <v>0</v>
      </c>
      <c r="I164" t="s">
        <v>32</v>
      </c>
      <c r="K164" t="s">
        <v>326</v>
      </c>
      <c r="L164" t="s">
        <v>327</v>
      </c>
      <c r="M164" t="s">
        <v>35</v>
      </c>
      <c r="N164" s="1" t="s">
        <v>328</v>
      </c>
      <c r="O164" s="3">
        <v>0</v>
      </c>
      <c r="P164" s="3">
        <v>0</v>
      </c>
      <c r="Q164" s="3">
        <v>107.04</v>
      </c>
      <c r="R164" s="3">
        <v>107.04</v>
      </c>
      <c r="S164" s="3">
        <v>0</v>
      </c>
      <c r="T164" s="3">
        <v>107.04</v>
      </c>
      <c r="U164" s="3">
        <v>0</v>
      </c>
      <c r="V164" s="3">
        <v>107.04</v>
      </c>
      <c r="W164" t="s">
        <v>88</v>
      </c>
      <c r="X164" t="s">
        <v>422</v>
      </c>
    </row>
    <row r="165" spans="1:24" x14ac:dyDescent="0.25">
      <c r="A165" s="1" t="s">
        <v>421</v>
      </c>
      <c r="B165" s="2">
        <v>45310</v>
      </c>
      <c r="D165" s="1" t="s">
        <v>31</v>
      </c>
      <c r="F165" s="1" t="s">
        <v>31</v>
      </c>
      <c r="H165" t="s">
        <v>0</v>
      </c>
      <c r="I165" t="s">
        <v>32</v>
      </c>
      <c r="K165" t="s">
        <v>326</v>
      </c>
      <c r="L165" t="s">
        <v>327</v>
      </c>
      <c r="M165" t="s">
        <v>35</v>
      </c>
      <c r="N165" s="1" t="s">
        <v>328</v>
      </c>
      <c r="O165" s="3">
        <v>0</v>
      </c>
      <c r="P165" s="3">
        <v>0</v>
      </c>
      <c r="Q165" s="3">
        <v>891.96</v>
      </c>
      <c r="R165" s="3">
        <v>891.96</v>
      </c>
      <c r="S165" s="3">
        <v>0</v>
      </c>
      <c r="T165" s="3">
        <v>891.96</v>
      </c>
      <c r="U165" s="3">
        <v>0</v>
      </c>
      <c r="V165" s="3">
        <v>891.96</v>
      </c>
      <c r="W165" t="s">
        <v>423</v>
      </c>
      <c r="X165" t="s">
        <v>422</v>
      </c>
    </row>
    <row r="166" spans="1:24" x14ac:dyDescent="0.25">
      <c r="A166" s="1" t="s">
        <v>424</v>
      </c>
      <c r="B166" s="2">
        <v>45310</v>
      </c>
      <c r="D166" s="1" t="s">
        <v>31</v>
      </c>
      <c r="F166" s="1" t="s">
        <v>31</v>
      </c>
      <c r="H166" t="s">
        <v>0</v>
      </c>
      <c r="I166" t="s">
        <v>32</v>
      </c>
      <c r="K166" t="s">
        <v>326</v>
      </c>
      <c r="L166" t="s">
        <v>327</v>
      </c>
      <c r="M166" t="s">
        <v>35</v>
      </c>
      <c r="N166" s="1" t="s">
        <v>328</v>
      </c>
      <c r="O166" s="3">
        <v>0</v>
      </c>
      <c r="P166" s="3">
        <v>0</v>
      </c>
      <c r="Q166" s="3">
        <v>64.180000000000007</v>
      </c>
      <c r="R166" s="3">
        <v>64.180000000000007</v>
      </c>
      <c r="S166" s="3">
        <v>0</v>
      </c>
      <c r="T166" s="3">
        <v>64.180000000000007</v>
      </c>
      <c r="U166" s="3">
        <v>0</v>
      </c>
      <c r="V166" s="3">
        <v>64.180000000000007</v>
      </c>
      <c r="W166" t="s">
        <v>88</v>
      </c>
      <c r="X166" t="s">
        <v>425</v>
      </c>
    </row>
    <row r="167" spans="1:24" x14ac:dyDescent="0.25">
      <c r="A167" s="1" t="s">
        <v>424</v>
      </c>
      <c r="B167" s="2">
        <v>45310</v>
      </c>
      <c r="D167" s="1" t="s">
        <v>31</v>
      </c>
      <c r="F167" s="1" t="s">
        <v>31</v>
      </c>
      <c r="H167" t="s">
        <v>0</v>
      </c>
      <c r="I167" t="s">
        <v>32</v>
      </c>
      <c r="K167" t="s">
        <v>326</v>
      </c>
      <c r="L167" t="s">
        <v>327</v>
      </c>
      <c r="M167" t="s">
        <v>35</v>
      </c>
      <c r="N167" s="1" t="s">
        <v>328</v>
      </c>
      <c r="O167" s="3">
        <v>0</v>
      </c>
      <c r="P167" s="3">
        <v>0</v>
      </c>
      <c r="Q167" s="3">
        <v>534.82000000000005</v>
      </c>
      <c r="R167" s="3">
        <v>534.82000000000005</v>
      </c>
      <c r="S167" s="3">
        <v>0</v>
      </c>
      <c r="T167" s="3">
        <v>534.82000000000005</v>
      </c>
      <c r="U167" s="3">
        <v>0</v>
      </c>
      <c r="V167" s="3">
        <v>534.82000000000005</v>
      </c>
      <c r="W167" t="s">
        <v>419</v>
      </c>
      <c r="X167" t="s">
        <v>425</v>
      </c>
    </row>
    <row r="168" spans="1:24" x14ac:dyDescent="0.25">
      <c r="A168" s="1" t="s">
        <v>426</v>
      </c>
      <c r="B168" s="2">
        <v>45311</v>
      </c>
      <c r="D168" s="1" t="s">
        <v>31</v>
      </c>
      <c r="F168" s="1" t="s">
        <v>31</v>
      </c>
      <c r="H168" t="s">
        <v>0</v>
      </c>
      <c r="I168" t="s">
        <v>32</v>
      </c>
      <c r="K168" t="s">
        <v>427</v>
      </c>
      <c r="L168" t="s">
        <v>428</v>
      </c>
      <c r="M168" t="s">
        <v>35</v>
      </c>
      <c r="N168" s="1" t="s">
        <v>429</v>
      </c>
      <c r="O168" s="3">
        <v>0</v>
      </c>
      <c r="P168" s="3">
        <v>0</v>
      </c>
      <c r="Q168" s="3">
        <v>53.57</v>
      </c>
      <c r="R168" s="3">
        <v>53.57</v>
      </c>
      <c r="S168" s="3">
        <v>0</v>
      </c>
      <c r="T168" s="3">
        <v>53.57</v>
      </c>
      <c r="U168" s="3">
        <v>0</v>
      </c>
      <c r="V168" s="3">
        <v>53.57</v>
      </c>
      <c r="W168" t="s">
        <v>88</v>
      </c>
      <c r="X168" t="s">
        <v>430</v>
      </c>
    </row>
    <row r="169" spans="1:24" x14ac:dyDescent="0.25">
      <c r="A169" s="1" t="s">
        <v>426</v>
      </c>
      <c r="B169" s="2">
        <v>45311</v>
      </c>
      <c r="D169" s="1" t="s">
        <v>31</v>
      </c>
      <c r="F169" s="1" t="s">
        <v>31</v>
      </c>
      <c r="H169" t="s">
        <v>0</v>
      </c>
      <c r="I169" t="s">
        <v>32</v>
      </c>
      <c r="K169" t="s">
        <v>427</v>
      </c>
      <c r="L169" t="s">
        <v>428</v>
      </c>
      <c r="M169" t="s">
        <v>35</v>
      </c>
      <c r="N169" s="1" t="s">
        <v>429</v>
      </c>
      <c r="O169" s="3">
        <v>0</v>
      </c>
      <c r="P169" s="3">
        <v>0</v>
      </c>
      <c r="Q169" s="3">
        <v>446.43</v>
      </c>
      <c r="R169" s="3">
        <v>446.43</v>
      </c>
      <c r="S169" s="3">
        <v>0</v>
      </c>
      <c r="T169" s="3">
        <v>446.43</v>
      </c>
      <c r="U169" s="3">
        <v>0</v>
      </c>
      <c r="V169" s="3">
        <v>446.43</v>
      </c>
      <c r="W169" t="s">
        <v>431</v>
      </c>
      <c r="X169" t="s">
        <v>430</v>
      </c>
    </row>
    <row r="170" spans="1:24" x14ac:dyDescent="0.25">
      <c r="A170" s="1" t="s">
        <v>432</v>
      </c>
      <c r="B170" s="2">
        <v>45311</v>
      </c>
      <c r="D170" s="1" t="s">
        <v>31</v>
      </c>
      <c r="F170" s="1" t="s">
        <v>31</v>
      </c>
      <c r="H170" t="s">
        <v>0</v>
      </c>
      <c r="I170" t="s">
        <v>32</v>
      </c>
      <c r="K170" t="s">
        <v>427</v>
      </c>
      <c r="L170" t="s">
        <v>428</v>
      </c>
      <c r="M170" t="s">
        <v>35</v>
      </c>
      <c r="N170" s="1" t="s">
        <v>429</v>
      </c>
      <c r="O170" s="3">
        <v>0</v>
      </c>
      <c r="P170" s="3">
        <v>0</v>
      </c>
      <c r="Q170" s="3">
        <v>130.31</v>
      </c>
      <c r="R170" s="3">
        <v>130.31</v>
      </c>
      <c r="S170" s="3">
        <v>0</v>
      </c>
      <c r="T170" s="3">
        <v>130.31</v>
      </c>
      <c r="U170" s="3">
        <v>0</v>
      </c>
      <c r="V170" s="3">
        <v>130.31</v>
      </c>
      <c r="W170" t="s">
        <v>88</v>
      </c>
      <c r="X170" t="s">
        <v>433</v>
      </c>
    </row>
    <row r="171" spans="1:24" x14ac:dyDescent="0.25">
      <c r="A171" s="1" t="s">
        <v>432</v>
      </c>
      <c r="B171" s="2">
        <v>45311</v>
      </c>
      <c r="D171" s="1" t="s">
        <v>31</v>
      </c>
      <c r="F171" s="1" t="s">
        <v>31</v>
      </c>
      <c r="H171" t="s">
        <v>0</v>
      </c>
      <c r="I171" t="s">
        <v>32</v>
      </c>
      <c r="K171" t="s">
        <v>427</v>
      </c>
      <c r="L171" t="s">
        <v>428</v>
      </c>
      <c r="M171" t="s">
        <v>35</v>
      </c>
      <c r="N171" s="1" t="s">
        <v>429</v>
      </c>
      <c r="O171" s="3">
        <v>0</v>
      </c>
      <c r="P171" s="3">
        <v>0</v>
      </c>
      <c r="Q171" s="3">
        <v>1085.92</v>
      </c>
      <c r="R171" s="3">
        <v>1085.92</v>
      </c>
      <c r="S171" s="3">
        <v>0</v>
      </c>
      <c r="T171" s="3">
        <v>1085.92</v>
      </c>
      <c r="U171" s="3">
        <v>0</v>
      </c>
      <c r="V171" s="3">
        <v>1085.92</v>
      </c>
      <c r="W171" t="s">
        <v>434</v>
      </c>
      <c r="X171" t="s">
        <v>433</v>
      </c>
    </row>
    <row r="172" spans="1:24" x14ac:dyDescent="0.25">
      <c r="A172" s="1" t="s">
        <v>435</v>
      </c>
      <c r="B172" s="2">
        <v>45311</v>
      </c>
      <c r="D172" s="1" t="s">
        <v>31</v>
      </c>
      <c r="F172" s="1" t="s">
        <v>31</v>
      </c>
      <c r="H172" t="s">
        <v>0</v>
      </c>
      <c r="I172" t="s">
        <v>32</v>
      </c>
      <c r="K172" t="s">
        <v>427</v>
      </c>
      <c r="L172" t="s">
        <v>428</v>
      </c>
      <c r="M172" t="s">
        <v>35</v>
      </c>
      <c r="N172" s="1" t="s">
        <v>429</v>
      </c>
      <c r="O172" s="3">
        <v>0</v>
      </c>
      <c r="P172" s="3">
        <v>0</v>
      </c>
      <c r="Q172" s="3">
        <v>514.29</v>
      </c>
      <c r="R172" s="3">
        <v>514.29</v>
      </c>
      <c r="S172" s="3">
        <v>0</v>
      </c>
      <c r="T172" s="3">
        <v>514.29</v>
      </c>
      <c r="U172" s="3">
        <v>0</v>
      </c>
      <c r="V172" s="3">
        <v>514.29</v>
      </c>
      <c r="W172" t="s">
        <v>88</v>
      </c>
      <c r="X172" t="s">
        <v>436</v>
      </c>
    </row>
    <row r="173" spans="1:24" x14ac:dyDescent="0.25">
      <c r="A173" s="1" t="s">
        <v>435</v>
      </c>
      <c r="B173" s="2">
        <v>45311</v>
      </c>
      <c r="D173" s="1" t="s">
        <v>31</v>
      </c>
      <c r="F173" s="1" t="s">
        <v>31</v>
      </c>
      <c r="H173" t="s">
        <v>0</v>
      </c>
      <c r="I173" t="s">
        <v>32</v>
      </c>
      <c r="K173" t="s">
        <v>427</v>
      </c>
      <c r="L173" t="s">
        <v>428</v>
      </c>
      <c r="M173" t="s">
        <v>35</v>
      </c>
      <c r="N173" s="1" t="s">
        <v>429</v>
      </c>
      <c r="O173" s="3">
        <v>0</v>
      </c>
      <c r="P173" s="3">
        <v>0</v>
      </c>
      <c r="Q173" s="3">
        <v>1785.71</v>
      </c>
      <c r="R173" s="3">
        <v>1785.71</v>
      </c>
      <c r="S173" s="3">
        <v>0</v>
      </c>
      <c r="T173" s="3">
        <v>1785.71</v>
      </c>
      <c r="U173" s="3">
        <v>0</v>
      </c>
      <c r="V173" s="3">
        <v>1785.71</v>
      </c>
      <c r="W173" t="s">
        <v>434</v>
      </c>
      <c r="X173" t="s">
        <v>436</v>
      </c>
    </row>
    <row r="174" spans="1:24" x14ac:dyDescent="0.25">
      <c r="A174" s="1" t="s">
        <v>435</v>
      </c>
      <c r="B174" s="2">
        <v>45311</v>
      </c>
      <c r="D174" s="1" t="s">
        <v>31</v>
      </c>
      <c r="F174" s="1" t="s">
        <v>31</v>
      </c>
      <c r="H174" t="s">
        <v>0</v>
      </c>
      <c r="I174" t="s">
        <v>32</v>
      </c>
      <c r="K174" t="s">
        <v>427</v>
      </c>
      <c r="L174" t="s">
        <v>428</v>
      </c>
      <c r="M174" t="s">
        <v>35</v>
      </c>
      <c r="N174" s="1" t="s">
        <v>429</v>
      </c>
      <c r="O174" s="3">
        <v>0</v>
      </c>
      <c r="P174" s="3">
        <v>0</v>
      </c>
      <c r="Q174" s="3">
        <v>2500</v>
      </c>
      <c r="R174" s="3">
        <v>2500</v>
      </c>
      <c r="S174" s="3">
        <v>0</v>
      </c>
      <c r="T174" s="3">
        <v>2500</v>
      </c>
      <c r="U174" s="3">
        <v>0</v>
      </c>
      <c r="V174" s="3">
        <v>2500</v>
      </c>
      <c r="W174" t="s">
        <v>144</v>
      </c>
      <c r="X174" t="s">
        <v>436</v>
      </c>
    </row>
    <row r="175" spans="1:24" x14ac:dyDescent="0.25">
      <c r="A175" s="1" t="s">
        <v>437</v>
      </c>
      <c r="B175" s="2">
        <v>45311</v>
      </c>
      <c r="D175" s="1" t="s">
        <v>31</v>
      </c>
      <c r="F175" s="1" t="s">
        <v>31</v>
      </c>
      <c r="H175" t="s">
        <v>0</v>
      </c>
      <c r="I175" t="s">
        <v>32</v>
      </c>
      <c r="K175" t="s">
        <v>427</v>
      </c>
      <c r="L175" t="s">
        <v>428</v>
      </c>
      <c r="M175" t="s">
        <v>35</v>
      </c>
      <c r="N175" s="1" t="s">
        <v>429</v>
      </c>
      <c r="O175" s="3">
        <v>0</v>
      </c>
      <c r="P175" s="3">
        <v>0</v>
      </c>
      <c r="Q175" s="3">
        <v>53.57</v>
      </c>
      <c r="R175" s="3">
        <v>53.57</v>
      </c>
      <c r="S175" s="3">
        <v>0</v>
      </c>
      <c r="T175" s="3">
        <v>53.57</v>
      </c>
      <c r="U175" s="3">
        <v>0</v>
      </c>
      <c r="V175" s="3">
        <v>53.57</v>
      </c>
      <c r="W175" t="s">
        <v>88</v>
      </c>
      <c r="X175" t="s">
        <v>438</v>
      </c>
    </row>
    <row r="176" spans="1:24" x14ac:dyDescent="0.25">
      <c r="A176" s="1" t="s">
        <v>437</v>
      </c>
      <c r="B176" s="2">
        <v>45311</v>
      </c>
      <c r="D176" s="1" t="s">
        <v>31</v>
      </c>
      <c r="F176" s="1" t="s">
        <v>31</v>
      </c>
      <c r="H176" t="s">
        <v>0</v>
      </c>
      <c r="I176" t="s">
        <v>32</v>
      </c>
      <c r="K176" t="s">
        <v>427</v>
      </c>
      <c r="L176" t="s">
        <v>428</v>
      </c>
      <c r="M176" t="s">
        <v>35</v>
      </c>
      <c r="N176" s="1" t="s">
        <v>429</v>
      </c>
      <c r="O176" s="3">
        <v>0</v>
      </c>
      <c r="P176" s="3">
        <v>0</v>
      </c>
      <c r="Q176" s="3">
        <v>446.43</v>
      </c>
      <c r="R176" s="3">
        <v>446.43</v>
      </c>
      <c r="S176" s="3">
        <v>0</v>
      </c>
      <c r="T176" s="3">
        <v>446.43</v>
      </c>
      <c r="U176" s="3">
        <v>0</v>
      </c>
      <c r="V176" s="3">
        <v>446.43</v>
      </c>
      <c r="W176" t="s">
        <v>434</v>
      </c>
      <c r="X176" t="s">
        <v>438</v>
      </c>
    </row>
    <row r="177" spans="1:24" x14ac:dyDescent="0.25">
      <c r="A177" s="1" t="s">
        <v>439</v>
      </c>
      <c r="B177" s="2">
        <v>45311</v>
      </c>
      <c r="D177" s="1" t="s">
        <v>31</v>
      </c>
      <c r="F177" s="1" t="s">
        <v>31</v>
      </c>
      <c r="H177" t="s">
        <v>0</v>
      </c>
      <c r="I177" t="s">
        <v>32</v>
      </c>
      <c r="K177" t="s">
        <v>427</v>
      </c>
      <c r="L177" t="s">
        <v>428</v>
      </c>
      <c r="M177" t="s">
        <v>35</v>
      </c>
      <c r="N177" s="1" t="s">
        <v>429</v>
      </c>
      <c r="O177" s="3">
        <v>0</v>
      </c>
      <c r="P177" s="3">
        <v>0</v>
      </c>
      <c r="Q177" s="3">
        <v>160.71</v>
      </c>
      <c r="R177" s="3">
        <v>160.71</v>
      </c>
      <c r="S177" s="3">
        <v>0</v>
      </c>
      <c r="T177" s="3">
        <v>160.71</v>
      </c>
      <c r="U177" s="3">
        <v>0</v>
      </c>
      <c r="V177" s="3">
        <v>160.71</v>
      </c>
      <c r="W177" t="s">
        <v>88</v>
      </c>
      <c r="X177" t="s">
        <v>440</v>
      </c>
    </row>
    <row r="178" spans="1:24" x14ac:dyDescent="0.25">
      <c r="A178" s="1" t="s">
        <v>439</v>
      </c>
      <c r="B178" s="2">
        <v>45311</v>
      </c>
      <c r="D178" s="1" t="s">
        <v>31</v>
      </c>
      <c r="F178" s="1" t="s">
        <v>31</v>
      </c>
      <c r="H178" t="s">
        <v>0</v>
      </c>
      <c r="I178" t="s">
        <v>32</v>
      </c>
      <c r="K178" t="s">
        <v>427</v>
      </c>
      <c r="L178" t="s">
        <v>428</v>
      </c>
      <c r="M178" t="s">
        <v>35</v>
      </c>
      <c r="N178" s="1" t="s">
        <v>429</v>
      </c>
      <c r="O178" s="3">
        <v>0</v>
      </c>
      <c r="P178" s="3">
        <v>0</v>
      </c>
      <c r="Q178" s="3">
        <v>1339.29</v>
      </c>
      <c r="R178" s="3">
        <v>1339.29</v>
      </c>
      <c r="S178" s="3">
        <v>0</v>
      </c>
      <c r="T178" s="3">
        <v>1339.29</v>
      </c>
      <c r="U178" s="3">
        <v>0</v>
      </c>
      <c r="V178" s="3">
        <v>1339.29</v>
      </c>
      <c r="W178" t="s">
        <v>330</v>
      </c>
      <c r="X178" t="s">
        <v>440</v>
      </c>
    </row>
    <row r="179" spans="1:24" x14ac:dyDescent="0.25">
      <c r="A179" s="1" t="s">
        <v>441</v>
      </c>
      <c r="B179" s="2">
        <v>45311</v>
      </c>
      <c r="D179" s="1" t="s">
        <v>31</v>
      </c>
      <c r="F179" s="1" t="s">
        <v>31</v>
      </c>
      <c r="H179" t="s">
        <v>0</v>
      </c>
      <c r="I179" t="s">
        <v>32</v>
      </c>
      <c r="K179" t="s">
        <v>427</v>
      </c>
      <c r="L179" t="s">
        <v>428</v>
      </c>
      <c r="M179" t="s">
        <v>35</v>
      </c>
      <c r="N179" s="1" t="s">
        <v>429</v>
      </c>
      <c r="O179" s="3">
        <v>0</v>
      </c>
      <c r="P179" s="3">
        <v>0</v>
      </c>
      <c r="Q179" s="3">
        <v>160.71</v>
      </c>
      <c r="R179" s="3">
        <v>160.71</v>
      </c>
      <c r="S179" s="3">
        <v>0</v>
      </c>
      <c r="T179" s="3">
        <v>160.71</v>
      </c>
      <c r="U179" s="3">
        <v>0</v>
      </c>
      <c r="V179" s="3">
        <v>160.71</v>
      </c>
      <c r="W179" t="s">
        <v>88</v>
      </c>
      <c r="X179" t="s">
        <v>442</v>
      </c>
    </row>
    <row r="180" spans="1:24" x14ac:dyDescent="0.25">
      <c r="A180" s="1" t="s">
        <v>441</v>
      </c>
      <c r="B180" s="2">
        <v>45311</v>
      </c>
      <c r="D180" s="1" t="s">
        <v>31</v>
      </c>
      <c r="F180" s="1" t="s">
        <v>31</v>
      </c>
      <c r="H180" t="s">
        <v>0</v>
      </c>
      <c r="I180" t="s">
        <v>32</v>
      </c>
      <c r="K180" t="s">
        <v>427</v>
      </c>
      <c r="L180" t="s">
        <v>428</v>
      </c>
      <c r="M180" t="s">
        <v>35</v>
      </c>
      <c r="N180" s="1" t="s">
        <v>429</v>
      </c>
      <c r="O180" s="3">
        <v>0</v>
      </c>
      <c r="P180" s="3">
        <v>0</v>
      </c>
      <c r="Q180" s="3">
        <v>1339.29</v>
      </c>
      <c r="R180" s="3">
        <v>1339.29</v>
      </c>
      <c r="S180" s="3">
        <v>0</v>
      </c>
      <c r="T180" s="3">
        <v>1339.29</v>
      </c>
      <c r="U180" s="3">
        <v>0</v>
      </c>
      <c r="V180" s="3">
        <v>1339.29</v>
      </c>
      <c r="W180" t="s">
        <v>443</v>
      </c>
      <c r="X180" t="s">
        <v>442</v>
      </c>
    </row>
    <row r="181" spans="1:24" x14ac:dyDescent="0.25">
      <c r="A181" s="1" t="s">
        <v>444</v>
      </c>
      <c r="B181" s="2">
        <v>45311</v>
      </c>
      <c r="D181" s="1" t="s">
        <v>31</v>
      </c>
      <c r="F181" s="1" t="s">
        <v>31</v>
      </c>
      <c r="H181" t="s">
        <v>0</v>
      </c>
      <c r="I181" t="s">
        <v>32</v>
      </c>
      <c r="K181" t="s">
        <v>427</v>
      </c>
      <c r="L181" t="s">
        <v>428</v>
      </c>
      <c r="M181" t="s">
        <v>35</v>
      </c>
      <c r="N181" s="1" t="s">
        <v>429</v>
      </c>
      <c r="O181" s="3">
        <v>0</v>
      </c>
      <c r="P181" s="3">
        <v>0</v>
      </c>
      <c r="Q181" s="3">
        <v>214.29</v>
      </c>
      <c r="R181" s="3">
        <v>214.29</v>
      </c>
      <c r="S181" s="3">
        <v>0</v>
      </c>
      <c r="T181" s="3">
        <v>214.29</v>
      </c>
      <c r="U181" s="3">
        <v>0</v>
      </c>
      <c r="V181" s="3">
        <v>214.29</v>
      </c>
      <c r="W181" t="s">
        <v>88</v>
      </c>
      <c r="X181" t="s">
        <v>445</v>
      </c>
    </row>
    <row r="182" spans="1:24" x14ac:dyDescent="0.25">
      <c r="A182" s="1" t="s">
        <v>444</v>
      </c>
      <c r="B182" s="2">
        <v>45311</v>
      </c>
      <c r="D182" s="1" t="s">
        <v>31</v>
      </c>
      <c r="F182" s="1" t="s">
        <v>31</v>
      </c>
      <c r="H182" t="s">
        <v>0</v>
      </c>
      <c r="I182" t="s">
        <v>32</v>
      </c>
      <c r="K182" t="s">
        <v>427</v>
      </c>
      <c r="L182" t="s">
        <v>428</v>
      </c>
      <c r="M182" t="s">
        <v>35</v>
      </c>
      <c r="N182" s="1" t="s">
        <v>429</v>
      </c>
      <c r="O182" s="3">
        <v>0</v>
      </c>
      <c r="P182" s="3">
        <v>0</v>
      </c>
      <c r="Q182" s="3">
        <v>1785.72</v>
      </c>
      <c r="R182" s="3">
        <v>1785.72</v>
      </c>
      <c r="S182" s="3">
        <v>0</v>
      </c>
      <c r="T182" s="3">
        <v>1785.72</v>
      </c>
      <c r="U182" s="3">
        <v>0</v>
      </c>
      <c r="V182" s="3">
        <v>1785.72</v>
      </c>
      <c r="W182" t="s">
        <v>420</v>
      </c>
      <c r="X182" t="s">
        <v>445</v>
      </c>
    </row>
    <row r="183" spans="1:24" x14ac:dyDescent="0.25">
      <c r="A183" s="1" t="s">
        <v>446</v>
      </c>
      <c r="B183" s="2">
        <v>45311</v>
      </c>
      <c r="D183" s="1" t="s">
        <v>31</v>
      </c>
      <c r="F183" s="1" t="s">
        <v>31</v>
      </c>
      <c r="H183" t="s">
        <v>0</v>
      </c>
      <c r="I183" t="s">
        <v>32</v>
      </c>
      <c r="K183" t="s">
        <v>427</v>
      </c>
      <c r="L183" t="s">
        <v>428</v>
      </c>
      <c r="M183" t="s">
        <v>35</v>
      </c>
      <c r="N183" s="1" t="s">
        <v>429</v>
      </c>
      <c r="O183" s="3">
        <v>0</v>
      </c>
      <c r="P183" s="3">
        <v>0</v>
      </c>
      <c r="Q183" s="3">
        <v>53.57</v>
      </c>
      <c r="R183" s="3">
        <v>53.57</v>
      </c>
      <c r="S183" s="3">
        <v>0</v>
      </c>
      <c r="T183" s="3">
        <v>53.57</v>
      </c>
      <c r="U183" s="3">
        <v>0</v>
      </c>
      <c r="V183" s="3">
        <v>53.57</v>
      </c>
      <c r="W183" t="s">
        <v>88</v>
      </c>
      <c r="X183" t="s">
        <v>447</v>
      </c>
    </row>
    <row r="184" spans="1:24" x14ac:dyDescent="0.25">
      <c r="A184" s="1" t="s">
        <v>446</v>
      </c>
      <c r="B184" s="2">
        <v>45311</v>
      </c>
      <c r="D184" s="1" t="s">
        <v>31</v>
      </c>
      <c r="F184" s="1" t="s">
        <v>31</v>
      </c>
      <c r="H184" t="s">
        <v>0</v>
      </c>
      <c r="I184" t="s">
        <v>32</v>
      </c>
      <c r="K184" t="s">
        <v>427</v>
      </c>
      <c r="L184" t="s">
        <v>428</v>
      </c>
      <c r="M184" t="s">
        <v>35</v>
      </c>
      <c r="N184" s="1" t="s">
        <v>429</v>
      </c>
      <c r="O184" s="3">
        <v>0</v>
      </c>
      <c r="P184" s="3">
        <v>0</v>
      </c>
      <c r="Q184" s="3">
        <v>446.43</v>
      </c>
      <c r="R184" s="3">
        <v>446.43</v>
      </c>
      <c r="S184" s="3">
        <v>0</v>
      </c>
      <c r="T184" s="3">
        <v>446.43</v>
      </c>
      <c r="U184" s="3">
        <v>0</v>
      </c>
      <c r="V184" s="3">
        <v>446.43</v>
      </c>
      <c r="W184" t="s">
        <v>419</v>
      </c>
      <c r="X184" t="s">
        <v>447</v>
      </c>
    </row>
    <row r="185" spans="1:24" x14ac:dyDescent="0.25">
      <c r="A185" s="1" t="s">
        <v>448</v>
      </c>
      <c r="B185" s="2">
        <v>45311</v>
      </c>
      <c r="D185" s="1" t="s">
        <v>31</v>
      </c>
      <c r="F185" s="1" t="s">
        <v>31</v>
      </c>
      <c r="H185" t="s">
        <v>0</v>
      </c>
      <c r="I185" t="s">
        <v>40</v>
      </c>
      <c r="K185" t="s">
        <v>427</v>
      </c>
      <c r="L185" t="s">
        <v>428</v>
      </c>
      <c r="M185" t="s">
        <v>35</v>
      </c>
      <c r="N185" s="1" t="s">
        <v>429</v>
      </c>
      <c r="O185" s="3">
        <v>0</v>
      </c>
      <c r="P185" s="3">
        <v>0</v>
      </c>
      <c r="Q185" s="3">
        <v>53.57</v>
      </c>
      <c r="R185" s="3">
        <v>53.57</v>
      </c>
      <c r="S185" s="3">
        <v>0</v>
      </c>
      <c r="T185" s="3">
        <v>53.57</v>
      </c>
      <c r="U185" s="3">
        <v>0</v>
      </c>
      <c r="V185" s="3">
        <v>53.57</v>
      </c>
      <c r="W185" t="s">
        <v>88</v>
      </c>
      <c r="X185" t="s">
        <v>449</v>
      </c>
    </row>
    <row r="186" spans="1:24" x14ac:dyDescent="0.25">
      <c r="A186" s="1" t="s">
        <v>448</v>
      </c>
      <c r="B186" s="2">
        <v>45311</v>
      </c>
      <c r="D186" s="1" t="s">
        <v>31</v>
      </c>
      <c r="F186" s="1" t="s">
        <v>31</v>
      </c>
      <c r="H186" t="s">
        <v>0</v>
      </c>
      <c r="I186" t="s">
        <v>40</v>
      </c>
      <c r="K186" t="s">
        <v>427</v>
      </c>
      <c r="L186" t="s">
        <v>428</v>
      </c>
      <c r="M186" t="s">
        <v>35</v>
      </c>
      <c r="N186" s="1" t="s">
        <v>429</v>
      </c>
      <c r="O186" s="3">
        <v>0</v>
      </c>
      <c r="P186" s="3">
        <v>0</v>
      </c>
      <c r="Q186" s="3">
        <v>446.43</v>
      </c>
      <c r="R186" s="3">
        <v>446.43</v>
      </c>
      <c r="S186" s="3">
        <v>0</v>
      </c>
      <c r="T186" s="3">
        <v>446.43</v>
      </c>
      <c r="U186" s="3">
        <v>0</v>
      </c>
      <c r="V186" s="3">
        <v>446.43</v>
      </c>
      <c r="W186" t="s">
        <v>450</v>
      </c>
      <c r="X186" t="s">
        <v>449</v>
      </c>
    </row>
    <row r="187" spans="1:24" x14ac:dyDescent="0.25">
      <c r="A187" s="1" t="s">
        <v>451</v>
      </c>
      <c r="B187" s="2">
        <v>45311</v>
      </c>
      <c r="D187" s="1" t="s">
        <v>31</v>
      </c>
      <c r="F187" s="1" t="s">
        <v>31</v>
      </c>
      <c r="H187" t="s">
        <v>0</v>
      </c>
      <c r="I187" t="s">
        <v>40</v>
      </c>
      <c r="K187" t="s">
        <v>427</v>
      </c>
      <c r="L187" t="s">
        <v>428</v>
      </c>
      <c r="M187" t="s">
        <v>35</v>
      </c>
      <c r="N187" s="1" t="s">
        <v>429</v>
      </c>
      <c r="O187" s="3">
        <v>0</v>
      </c>
      <c r="P187" s="3">
        <v>0</v>
      </c>
      <c r="Q187" s="3">
        <v>53.57</v>
      </c>
      <c r="R187" s="3">
        <v>53.57</v>
      </c>
      <c r="S187" s="3">
        <v>0</v>
      </c>
      <c r="T187" s="3">
        <v>53.57</v>
      </c>
      <c r="U187" s="3">
        <v>0</v>
      </c>
      <c r="V187" s="3">
        <v>53.57</v>
      </c>
      <c r="W187" t="s">
        <v>88</v>
      </c>
      <c r="X187" t="s">
        <v>452</v>
      </c>
    </row>
    <row r="188" spans="1:24" x14ac:dyDescent="0.25">
      <c r="A188" s="1" t="s">
        <v>451</v>
      </c>
      <c r="B188" s="2">
        <v>45311</v>
      </c>
      <c r="D188" s="1" t="s">
        <v>31</v>
      </c>
      <c r="F188" s="1" t="s">
        <v>31</v>
      </c>
      <c r="H188" t="s">
        <v>0</v>
      </c>
      <c r="I188" t="s">
        <v>40</v>
      </c>
      <c r="K188" t="s">
        <v>427</v>
      </c>
      <c r="L188" t="s">
        <v>428</v>
      </c>
      <c r="M188" t="s">
        <v>35</v>
      </c>
      <c r="N188" s="1" t="s">
        <v>429</v>
      </c>
      <c r="O188" s="3">
        <v>0</v>
      </c>
      <c r="P188" s="3">
        <v>0</v>
      </c>
      <c r="Q188" s="3">
        <v>446.43</v>
      </c>
      <c r="R188" s="3">
        <v>446.43</v>
      </c>
      <c r="S188" s="3">
        <v>0</v>
      </c>
      <c r="T188" s="3">
        <v>446.43</v>
      </c>
      <c r="U188" s="3">
        <v>0</v>
      </c>
      <c r="V188" s="3">
        <v>446.43</v>
      </c>
      <c r="W188" t="s">
        <v>333</v>
      </c>
      <c r="X188" t="s">
        <v>452</v>
      </c>
    </row>
    <row r="189" spans="1:24" x14ac:dyDescent="0.25">
      <c r="A189" s="1" t="s">
        <v>453</v>
      </c>
      <c r="B189" s="2">
        <v>45311</v>
      </c>
      <c r="D189" s="1" t="s">
        <v>31</v>
      </c>
      <c r="F189" s="1" t="s">
        <v>31</v>
      </c>
      <c r="H189" t="s">
        <v>0</v>
      </c>
      <c r="I189" t="s">
        <v>40</v>
      </c>
      <c r="K189" t="s">
        <v>427</v>
      </c>
      <c r="L189" t="s">
        <v>428</v>
      </c>
      <c r="M189" t="s">
        <v>35</v>
      </c>
      <c r="N189" s="1" t="s">
        <v>429</v>
      </c>
      <c r="O189" s="3">
        <v>0</v>
      </c>
      <c r="P189" s="3">
        <v>0</v>
      </c>
      <c r="Q189" s="3">
        <v>53.57</v>
      </c>
      <c r="R189" s="3">
        <v>53.57</v>
      </c>
      <c r="S189" s="3">
        <v>0</v>
      </c>
      <c r="T189" s="3">
        <v>53.57</v>
      </c>
      <c r="U189" s="3">
        <v>0</v>
      </c>
      <c r="V189" s="3">
        <v>53.57</v>
      </c>
      <c r="W189" t="s">
        <v>88</v>
      </c>
      <c r="X189" t="s">
        <v>454</v>
      </c>
    </row>
    <row r="190" spans="1:24" x14ac:dyDescent="0.25">
      <c r="A190" s="1" t="s">
        <v>453</v>
      </c>
      <c r="B190" s="2">
        <v>45311</v>
      </c>
      <c r="D190" s="1" t="s">
        <v>31</v>
      </c>
      <c r="F190" s="1" t="s">
        <v>31</v>
      </c>
      <c r="H190" t="s">
        <v>0</v>
      </c>
      <c r="I190" t="s">
        <v>40</v>
      </c>
      <c r="K190" t="s">
        <v>427</v>
      </c>
      <c r="L190" t="s">
        <v>428</v>
      </c>
      <c r="M190" t="s">
        <v>35</v>
      </c>
      <c r="N190" s="1" t="s">
        <v>429</v>
      </c>
      <c r="O190" s="3">
        <v>0</v>
      </c>
      <c r="P190" s="3">
        <v>0</v>
      </c>
      <c r="Q190" s="3">
        <v>446.43</v>
      </c>
      <c r="R190" s="3">
        <v>446.43</v>
      </c>
      <c r="S190" s="3">
        <v>0</v>
      </c>
      <c r="T190" s="3">
        <v>446.43</v>
      </c>
      <c r="U190" s="3">
        <v>0</v>
      </c>
      <c r="V190" s="3">
        <v>446.43</v>
      </c>
      <c r="W190" t="s">
        <v>333</v>
      </c>
      <c r="X190" t="s">
        <v>454</v>
      </c>
    </row>
    <row r="191" spans="1:24" x14ac:dyDescent="0.25">
      <c r="A191" s="1" t="s">
        <v>455</v>
      </c>
      <c r="B191" s="2">
        <v>45311</v>
      </c>
      <c r="D191" s="1" t="s">
        <v>31</v>
      </c>
      <c r="F191" s="1" t="s">
        <v>31</v>
      </c>
      <c r="H191" t="s">
        <v>0</v>
      </c>
      <c r="I191" t="s">
        <v>40</v>
      </c>
      <c r="K191" t="s">
        <v>427</v>
      </c>
      <c r="L191" t="s">
        <v>428</v>
      </c>
      <c r="M191" t="s">
        <v>35</v>
      </c>
      <c r="N191" s="1" t="s">
        <v>429</v>
      </c>
      <c r="O191" s="3">
        <v>0</v>
      </c>
      <c r="P191" s="3">
        <v>0</v>
      </c>
      <c r="Q191" s="3">
        <v>53.57</v>
      </c>
      <c r="R191" s="3">
        <v>53.57</v>
      </c>
      <c r="S191" s="3">
        <v>0</v>
      </c>
      <c r="T191" s="3">
        <v>53.57</v>
      </c>
      <c r="U191" s="3">
        <v>0</v>
      </c>
      <c r="V191" s="3">
        <v>53.57</v>
      </c>
      <c r="W191" t="s">
        <v>88</v>
      </c>
      <c r="X191" t="s">
        <v>456</v>
      </c>
    </row>
    <row r="192" spans="1:24" x14ac:dyDescent="0.25">
      <c r="A192" s="1" t="s">
        <v>455</v>
      </c>
      <c r="B192" s="2">
        <v>45311</v>
      </c>
      <c r="D192" s="1" t="s">
        <v>31</v>
      </c>
      <c r="F192" s="1" t="s">
        <v>31</v>
      </c>
      <c r="H192" t="s">
        <v>0</v>
      </c>
      <c r="I192" t="s">
        <v>40</v>
      </c>
      <c r="K192" t="s">
        <v>427</v>
      </c>
      <c r="L192" t="s">
        <v>428</v>
      </c>
      <c r="M192" t="s">
        <v>35</v>
      </c>
      <c r="N192" s="1" t="s">
        <v>429</v>
      </c>
      <c r="O192" s="3">
        <v>0</v>
      </c>
      <c r="P192" s="3">
        <v>0</v>
      </c>
      <c r="Q192" s="3">
        <v>446.43</v>
      </c>
      <c r="R192" s="3">
        <v>446.43</v>
      </c>
      <c r="S192" s="3">
        <v>0</v>
      </c>
      <c r="T192" s="3">
        <v>446.43</v>
      </c>
      <c r="U192" s="3">
        <v>0</v>
      </c>
      <c r="V192" s="3">
        <v>446.43</v>
      </c>
      <c r="W192" t="s">
        <v>450</v>
      </c>
      <c r="X192" t="s">
        <v>456</v>
      </c>
    </row>
    <row r="193" spans="1:24" x14ac:dyDescent="0.25">
      <c r="A193" s="1" t="s">
        <v>457</v>
      </c>
      <c r="B193" s="2">
        <v>45311</v>
      </c>
      <c r="D193" s="1" t="s">
        <v>31</v>
      </c>
      <c r="F193" s="1" t="s">
        <v>31</v>
      </c>
      <c r="H193" t="s">
        <v>0</v>
      </c>
      <c r="I193" t="s">
        <v>40</v>
      </c>
      <c r="K193" t="s">
        <v>427</v>
      </c>
      <c r="L193" t="s">
        <v>428</v>
      </c>
      <c r="M193" t="s">
        <v>35</v>
      </c>
      <c r="N193" s="1" t="s">
        <v>429</v>
      </c>
      <c r="O193" s="3">
        <v>0</v>
      </c>
      <c r="P193" s="3">
        <v>0</v>
      </c>
      <c r="Q193" s="3">
        <v>53.57</v>
      </c>
      <c r="R193" s="3">
        <v>53.57</v>
      </c>
      <c r="S193" s="3">
        <v>0</v>
      </c>
      <c r="T193" s="3">
        <v>53.57</v>
      </c>
      <c r="U193" s="3">
        <v>0</v>
      </c>
      <c r="V193" s="3">
        <v>53.57</v>
      </c>
      <c r="W193" t="s">
        <v>88</v>
      </c>
      <c r="X193" t="s">
        <v>458</v>
      </c>
    </row>
    <row r="194" spans="1:24" x14ac:dyDescent="0.25">
      <c r="A194" s="1" t="s">
        <v>457</v>
      </c>
      <c r="B194" s="2">
        <v>45311</v>
      </c>
      <c r="D194" s="1" t="s">
        <v>31</v>
      </c>
      <c r="F194" s="1" t="s">
        <v>31</v>
      </c>
      <c r="H194" t="s">
        <v>0</v>
      </c>
      <c r="I194" t="s">
        <v>40</v>
      </c>
      <c r="K194" t="s">
        <v>427</v>
      </c>
      <c r="L194" t="s">
        <v>428</v>
      </c>
      <c r="M194" t="s">
        <v>35</v>
      </c>
      <c r="N194" s="1" t="s">
        <v>429</v>
      </c>
      <c r="O194" s="3">
        <v>0</v>
      </c>
      <c r="P194" s="3">
        <v>0</v>
      </c>
      <c r="Q194" s="3">
        <v>446.43</v>
      </c>
      <c r="R194" s="3">
        <v>446.43</v>
      </c>
      <c r="S194" s="3">
        <v>0</v>
      </c>
      <c r="T194" s="3">
        <v>446.43</v>
      </c>
      <c r="U194" s="3">
        <v>0</v>
      </c>
      <c r="V194" s="3">
        <v>446.43</v>
      </c>
      <c r="W194" t="s">
        <v>419</v>
      </c>
      <c r="X194" t="s">
        <v>458</v>
      </c>
    </row>
    <row r="195" spans="1:24" x14ac:dyDescent="0.25">
      <c r="A195" s="1" t="s">
        <v>459</v>
      </c>
      <c r="B195" s="2">
        <v>45311</v>
      </c>
      <c r="D195" s="1" t="s">
        <v>31</v>
      </c>
      <c r="F195" s="1" t="s">
        <v>31</v>
      </c>
      <c r="H195" t="s">
        <v>0</v>
      </c>
      <c r="I195" t="s">
        <v>460</v>
      </c>
      <c r="K195" t="s">
        <v>427</v>
      </c>
      <c r="L195" t="s">
        <v>428</v>
      </c>
      <c r="M195" t="s">
        <v>35</v>
      </c>
      <c r="N195" s="1" t="s">
        <v>429</v>
      </c>
      <c r="O195" s="3">
        <v>0</v>
      </c>
      <c r="P195" s="3">
        <v>0</v>
      </c>
      <c r="Q195" s="3">
        <v>61.47</v>
      </c>
      <c r="R195" s="3">
        <v>61.47</v>
      </c>
      <c r="S195" s="3">
        <v>0</v>
      </c>
      <c r="T195" s="3">
        <v>61.47</v>
      </c>
      <c r="U195" s="3">
        <v>0</v>
      </c>
      <c r="V195" s="3">
        <v>61.47</v>
      </c>
      <c r="W195" t="s">
        <v>88</v>
      </c>
      <c r="X195" t="s">
        <v>461</v>
      </c>
    </row>
    <row r="196" spans="1:24" x14ac:dyDescent="0.25">
      <c r="A196" s="1" t="s">
        <v>459</v>
      </c>
      <c r="B196" s="2">
        <v>45311</v>
      </c>
      <c r="D196" s="1" t="s">
        <v>31</v>
      </c>
      <c r="F196" s="1" t="s">
        <v>31</v>
      </c>
      <c r="H196" t="s">
        <v>0</v>
      </c>
      <c r="I196" t="s">
        <v>460</v>
      </c>
      <c r="K196" t="s">
        <v>427</v>
      </c>
      <c r="L196" t="s">
        <v>428</v>
      </c>
      <c r="M196" t="s">
        <v>35</v>
      </c>
      <c r="N196" s="1" t="s">
        <v>429</v>
      </c>
      <c r="O196" s="3">
        <v>0</v>
      </c>
      <c r="P196" s="3">
        <v>0</v>
      </c>
      <c r="Q196" s="3">
        <v>512.21</v>
      </c>
      <c r="R196" s="3">
        <v>512.21</v>
      </c>
      <c r="S196" s="3">
        <v>0</v>
      </c>
      <c r="T196" s="3">
        <v>512.21</v>
      </c>
      <c r="U196" s="3">
        <v>0</v>
      </c>
      <c r="V196" s="3">
        <v>512.21</v>
      </c>
      <c r="W196" t="s">
        <v>462</v>
      </c>
      <c r="X196" t="s">
        <v>461</v>
      </c>
    </row>
    <row r="197" spans="1:24" x14ac:dyDescent="0.25">
      <c r="A197" s="1" t="s">
        <v>463</v>
      </c>
      <c r="B197" s="2">
        <v>45314</v>
      </c>
      <c r="D197" s="1" t="s">
        <v>31</v>
      </c>
      <c r="F197" s="1" t="s">
        <v>31</v>
      </c>
      <c r="H197" t="s">
        <v>0</v>
      </c>
      <c r="I197" t="s">
        <v>32</v>
      </c>
      <c r="K197" t="s">
        <v>464</v>
      </c>
      <c r="L197" t="s">
        <v>465</v>
      </c>
      <c r="M197" t="s">
        <v>35</v>
      </c>
      <c r="N197" s="1" t="s">
        <v>466</v>
      </c>
      <c r="O197" s="3">
        <v>0</v>
      </c>
      <c r="P197" s="3">
        <v>0</v>
      </c>
      <c r="Q197" s="3">
        <v>2239.1999999999998</v>
      </c>
      <c r="R197" s="3">
        <v>2239.1999999999998</v>
      </c>
      <c r="S197" s="3">
        <v>0</v>
      </c>
      <c r="T197" s="3">
        <v>2239.1999999999998</v>
      </c>
      <c r="U197" s="3">
        <v>0</v>
      </c>
      <c r="V197" s="3">
        <v>2239.1999999999998</v>
      </c>
      <c r="W197" t="s">
        <v>467</v>
      </c>
      <c r="X197" t="s">
        <v>468</v>
      </c>
    </row>
    <row r="198" spans="1:24" x14ac:dyDescent="0.25">
      <c r="A198" s="1" t="s">
        <v>463</v>
      </c>
      <c r="B198" s="2">
        <v>45314</v>
      </c>
      <c r="D198" s="1" t="s">
        <v>31</v>
      </c>
      <c r="F198" s="1" t="s">
        <v>31</v>
      </c>
      <c r="H198" t="s">
        <v>0</v>
      </c>
      <c r="I198" t="s">
        <v>32</v>
      </c>
      <c r="K198" t="s">
        <v>464</v>
      </c>
      <c r="L198" t="s">
        <v>465</v>
      </c>
      <c r="M198" t="s">
        <v>35</v>
      </c>
      <c r="N198" s="1" t="s">
        <v>466</v>
      </c>
      <c r="O198" s="3">
        <v>0</v>
      </c>
      <c r="P198" s="3">
        <v>0</v>
      </c>
      <c r="Q198" s="3">
        <v>18660</v>
      </c>
      <c r="R198" s="3">
        <v>18660</v>
      </c>
      <c r="S198" s="3">
        <v>0</v>
      </c>
      <c r="T198" s="3">
        <v>18660</v>
      </c>
      <c r="U198" s="3">
        <v>0</v>
      </c>
      <c r="V198" s="3">
        <v>18660</v>
      </c>
      <c r="W198" t="s">
        <v>469</v>
      </c>
      <c r="X198" t="s">
        <v>468</v>
      </c>
    </row>
    <row r="199" spans="1:24" x14ac:dyDescent="0.25">
      <c r="A199" s="1" t="s">
        <v>470</v>
      </c>
      <c r="B199" s="2">
        <v>45315</v>
      </c>
      <c r="D199" s="1" t="s">
        <v>31</v>
      </c>
      <c r="F199" s="1" t="s">
        <v>31</v>
      </c>
      <c r="H199" t="s">
        <v>0</v>
      </c>
      <c r="I199" t="s">
        <v>52</v>
      </c>
      <c r="K199" t="s">
        <v>48</v>
      </c>
      <c r="L199" t="s">
        <v>42</v>
      </c>
      <c r="M199" t="s">
        <v>35</v>
      </c>
      <c r="N199" s="1" t="s">
        <v>36</v>
      </c>
      <c r="O199" s="3">
        <v>0</v>
      </c>
      <c r="P199" s="3">
        <v>0</v>
      </c>
      <c r="Q199" s="3">
        <v>2700</v>
      </c>
      <c r="R199" s="3">
        <v>2700</v>
      </c>
      <c r="S199" s="3">
        <v>0</v>
      </c>
      <c r="T199" s="3">
        <v>2700</v>
      </c>
      <c r="U199" s="3">
        <v>0</v>
      </c>
      <c r="V199" s="3">
        <v>2700</v>
      </c>
      <c r="W199" t="s">
        <v>49</v>
      </c>
      <c r="X199" t="s">
        <v>471</v>
      </c>
    </row>
    <row r="200" spans="1:24" x14ac:dyDescent="0.25">
      <c r="A200" s="1" t="s">
        <v>472</v>
      </c>
      <c r="B200" s="2">
        <v>45315</v>
      </c>
      <c r="D200" s="1" t="s">
        <v>31</v>
      </c>
      <c r="F200" s="1" t="s">
        <v>31</v>
      </c>
      <c r="H200" t="s">
        <v>0</v>
      </c>
      <c r="I200" t="s">
        <v>47</v>
      </c>
      <c r="K200" t="s">
        <v>48</v>
      </c>
      <c r="L200" t="s">
        <v>42</v>
      </c>
      <c r="M200" t="s">
        <v>35</v>
      </c>
      <c r="N200" s="1" t="s">
        <v>36</v>
      </c>
      <c r="O200" s="3">
        <v>0</v>
      </c>
      <c r="P200" s="3">
        <v>0</v>
      </c>
      <c r="Q200" s="3">
        <v>2450</v>
      </c>
      <c r="R200" s="3">
        <v>2450</v>
      </c>
      <c r="S200" s="3">
        <v>0</v>
      </c>
      <c r="T200" s="3">
        <v>2450</v>
      </c>
      <c r="U200" s="3">
        <v>0</v>
      </c>
      <c r="V200" s="3">
        <v>2450</v>
      </c>
      <c r="W200" t="s">
        <v>49</v>
      </c>
      <c r="X200" t="s">
        <v>473</v>
      </c>
    </row>
    <row r="201" spans="1:24" x14ac:dyDescent="0.25">
      <c r="A201" s="1" t="s">
        <v>474</v>
      </c>
      <c r="B201" s="2">
        <v>45315</v>
      </c>
      <c r="D201" s="1" t="s">
        <v>31</v>
      </c>
      <c r="F201" s="1" t="s">
        <v>31</v>
      </c>
      <c r="H201" t="s">
        <v>0</v>
      </c>
      <c r="I201" t="s">
        <v>72</v>
      </c>
      <c r="K201" t="s">
        <v>56</v>
      </c>
      <c r="L201" t="s">
        <v>42</v>
      </c>
      <c r="M201" t="s">
        <v>35</v>
      </c>
      <c r="N201" s="1" t="s">
        <v>36</v>
      </c>
      <c r="O201" s="3">
        <v>0</v>
      </c>
      <c r="P201" s="3">
        <v>0</v>
      </c>
      <c r="Q201" s="3">
        <v>500</v>
      </c>
      <c r="R201" s="3">
        <v>500</v>
      </c>
      <c r="S201" s="3">
        <v>0</v>
      </c>
      <c r="T201" s="3">
        <v>500</v>
      </c>
      <c r="U201" s="3">
        <v>0</v>
      </c>
      <c r="V201" s="3">
        <v>500</v>
      </c>
      <c r="W201" t="s">
        <v>49</v>
      </c>
      <c r="X201" t="s">
        <v>475</v>
      </c>
    </row>
    <row r="202" spans="1:24" x14ac:dyDescent="0.25">
      <c r="A202" s="1" t="s">
        <v>476</v>
      </c>
      <c r="B202" s="2">
        <v>45315</v>
      </c>
      <c r="D202" s="1" t="s">
        <v>31</v>
      </c>
      <c r="F202" s="1" t="s">
        <v>31</v>
      </c>
      <c r="H202" t="s">
        <v>0</v>
      </c>
      <c r="I202" t="s">
        <v>40</v>
      </c>
      <c r="K202" t="s">
        <v>65</v>
      </c>
      <c r="L202" t="s">
        <v>66</v>
      </c>
      <c r="M202" t="s">
        <v>35</v>
      </c>
      <c r="N202" s="1" t="s">
        <v>36</v>
      </c>
      <c r="O202" s="3">
        <v>0</v>
      </c>
      <c r="P202" s="3">
        <v>0</v>
      </c>
      <c r="Q202" s="3">
        <v>16740</v>
      </c>
      <c r="R202" s="3">
        <v>16740</v>
      </c>
      <c r="S202" s="3">
        <v>0</v>
      </c>
      <c r="T202" s="3">
        <v>16740</v>
      </c>
      <c r="U202" s="3">
        <v>0</v>
      </c>
      <c r="V202" s="3">
        <v>16740</v>
      </c>
      <c r="W202" t="s">
        <v>67</v>
      </c>
      <c r="X202" t="s">
        <v>477</v>
      </c>
    </row>
    <row r="203" spans="1:24" x14ac:dyDescent="0.25">
      <c r="A203" s="1" t="s">
        <v>478</v>
      </c>
      <c r="B203" s="2">
        <v>45315</v>
      </c>
      <c r="D203" s="1" t="s">
        <v>31</v>
      </c>
      <c r="F203" s="1" t="s">
        <v>31</v>
      </c>
      <c r="H203" t="s">
        <v>0</v>
      </c>
      <c r="I203" t="s">
        <v>55</v>
      </c>
      <c r="K203" t="s">
        <v>56</v>
      </c>
      <c r="L203" t="s">
        <v>42</v>
      </c>
      <c r="M203" t="s">
        <v>35</v>
      </c>
      <c r="N203" s="1" t="s">
        <v>36</v>
      </c>
      <c r="O203" s="3">
        <v>0</v>
      </c>
      <c r="P203" s="3">
        <v>0</v>
      </c>
      <c r="Q203" s="3">
        <v>4900</v>
      </c>
      <c r="R203" s="3">
        <v>4900</v>
      </c>
      <c r="S203" s="3">
        <v>0</v>
      </c>
      <c r="T203" s="3">
        <v>4900</v>
      </c>
      <c r="U203" s="3">
        <v>0</v>
      </c>
      <c r="V203" s="3">
        <v>4900</v>
      </c>
      <c r="W203" t="s">
        <v>57</v>
      </c>
      <c r="X203" t="s">
        <v>479</v>
      </c>
    </row>
    <row r="204" spans="1:24" x14ac:dyDescent="0.25">
      <c r="A204" s="1" t="s">
        <v>480</v>
      </c>
      <c r="B204" s="2">
        <v>45315</v>
      </c>
      <c r="D204" s="1" t="s">
        <v>31</v>
      </c>
      <c r="F204" s="1" t="s">
        <v>31</v>
      </c>
      <c r="H204" t="s">
        <v>0</v>
      </c>
      <c r="I204" t="s">
        <v>40</v>
      </c>
      <c r="K204" t="s">
        <v>65</v>
      </c>
      <c r="L204" t="s">
        <v>66</v>
      </c>
      <c r="M204" t="s">
        <v>35</v>
      </c>
      <c r="N204" s="1" t="s">
        <v>36</v>
      </c>
      <c r="O204" s="3">
        <v>0</v>
      </c>
      <c r="P204" s="3">
        <v>0</v>
      </c>
      <c r="Q204" s="3">
        <v>1000</v>
      </c>
      <c r="R204" s="3">
        <v>1000</v>
      </c>
      <c r="S204" s="3">
        <v>0</v>
      </c>
      <c r="T204" s="3">
        <v>1000</v>
      </c>
      <c r="U204" s="3">
        <v>0</v>
      </c>
      <c r="V204" s="3">
        <v>1000</v>
      </c>
      <c r="W204" t="s">
        <v>62</v>
      </c>
      <c r="X204" t="s">
        <v>481</v>
      </c>
    </row>
    <row r="205" spans="1:24" x14ac:dyDescent="0.25">
      <c r="A205" s="1" t="s">
        <v>482</v>
      </c>
      <c r="B205" s="2">
        <v>45315</v>
      </c>
      <c r="D205" s="1" t="s">
        <v>31</v>
      </c>
      <c r="F205" s="1" t="s">
        <v>31</v>
      </c>
      <c r="H205" t="s">
        <v>0</v>
      </c>
      <c r="I205" t="s">
        <v>55</v>
      </c>
      <c r="K205" t="s">
        <v>60</v>
      </c>
      <c r="L205" t="s">
        <v>61</v>
      </c>
      <c r="M205" t="s">
        <v>35</v>
      </c>
      <c r="N205" s="1" t="s">
        <v>36</v>
      </c>
      <c r="O205" s="3">
        <v>0</v>
      </c>
      <c r="P205" s="3">
        <v>0</v>
      </c>
      <c r="Q205" s="3">
        <v>24500</v>
      </c>
      <c r="R205" s="3">
        <v>24500</v>
      </c>
      <c r="S205" s="3">
        <v>0</v>
      </c>
      <c r="T205" s="3">
        <v>24500</v>
      </c>
      <c r="U205" s="3">
        <v>0</v>
      </c>
      <c r="V205" s="3">
        <v>24500</v>
      </c>
      <c r="W205" t="s">
        <v>62</v>
      </c>
      <c r="X205" t="s">
        <v>483</v>
      </c>
    </row>
    <row r="206" spans="1:24" x14ac:dyDescent="0.25">
      <c r="A206" s="1" t="s">
        <v>484</v>
      </c>
      <c r="B206" s="2">
        <v>45315</v>
      </c>
      <c r="D206" s="1" t="s">
        <v>31</v>
      </c>
      <c r="F206" s="1" t="s">
        <v>31</v>
      </c>
      <c r="H206" t="s">
        <v>0</v>
      </c>
      <c r="I206" t="s">
        <v>72</v>
      </c>
      <c r="K206" t="s">
        <v>75</v>
      </c>
      <c r="L206" t="s">
        <v>76</v>
      </c>
      <c r="M206" t="s">
        <v>35</v>
      </c>
      <c r="N206" s="1" t="s">
        <v>36</v>
      </c>
      <c r="O206" s="3">
        <v>0</v>
      </c>
      <c r="P206" s="3">
        <v>0</v>
      </c>
      <c r="Q206" s="3">
        <v>3750</v>
      </c>
      <c r="R206" s="3">
        <v>3750</v>
      </c>
      <c r="S206" s="3">
        <v>0</v>
      </c>
      <c r="T206" s="3">
        <v>3750</v>
      </c>
      <c r="U206" s="3">
        <v>0</v>
      </c>
      <c r="V206" s="3">
        <v>3750</v>
      </c>
      <c r="W206" t="s">
        <v>62</v>
      </c>
      <c r="X206" t="s">
        <v>485</v>
      </c>
    </row>
    <row r="207" spans="1:24" x14ac:dyDescent="0.25">
      <c r="A207" s="1" t="s">
        <v>486</v>
      </c>
      <c r="B207" s="2">
        <v>45316</v>
      </c>
      <c r="D207" s="1" t="s">
        <v>31</v>
      </c>
      <c r="F207" s="1" t="s">
        <v>31</v>
      </c>
      <c r="H207" t="s">
        <v>0</v>
      </c>
      <c r="I207" t="s">
        <v>40</v>
      </c>
      <c r="K207" t="s">
        <v>487</v>
      </c>
      <c r="L207" t="s">
        <v>488</v>
      </c>
      <c r="M207" t="s">
        <v>35</v>
      </c>
      <c r="N207" s="1" t="s">
        <v>36</v>
      </c>
      <c r="O207" s="3">
        <v>0</v>
      </c>
      <c r="P207" s="3">
        <v>0</v>
      </c>
      <c r="Q207" s="3">
        <v>1100</v>
      </c>
      <c r="R207" s="3">
        <v>1100</v>
      </c>
      <c r="S207" s="3">
        <v>0</v>
      </c>
      <c r="T207" s="3">
        <v>1100</v>
      </c>
      <c r="U207" s="3">
        <v>0</v>
      </c>
      <c r="V207" s="3">
        <v>1100</v>
      </c>
      <c r="W207" t="s">
        <v>49</v>
      </c>
      <c r="X207" t="s">
        <v>477</v>
      </c>
    </row>
    <row r="208" spans="1:24" x14ac:dyDescent="0.25">
      <c r="A208" s="1" t="s">
        <v>489</v>
      </c>
      <c r="B208" s="2">
        <v>45316</v>
      </c>
      <c r="D208" s="1" t="s">
        <v>31</v>
      </c>
      <c r="F208" s="1" t="s">
        <v>31</v>
      </c>
      <c r="H208" t="s">
        <v>0</v>
      </c>
      <c r="I208" t="s">
        <v>32</v>
      </c>
      <c r="K208" t="s">
        <v>165</v>
      </c>
      <c r="L208" t="s">
        <v>42</v>
      </c>
      <c r="M208" t="s">
        <v>43</v>
      </c>
      <c r="N208" s="1" t="s">
        <v>36</v>
      </c>
      <c r="O208" s="3">
        <v>0</v>
      </c>
      <c r="P208" s="3">
        <v>0</v>
      </c>
      <c r="Q208" s="3">
        <v>3438</v>
      </c>
      <c r="R208" s="3">
        <v>3438</v>
      </c>
      <c r="S208" s="3">
        <v>0</v>
      </c>
      <c r="T208" s="3">
        <v>3438</v>
      </c>
      <c r="U208" s="3">
        <v>0</v>
      </c>
      <c r="V208" s="3">
        <v>3438</v>
      </c>
      <c r="W208" t="s">
        <v>490</v>
      </c>
      <c r="X208" t="s">
        <v>491</v>
      </c>
    </row>
    <row r="209" spans="1:24" x14ac:dyDescent="0.25">
      <c r="A209" s="1" t="s">
        <v>492</v>
      </c>
      <c r="B209" s="2">
        <v>45316</v>
      </c>
      <c r="D209" s="1" t="s">
        <v>31</v>
      </c>
      <c r="F209" s="1" t="s">
        <v>31</v>
      </c>
      <c r="H209" t="s">
        <v>0</v>
      </c>
      <c r="I209" t="s">
        <v>32</v>
      </c>
      <c r="K209" t="s">
        <v>493</v>
      </c>
      <c r="L209" t="s">
        <v>494</v>
      </c>
      <c r="M209" t="s">
        <v>35</v>
      </c>
      <c r="N209" s="1" t="s">
        <v>495</v>
      </c>
      <c r="O209" s="3">
        <v>0</v>
      </c>
      <c r="P209" s="3">
        <v>0</v>
      </c>
      <c r="Q209" s="3">
        <v>6895.37</v>
      </c>
      <c r="R209" s="3">
        <v>6895.37</v>
      </c>
      <c r="S209" s="3">
        <v>0</v>
      </c>
      <c r="T209" s="3">
        <v>6895.37</v>
      </c>
      <c r="U209" s="3">
        <v>0</v>
      </c>
      <c r="V209" s="3">
        <v>6895.37</v>
      </c>
      <c r="W209" t="s">
        <v>496</v>
      </c>
      <c r="X209" t="s">
        <v>497</v>
      </c>
    </row>
    <row r="210" spans="1:24" x14ac:dyDescent="0.25">
      <c r="A210" s="1" t="s">
        <v>498</v>
      </c>
      <c r="B210" s="2">
        <v>45316</v>
      </c>
      <c r="D210" s="1" t="s">
        <v>31</v>
      </c>
      <c r="F210" s="1" t="s">
        <v>31</v>
      </c>
      <c r="H210" t="s">
        <v>0</v>
      </c>
      <c r="I210" t="s">
        <v>32</v>
      </c>
      <c r="K210" t="s">
        <v>493</v>
      </c>
      <c r="L210" t="s">
        <v>494</v>
      </c>
      <c r="M210" t="s">
        <v>35</v>
      </c>
      <c r="N210" s="1" t="s">
        <v>495</v>
      </c>
      <c r="O210" s="3">
        <v>0</v>
      </c>
      <c r="P210" s="3">
        <v>0</v>
      </c>
      <c r="Q210" s="3">
        <v>226.05</v>
      </c>
      <c r="R210" s="3">
        <v>226.05</v>
      </c>
      <c r="S210" s="3">
        <v>0</v>
      </c>
      <c r="T210" s="3">
        <v>226.05</v>
      </c>
      <c r="U210" s="3">
        <v>0</v>
      </c>
      <c r="V210" s="3">
        <v>226.05</v>
      </c>
      <c r="W210" t="s">
        <v>496</v>
      </c>
      <c r="X210" t="s">
        <v>499</v>
      </c>
    </row>
    <row r="211" spans="1:24" x14ac:dyDescent="0.25">
      <c r="A211" s="1" t="s">
        <v>500</v>
      </c>
      <c r="B211" s="2">
        <v>45316</v>
      </c>
      <c r="D211" s="1" t="s">
        <v>31</v>
      </c>
      <c r="F211" s="1" t="s">
        <v>31</v>
      </c>
      <c r="H211" t="s">
        <v>0</v>
      </c>
      <c r="I211" t="s">
        <v>32</v>
      </c>
      <c r="K211" t="s">
        <v>501</v>
      </c>
      <c r="L211" t="s">
        <v>502</v>
      </c>
      <c r="M211" t="s">
        <v>35</v>
      </c>
      <c r="N211" s="1" t="s">
        <v>503</v>
      </c>
      <c r="O211" s="3">
        <v>0</v>
      </c>
      <c r="P211" s="3">
        <v>0</v>
      </c>
      <c r="Q211" s="3">
        <v>169.93</v>
      </c>
      <c r="R211" s="3">
        <v>169.93</v>
      </c>
      <c r="S211" s="3">
        <v>0</v>
      </c>
      <c r="T211" s="3">
        <v>169.93</v>
      </c>
      <c r="U211" s="3">
        <v>0</v>
      </c>
      <c r="V211" s="3">
        <v>169.93</v>
      </c>
      <c r="W211" t="s">
        <v>217</v>
      </c>
      <c r="X211" t="s">
        <v>504</v>
      </c>
    </row>
    <row r="212" spans="1:24" x14ac:dyDescent="0.25">
      <c r="A212" s="1" t="s">
        <v>500</v>
      </c>
      <c r="B212" s="2">
        <v>45316</v>
      </c>
      <c r="D212" s="1" t="s">
        <v>31</v>
      </c>
      <c r="F212" s="1" t="s">
        <v>31</v>
      </c>
      <c r="H212" t="s">
        <v>0</v>
      </c>
      <c r="I212" t="s">
        <v>32</v>
      </c>
      <c r="K212" t="s">
        <v>501</v>
      </c>
      <c r="L212" t="s">
        <v>502</v>
      </c>
      <c r="M212" t="s">
        <v>35</v>
      </c>
      <c r="N212" s="1" t="s">
        <v>503</v>
      </c>
      <c r="O212" s="3">
        <v>0</v>
      </c>
      <c r="P212" s="3">
        <v>0</v>
      </c>
      <c r="Q212" s="3">
        <v>1416.07</v>
      </c>
      <c r="R212" s="3">
        <v>1416.07</v>
      </c>
      <c r="S212" s="3">
        <v>0</v>
      </c>
      <c r="T212" s="3">
        <v>1416.07</v>
      </c>
      <c r="U212" s="3">
        <v>0</v>
      </c>
      <c r="V212" s="3">
        <v>1416.07</v>
      </c>
      <c r="W212" t="s">
        <v>140</v>
      </c>
      <c r="X212" t="s">
        <v>504</v>
      </c>
    </row>
    <row r="213" spans="1:24" x14ac:dyDescent="0.25">
      <c r="A213" s="1" t="s">
        <v>505</v>
      </c>
      <c r="B213" s="2">
        <v>45316</v>
      </c>
      <c r="D213" s="1" t="s">
        <v>31</v>
      </c>
      <c r="F213" s="1" t="s">
        <v>31</v>
      </c>
      <c r="H213" t="s">
        <v>0</v>
      </c>
      <c r="I213" t="s">
        <v>32</v>
      </c>
      <c r="K213" t="s">
        <v>506</v>
      </c>
      <c r="L213" t="s">
        <v>42</v>
      </c>
      <c r="M213" t="s">
        <v>43</v>
      </c>
      <c r="N213" s="1" t="s">
        <v>507</v>
      </c>
      <c r="O213" s="3">
        <v>0</v>
      </c>
      <c r="P213" s="3">
        <v>0</v>
      </c>
      <c r="Q213" s="3">
        <v>10116</v>
      </c>
      <c r="R213" s="3">
        <v>10116</v>
      </c>
      <c r="S213" s="3">
        <v>0</v>
      </c>
      <c r="T213" s="3">
        <v>10116</v>
      </c>
      <c r="U213" s="3">
        <v>0</v>
      </c>
      <c r="V213" s="3">
        <v>10116</v>
      </c>
      <c r="W213" t="s">
        <v>508</v>
      </c>
      <c r="X213" t="s">
        <v>509</v>
      </c>
    </row>
    <row r="214" spans="1:24" x14ac:dyDescent="0.25">
      <c r="A214" s="1" t="s">
        <v>510</v>
      </c>
      <c r="B214" s="2">
        <v>45317</v>
      </c>
      <c r="D214" s="1" t="s">
        <v>31</v>
      </c>
      <c r="F214" s="1" t="s">
        <v>31</v>
      </c>
      <c r="H214" t="s">
        <v>0</v>
      </c>
      <c r="I214" t="s">
        <v>32</v>
      </c>
      <c r="K214" t="s">
        <v>511</v>
      </c>
      <c r="L214" t="s">
        <v>512</v>
      </c>
      <c r="M214" t="s">
        <v>35</v>
      </c>
      <c r="N214" s="1" t="s">
        <v>513</v>
      </c>
      <c r="O214" s="3">
        <v>0</v>
      </c>
      <c r="P214" s="3">
        <v>0</v>
      </c>
      <c r="Q214" s="3">
        <v>58.39</v>
      </c>
      <c r="R214" s="3">
        <v>58.39</v>
      </c>
      <c r="S214" s="3">
        <v>0</v>
      </c>
      <c r="T214" s="3">
        <v>58.39</v>
      </c>
      <c r="U214" s="3">
        <v>0</v>
      </c>
      <c r="V214" s="3">
        <v>58.39</v>
      </c>
      <c r="W214" t="s">
        <v>217</v>
      </c>
      <c r="X214" t="s">
        <v>514</v>
      </c>
    </row>
    <row r="215" spans="1:24" x14ac:dyDescent="0.25">
      <c r="A215" s="1" t="s">
        <v>510</v>
      </c>
      <c r="B215" s="2">
        <v>45317</v>
      </c>
      <c r="D215" s="1" t="s">
        <v>31</v>
      </c>
      <c r="F215" s="1" t="s">
        <v>31</v>
      </c>
      <c r="H215" t="s">
        <v>0</v>
      </c>
      <c r="I215" t="s">
        <v>32</v>
      </c>
      <c r="K215" t="s">
        <v>511</v>
      </c>
      <c r="L215" t="s">
        <v>512</v>
      </c>
      <c r="M215" t="s">
        <v>35</v>
      </c>
      <c r="N215" s="1" t="s">
        <v>513</v>
      </c>
      <c r="O215" s="3">
        <v>0</v>
      </c>
      <c r="P215" s="3">
        <v>0</v>
      </c>
      <c r="Q215" s="3">
        <v>486.61</v>
      </c>
      <c r="R215" s="3">
        <v>486.61</v>
      </c>
      <c r="S215" s="3">
        <v>0</v>
      </c>
      <c r="T215" s="3">
        <v>486.61</v>
      </c>
      <c r="U215" s="3">
        <v>0</v>
      </c>
      <c r="V215" s="3">
        <v>486.61</v>
      </c>
      <c r="W215" t="s">
        <v>515</v>
      </c>
      <c r="X215" t="s">
        <v>514</v>
      </c>
    </row>
    <row r="216" spans="1:24" x14ac:dyDescent="0.25">
      <c r="A216" s="1" t="s">
        <v>516</v>
      </c>
      <c r="B216" s="2">
        <v>45317</v>
      </c>
      <c r="D216" s="1" t="s">
        <v>31</v>
      </c>
      <c r="F216" s="1" t="s">
        <v>31</v>
      </c>
      <c r="H216" t="s">
        <v>0</v>
      </c>
      <c r="I216" t="s">
        <v>32</v>
      </c>
      <c r="K216" t="s">
        <v>517</v>
      </c>
      <c r="L216" t="s">
        <v>518</v>
      </c>
      <c r="M216" t="s">
        <v>35</v>
      </c>
      <c r="N216" s="1" t="s">
        <v>36</v>
      </c>
      <c r="O216" s="3">
        <v>0</v>
      </c>
      <c r="P216" s="3">
        <v>0</v>
      </c>
      <c r="Q216" s="3">
        <v>3017.17</v>
      </c>
      <c r="R216" s="3">
        <v>3017.17</v>
      </c>
      <c r="S216" s="3">
        <v>0</v>
      </c>
      <c r="T216" s="3">
        <v>3017.17</v>
      </c>
      <c r="U216" s="3">
        <v>0</v>
      </c>
      <c r="V216" s="3">
        <v>3017.17</v>
      </c>
      <c r="W216" t="s">
        <v>519</v>
      </c>
      <c r="X216" t="s">
        <v>520</v>
      </c>
    </row>
    <row r="217" spans="1:24" x14ac:dyDescent="0.25">
      <c r="A217" s="1" t="s">
        <v>516</v>
      </c>
      <c r="B217" s="2">
        <v>45317</v>
      </c>
      <c r="D217" s="1" t="s">
        <v>31</v>
      </c>
      <c r="F217" s="1" t="s">
        <v>31</v>
      </c>
      <c r="H217" t="s">
        <v>0</v>
      </c>
      <c r="I217" t="s">
        <v>32</v>
      </c>
      <c r="K217" t="s">
        <v>517</v>
      </c>
      <c r="L217" t="s">
        <v>518</v>
      </c>
      <c r="M217" t="s">
        <v>35</v>
      </c>
      <c r="N217" s="1" t="s">
        <v>36</v>
      </c>
      <c r="O217" s="3">
        <v>0</v>
      </c>
      <c r="P217" s="3">
        <v>0</v>
      </c>
      <c r="Q217" s="3">
        <v>3017.17</v>
      </c>
      <c r="R217" s="3">
        <v>3017.17</v>
      </c>
      <c r="S217" s="3">
        <v>0</v>
      </c>
      <c r="T217" s="3">
        <v>3017.17</v>
      </c>
      <c r="U217" s="3">
        <v>0</v>
      </c>
      <c r="V217" s="3">
        <v>3017.17</v>
      </c>
      <c r="W217" t="s">
        <v>521</v>
      </c>
      <c r="X217" t="s">
        <v>520</v>
      </c>
    </row>
    <row r="218" spans="1:24" x14ac:dyDescent="0.25">
      <c r="A218" s="1" t="s">
        <v>516</v>
      </c>
      <c r="B218" s="2">
        <v>45317</v>
      </c>
      <c r="D218" s="1" t="s">
        <v>31</v>
      </c>
      <c r="F218" s="1" t="s">
        <v>31</v>
      </c>
      <c r="H218" t="s">
        <v>0</v>
      </c>
      <c r="I218" t="s">
        <v>32</v>
      </c>
      <c r="K218" t="s">
        <v>517</v>
      </c>
      <c r="L218" t="s">
        <v>518</v>
      </c>
      <c r="M218" t="s">
        <v>35</v>
      </c>
      <c r="N218" s="1" t="s">
        <v>36</v>
      </c>
      <c r="O218" s="3">
        <v>0</v>
      </c>
      <c r="P218" s="3">
        <v>0</v>
      </c>
      <c r="Q218" s="3">
        <v>3017.17</v>
      </c>
      <c r="R218" s="3">
        <v>3017.17</v>
      </c>
      <c r="S218" s="3">
        <v>0</v>
      </c>
      <c r="T218" s="3">
        <v>3017.17</v>
      </c>
      <c r="U218" s="3">
        <v>0</v>
      </c>
      <c r="V218" s="3">
        <v>3017.17</v>
      </c>
      <c r="W218" t="s">
        <v>522</v>
      </c>
      <c r="X218" t="s">
        <v>520</v>
      </c>
    </row>
    <row r="219" spans="1:24" x14ac:dyDescent="0.25">
      <c r="A219" s="1" t="s">
        <v>516</v>
      </c>
      <c r="B219" s="2">
        <v>45317</v>
      </c>
      <c r="D219" s="1" t="s">
        <v>31</v>
      </c>
      <c r="F219" s="1" t="s">
        <v>31</v>
      </c>
      <c r="H219" t="s">
        <v>0</v>
      </c>
      <c r="I219" t="s">
        <v>32</v>
      </c>
      <c r="K219" t="s">
        <v>517</v>
      </c>
      <c r="L219" t="s">
        <v>518</v>
      </c>
      <c r="M219" t="s">
        <v>35</v>
      </c>
      <c r="N219" s="1" t="s">
        <v>36</v>
      </c>
      <c r="O219" s="3">
        <v>0</v>
      </c>
      <c r="P219" s="3">
        <v>0</v>
      </c>
      <c r="Q219" s="3">
        <v>3017.17</v>
      </c>
      <c r="R219" s="3">
        <v>3017.17</v>
      </c>
      <c r="S219" s="3">
        <v>0</v>
      </c>
      <c r="T219" s="3">
        <v>3017.17</v>
      </c>
      <c r="U219" s="3">
        <v>0</v>
      </c>
      <c r="V219" s="3">
        <v>3017.17</v>
      </c>
      <c r="W219" t="s">
        <v>523</v>
      </c>
      <c r="X219" t="s">
        <v>520</v>
      </c>
    </row>
    <row r="220" spans="1:24" x14ac:dyDescent="0.25">
      <c r="A220" s="1" t="s">
        <v>516</v>
      </c>
      <c r="B220" s="2">
        <v>45317</v>
      </c>
      <c r="D220" s="1" t="s">
        <v>31</v>
      </c>
      <c r="F220" s="1" t="s">
        <v>31</v>
      </c>
      <c r="H220" t="s">
        <v>0</v>
      </c>
      <c r="I220" t="s">
        <v>32</v>
      </c>
      <c r="K220" t="s">
        <v>517</v>
      </c>
      <c r="L220" t="s">
        <v>518</v>
      </c>
      <c r="M220" t="s">
        <v>35</v>
      </c>
      <c r="N220" s="1" t="s">
        <v>36</v>
      </c>
      <c r="O220" s="3">
        <v>0</v>
      </c>
      <c r="P220" s="3">
        <v>0</v>
      </c>
      <c r="Q220" s="3">
        <v>3017.17</v>
      </c>
      <c r="R220" s="3">
        <v>3017.17</v>
      </c>
      <c r="S220" s="3">
        <v>0</v>
      </c>
      <c r="T220" s="3">
        <v>3017.17</v>
      </c>
      <c r="U220" s="3">
        <v>0</v>
      </c>
      <c r="V220" s="3">
        <v>3017.17</v>
      </c>
      <c r="W220" t="s">
        <v>524</v>
      </c>
      <c r="X220" t="s">
        <v>520</v>
      </c>
    </row>
    <row r="221" spans="1:24" x14ac:dyDescent="0.25">
      <c r="A221" s="1" t="s">
        <v>516</v>
      </c>
      <c r="B221" s="2">
        <v>45317</v>
      </c>
      <c r="D221" s="1" t="s">
        <v>31</v>
      </c>
      <c r="F221" s="1" t="s">
        <v>31</v>
      </c>
      <c r="H221" t="s">
        <v>0</v>
      </c>
      <c r="I221" t="s">
        <v>32</v>
      </c>
      <c r="K221" t="s">
        <v>517</v>
      </c>
      <c r="L221" t="s">
        <v>518</v>
      </c>
      <c r="M221" t="s">
        <v>35</v>
      </c>
      <c r="N221" s="1" t="s">
        <v>36</v>
      </c>
      <c r="O221" s="3">
        <v>0</v>
      </c>
      <c r="P221" s="3">
        <v>0</v>
      </c>
      <c r="Q221" s="3">
        <v>3017.17</v>
      </c>
      <c r="R221" s="3">
        <v>3017.17</v>
      </c>
      <c r="S221" s="3">
        <v>0</v>
      </c>
      <c r="T221" s="3">
        <v>3017.17</v>
      </c>
      <c r="U221" s="3">
        <v>0</v>
      </c>
      <c r="V221" s="3">
        <v>3017.17</v>
      </c>
      <c r="W221" t="s">
        <v>525</v>
      </c>
      <c r="X221" t="s">
        <v>520</v>
      </c>
    </row>
    <row r="222" spans="1:24" x14ac:dyDescent="0.25">
      <c r="A222" s="1" t="s">
        <v>516</v>
      </c>
      <c r="B222" s="2">
        <v>45317</v>
      </c>
      <c r="D222" s="1" t="s">
        <v>31</v>
      </c>
      <c r="F222" s="1" t="s">
        <v>31</v>
      </c>
      <c r="H222" t="s">
        <v>0</v>
      </c>
      <c r="I222" t="s">
        <v>32</v>
      </c>
      <c r="K222" t="s">
        <v>517</v>
      </c>
      <c r="L222" t="s">
        <v>518</v>
      </c>
      <c r="M222" t="s">
        <v>35</v>
      </c>
      <c r="N222" s="1" t="s">
        <v>36</v>
      </c>
      <c r="O222" s="3">
        <v>0</v>
      </c>
      <c r="P222" s="3">
        <v>0</v>
      </c>
      <c r="Q222" s="3">
        <v>3017.18</v>
      </c>
      <c r="R222" s="3">
        <v>3017.18</v>
      </c>
      <c r="S222" s="3">
        <v>0</v>
      </c>
      <c r="T222" s="3">
        <v>3017.18</v>
      </c>
      <c r="U222" s="3">
        <v>0</v>
      </c>
      <c r="V222" s="3">
        <v>3017.18</v>
      </c>
      <c r="W222" t="s">
        <v>526</v>
      </c>
      <c r="X222" t="s">
        <v>520</v>
      </c>
    </row>
    <row r="223" spans="1:24" x14ac:dyDescent="0.25">
      <c r="A223" s="1" t="s">
        <v>516</v>
      </c>
      <c r="B223" s="2">
        <v>45317</v>
      </c>
      <c r="D223" s="1" t="s">
        <v>31</v>
      </c>
      <c r="F223" s="1" t="s">
        <v>31</v>
      </c>
      <c r="H223" t="s">
        <v>0</v>
      </c>
      <c r="I223" t="s">
        <v>32</v>
      </c>
      <c r="K223" t="s">
        <v>517</v>
      </c>
      <c r="L223" t="s">
        <v>518</v>
      </c>
      <c r="M223" t="s">
        <v>35</v>
      </c>
      <c r="N223" s="1" t="s">
        <v>36</v>
      </c>
      <c r="O223" s="3">
        <v>0</v>
      </c>
      <c r="P223" s="3">
        <v>0</v>
      </c>
      <c r="Q223" s="3">
        <v>3017.18</v>
      </c>
      <c r="R223" s="3">
        <v>3017.18</v>
      </c>
      <c r="S223" s="3">
        <v>0</v>
      </c>
      <c r="T223" s="3">
        <v>3017.18</v>
      </c>
      <c r="U223" s="3">
        <v>0</v>
      </c>
      <c r="V223" s="3">
        <v>3017.18</v>
      </c>
      <c r="W223" t="s">
        <v>527</v>
      </c>
      <c r="X223" t="s">
        <v>520</v>
      </c>
    </row>
    <row r="224" spans="1:24" x14ac:dyDescent="0.25">
      <c r="A224" s="1" t="s">
        <v>516</v>
      </c>
      <c r="B224" s="2">
        <v>45317</v>
      </c>
      <c r="D224" s="1" t="s">
        <v>31</v>
      </c>
      <c r="F224" s="1" t="s">
        <v>31</v>
      </c>
      <c r="H224" t="s">
        <v>0</v>
      </c>
      <c r="I224" t="s">
        <v>32</v>
      </c>
      <c r="K224" t="s">
        <v>517</v>
      </c>
      <c r="L224" t="s">
        <v>518</v>
      </c>
      <c r="M224" t="s">
        <v>35</v>
      </c>
      <c r="N224" s="1" t="s">
        <v>36</v>
      </c>
      <c r="O224" s="3">
        <v>0</v>
      </c>
      <c r="P224" s="3">
        <v>0</v>
      </c>
      <c r="Q224" s="3">
        <v>3017.18</v>
      </c>
      <c r="R224" s="3">
        <v>3017.18</v>
      </c>
      <c r="S224" s="3">
        <v>0</v>
      </c>
      <c r="T224" s="3">
        <v>3017.18</v>
      </c>
      <c r="U224" s="3">
        <v>0</v>
      </c>
      <c r="V224" s="3">
        <v>3017.18</v>
      </c>
      <c r="W224" t="s">
        <v>528</v>
      </c>
      <c r="X224" t="s">
        <v>520</v>
      </c>
    </row>
    <row r="225" spans="1:24" x14ac:dyDescent="0.25">
      <c r="A225" s="1" t="s">
        <v>516</v>
      </c>
      <c r="B225" s="2">
        <v>45317</v>
      </c>
      <c r="D225" s="1" t="s">
        <v>31</v>
      </c>
      <c r="F225" s="1" t="s">
        <v>31</v>
      </c>
      <c r="H225" t="s">
        <v>0</v>
      </c>
      <c r="I225" t="s">
        <v>32</v>
      </c>
      <c r="K225" t="s">
        <v>517</v>
      </c>
      <c r="L225" t="s">
        <v>518</v>
      </c>
      <c r="M225" t="s">
        <v>35</v>
      </c>
      <c r="N225" s="1" t="s">
        <v>36</v>
      </c>
      <c r="O225" s="3">
        <v>0</v>
      </c>
      <c r="P225" s="3">
        <v>0</v>
      </c>
      <c r="Q225" s="3">
        <v>3017.18</v>
      </c>
      <c r="R225" s="3">
        <v>3017.18</v>
      </c>
      <c r="S225" s="3">
        <v>0</v>
      </c>
      <c r="T225" s="3">
        <v>3017.18</v>
      </c>
      <c r="U225" s="3">
        <v>0</v>
      </c>
      <c r="V225" s="3">
        <v>3017.18</v>
      </c>
      <c r="W225" t="s">
        <v>529</v>
      </c>
      <c r="X225" t="s">
        <v>520</v>
      </c>
    </row>
    <row r="226" spans="1:24" x14ac:dyDescent="0.25">
      <c r="A226" s="1" t="s">
        <v>516</v>
      </c>
      <c r="B226" s="2">
        <v>45317</v>
      </c>
      <c r="D226" s="1" t="s">
        <v>31</v>
      </c>
      <c r="F226" s="1" t="s">
        <v>31</v>
      </c>
      <c r="H226" t="s">
        <v>0</v>
      </c>
      <c r="I226" t="s">
        <v>32</v>
      </c>
      <c r="K226" t="s">
        <v>517</v>
      </c>
      <c r="L226" t="s">
        <v>518</v>
      </c>
      <c r="M226" t="s">
        <v>35</v>
      </c>
      <c r="N226" s="1" t="s">
        <v>36</v>
      </c>
      <c r="O226" s="3">
        <v>0</v>
      </c>
      <c r="P226" s="3">
        <v>0</v>
      </c>
      <c r="Q226" s="3">
        <v>3017.18</v>
      </c>
      <c r="R226" s="3">
        <v>3017.18</v>
      </c>
      <c r="S226" s="3">
        <v>0</v>
      </c>
      <c r="T226" s="3">
        <v>3017.18</v>
      </c>
      <c r="U226" s="3">
        <v>0</v>
      </c>
      <c r="V226" s="3">
        <v>3017.18</v>
      </c>
      <c r="W226" t="s">
        <v>530</v>
      </c>
      <c r="X226" t="s">
        <v>520</v>
      </c>
    </row>
    <row r="227" spans="1:24" x14ac:dyDescent="0.25">
      <c r="A227" s="1" t="s">
        <v>516</v>
      </c>
      <c r="B227" s="2">
        <v>45317</v>
      </c>
      <c r="D227" s="1" t="s">
        <v>31</v>
      </c>
      <c r="F227" s="1" t="s">
        <v>31</v>
      </c>
      <c r="H227" t="s">
        <v>0</v>
      </c>
      <c r="I227" t="s">
        <v>32</v>
      </c>
      <c r="K227" t="s">
        <v>517</v>
      </c>
      <c r="L227" t="s">
        <v>518</v>
      </c>
      <c r="M227" t="s">
        <v>35</v>
      </c>
      <c r="N227" s="1" t="s">
        <v>36</v>
      </c>
      <c r="O227" s="3">
        <v>0</v>
      </c>
      <c r="P227" s="3">
        <v>0</v>
      </c>
      <c r="Q227" s="3">
        <v>3017.18</v>
      </c>
      <c r="R227" s="3">
        <v>3017.18</v>
      </c>
      <c r="S227" s="3">
        <v>0</v>
      </c>
      <c r="T227" s="3">
        <v>3017.18</v>
      </c>
      <c r="U227" s="3">
        <v>0</v>
      </c>
      <c r="V227" s="3">
        <v>3017.18</v>
      </c>
      <c r="W227" t="s">
        <v>531</v>
      </c>
      <c r="X227" t="s">
        <v>520</v>
      </c>
    </row>
    <row r="228" spans="1:24" x14ac:dyDescent="0.25">
      <c r="A228" s="1" t="s">
        <v>516</v>
      </c>
      <c r="B228" s="2">
        <v>45317</v>
      </c>
      <c r="D228" s="1" t="s">
        <v>31</v>
      </c>
      <c r="F228" s="1" t="s">
        <v>31</v>
      </c>
      <c r="H228" t="s">
        <v>0</v>
      </c>
      <c r="I228" t="s">
        <v>32</v>
      </c>
      <c r="K228" t="s">
        <v>517</v>
      </c>
      <c r="L228" t="s">
        <v>518</v>
      </c>
      <c r="M228" t="s">
        <v>35</v>
      </c>
      <c r="N228" s="1" t="s">
        <v>36</v>
      </c>
      <c r="O228" s="3">
        <v>0</v>
      </c>
      <c r="P228" s="3">
        <v>0</v>
      </c>
      <c r="Q228" s="3">
        <v>3017.18</v>
      </c>
      <c r="R228" s="3">
        <v>3017.18</v>
      </c>
      <c r="S228" s="3">
        <v>0</v>
      </c>
      <c r="T228" s="3">
        <v>3017.18</v>
      </c>
      <c r="U228" s="3">
        <v>0</v>
      </c>
      <c r="V228" s="3">
        <v>3017.18</v>
      </c>
      <c r="W228" t="s">
        <v>532</v>
      </c>
      <c r="X228" t="s">
        <v>520</v>
      </c>
    </row>
    <row r="229" spans="1:24" x14ac:dyDescent="0.25">
      <c r="A229" s="1" t="s">
        <v>516</v>
      </c>
      <c r="B229" s="2">
        <v>45317</v>
      </c>
      <c r="D229" s="1" t="s">
        <v>31</v>
      </c>
      <c r="F229" s="1" t="s">
        <v>31</v>
      </c>
      <c r="H229" t="s">
        <v>0</v>
      </c>
      <c r="I229" t="s">
        <v>32</v>
      </c>
      <c r="K229" t="s">
        <v>517</v>
      </c>
      <c r="L229" t="s">
        <v>518</v>
      </c>
      <c r="M229" t="s">
        <v>35</v>
      </c>
      <c r="N229" s="1" t="s">
        <v>36</v>
      </c>
      <c r="O229" s="3">
        <v>0</v>
      </c>
      <c r="P229" s="3">
        <v>0</v>
      </c>
      <c r="Q229" s="3">
        <v>3017.18</v>
      </c>
      <c r="R229" s="3">
        <v>3017.18</v>
      </c>
      <c r="S229" s="3">
        <v>0</v>
      </c>
      <c r="T229" s="3">
        <v>3017.18</v>
      </c>
      <c r="U229" s="3">
        <v>0</v>
      </c>
      <c r="V229" s="3">
        <v>3017.18</v>
      </c>
      <c r="W229" t="s">
        <v>533</v>
      </c>
      <c r="X229" t="s">
        <v>520</v>
      </c>
    </row>
    <row r="230" spans="1:24" x14ac:dyDescent="0.25">
      <c r="A230" s="1" t="s">
        <v>516</v>
      </c>
      <c r="B230" s="2">
        <v>45317</v>
      </c>
      <c r="D230" s="1" t="s">
        <v>31</v>
      </c>
      <c r="F230" s="1" t="s">
        <v>31</v>
      </c>
      <c r="H230" t="s">
        <v>0</v>
      </c>
      <c r="I230" t="s">
        <v>32</v>
      </c>
      <c r="K230" t="s">
        <v>517</v>
      </c>
      <c r="L230" t="s">
        <v>518</v>
      </c>
      <c r="M230" t="s">
        <v>35</v>
      </c>
      <c r="N230" s="1" t="s">
        <v>36</v>
      </c>
      <c r="O230" s="3">
        <v>0</v>
      </c>
      <c r="P230" s="3">
        <v>0</v>
      </c>
      <c r="Q230" s="3">
        <v>3017.18</v>
      </c>
      <c r="R230" s="3">
        <v>3017.18</v>
      </c>
      <c r="S230" s="3">
        <v>0</v>
      </c>
      <c r="T230" s="3">
        <v>3017.18</v>
      </c>
      <c r="U230" s="3">
        <v>0</v>
      </c>
      <c r="V230" s="3">
        <v>3017.18</v>
      </c>
      <c r="W230" t="s">
        <v>534</v>
      </c>
      <c r="X230" t="s">
        <v>520</v>
      </c>
    </row>
    <row r="231" spans="1:24" x14ac:dyDescent="0.25">
      <c r="A231" s="1" t="s">
        <v>516</v>
      </c>
      <c r="B231" s="2">
        <v>45317</v>
      </c>
      <c r="D231" s="1" t="s">
        <v>31</v>
      </c>
      <c r="F231" s="1" t="s">
        <v>31</v>
      </c>
      <c r="H231" t="s">
        <v>0</v>
      </c>
      <c r="I231" t="s">
        <v>32</v>
      </c>
      <c r="K231" t="s">
        <v>517</v>
      </c>
      <c r="L231" t="s">
        <v>518</v>
      </c>
      <c r="M231" t="s">
        <v>35</v>
      </c>
      <c r="N231" s="1" t="s">
        <v>36</v>
      </c>
      <c r="O231" s="3">
        <v>0</v>
      </c>
      <c r="P231" s="3">
        <v>0</v>
      </c>
      <c r="Q231" s="3">
        <v>3017.18</v>
      </c>
      <c r="R231" s="3">
        <v>3017.18</v>
      </c>
      <c r="S231" s="3">
        <v>0</v>
      </c>
      <c r="T231" s="3">
        <v>3017.18</v>
      </c>
      <c r="U231" s="3">
        <v>0</v>
      </c>
      <c r="V231" s="3">
        <v>3017.18</v>
      </c>
      <c r="W231" t="s">
        <v>535</v>
      </c>
      <c r="X231" t="s">
        <v>520</v>
      </c>
    </row>
    <row r="232" spans="1:24" x14ac:dyDescent="0.25">
      <c r="A232" s="1" t="s">
        <v>516</v>
      </c>
      <c r="B232" s="2">
        <v>45317</v>
      </c>
      <c r="D232" s="1" t="s">
        <v>31</v>
      </c>
      <c r="F232" s="1" t="s">
        <v>31</v>
      </c>
      <c r="H232" t="s">
        <v>0</v>
      </c>
      <c r="I232" t="s">
        <v>32</v>
      </c>
      <c r="K232" t="s">
        <v>517</v>
      </c>
      <c r="L232" t="s">
        <v>518</v>
      </c>
      <c r="M232" t="s">
        <v>35</v>
      </c>
      <c r="N232" s="1" t="s">
        <v>36</v>
      </c>
      <c r="O232" s="3">
        <v>0</v>
      </c>
      <c r="P232" s="3">
        <v>0</v>
      </c>
      <c r="Q232" s="3">
        <v>3017.18</v>
      </c>
      <c r="R232" s="3">
        <v>3017.18</v>
      </c>
      <c r="S232" s="3">
        <v>0</v>
      </c>
      <c r="T232" s="3">
        <v>3017.18</v>
      </c>
      <c r="U232" s="3">
        <v>0</v>
      </c>
      <c r="V232" s="3">
        <v>3017.18</v>
      </c>
      <c r="W232" t="s">
        <v>536</v>
      </c>
      <c r="X232" t="s">
        <v>520</v>
      </c>
    </row>
    <row r="233" spans="1:24" x14ac:dyDescent="0.25">
      <c r="A233" s="1" t="s">
        <v>537</v>
      </c>
      <c r="B233" s="2">
        <v>45317</v>
      </c>
      <c r="D233" s="1" t="s">
        <v>31</v>
      </c>
      <c r="F233" s="1" t="s">
        <v>31</v>
      </c>
      <c r="H233" t="s">
        <v>0</v>
      </c>
      <c r="I233" t="s">
        <v>32</v>
      </c>
      <c r="K233" t="s">
        <v>159</v>
      </c>
      <c r="L233" t="s">
        <v>160</v>
      </c>
      <c r="M233" t="s">
        <v>35</v>
      </c>
      <c r="N233" s="1" t="s">
        <v>161</v>
      </c>
      <c r="O233" s="3">
        <v>0</v>
      </c>
      <c r="P233" s="3">
        <v>0</v>
      </c>
      <c r="Q233" s="3">
        <v>83.04</v>
      </c>
      <c r="R233" s="3">
        <v>83.04</v>
      </c>
      <c r="S233" s="3">
        <v>0</v>
      </c>
      <c r="T233" s="3">
        <v>83.04</v>
      </c>
      <c r="U233" s="3">
        <v>0</v>
      </c>
      <c r="V233" s="3">
        <v>83.04</v>
      </c>
      <c r="W233" t="s">
        <v>217</v>
      </c>
      <c r="X233" t="s">
        <v>538</v>
      </c>
    </row>
    <row r="234" spans="1:24" x14ac:dyDescent="0.25">
      <c r="A234" s="1" t="s">
        <v>537</v>
      </c>
      <c r="B234" s="2">
        <v>45317</v>
      </c>
      <c r="D234" s="1" t="s">
        <v>31</v>
      </c>
      <c r="F234" s="1" t="s">
        <v>31</v>
      </c>
      <c r="H234" t="s">
        <v>0</v>
      </c>
      <c r="I234" t="s">
        <v>32</v>
      </c>
      <c r="K234" t="s">
        <v>159</v>
      </c>
      <c r="L234" t="s">
        <v>160</v>
      </c>
      <c r="M234" t="s">
        <v>35</v>
      </c>
      <c r="N234" s="1" t="s">
        <v>161</v>
      </c>
      <c r="O234" s="3">
        <v>0</v>
      </c>
      <c r="P234" s="3">
        <v>0</v>
      </c>
      <c r="Q234" s="3">
        <v>691.96</v>
      </c>
      <c r="R234" s="3">
        <v>691.96</v>
      </c>
      <c r="S234" s="3">
        <v>0</v>
      </c>
      <c r="T234" s="3">
        <v>691.96</v>
      </c>
      <c r="U234" s="3">
        <v>0</v>
      </c>
      <c r="V234" s="3">
        <v>691.96</v>
      </c>
      <c r="W234" t="s">
        <v>163</v>
      </c>
      <c r="X234" t="s">
        <v>538</v>
      </c>
    </row>
    <row r="235" spans="1:24" x14ac:dyDescent="0.25">
      <c r="A235" s="1" t="s">
        <v>539</v>
      </c>
      <c r="B235" s="2">
        <v>45317</v>
      </c>
      <c r="D235" s="1" t="s">
        <v>31</v>
      </c>
      <c r="F235" s="1" t="s">
        <v>31</v>
      </c>
      <c r="H235" t="s">
        <v>0</v>
      </c>
      <c r="I235" t="s">
        <v>460</v>
      </c>
      <c r="K235" t="s">
        <v>540</v>
      </c>
      <c r="L235" t="s">
        <v>541</v>
      </c>
      <c r="M235" t="s">
        <v>35</v>
      </c>
      <c r="N235" s="1" t="s">
        <v>542</v>
      </c>
      <c r="O235" s="3">
        <v>0</v>
      </c>
      <c r="P235" s="3">
        <v>0</v>
      </c>
      <c r="Q235" s="3">
        <v>231118.19</v>
      </c>
      <c r="R235" s="3">
        <v>231118.19</v>
      </c>
      <c r="S235" s="3">
        <v>0</v>
      </c>
      <c r="T235" s="3">
        <v>231118.19</v>
      </c>
      <c r="U235" s="3">
        <v>0</v>
      </c>
      <c r="V235" s="3">
        <v>231118.19</v>
      </c>
      <c r="W235" t="s">
        <v>126</v>
      </c>
      <c r="X235" t="s">
        <v>543</v>
      </c>
    </row>
    <row r="236" spans="1:24" x14ac:dyDescent="0.25">
      <c r="A236" s="1" t="s">
        <v>544</v>
      </c>
      <c r="B236" s="2">
        <v>45317</v>
      </c>
      <c r="D236" s="1" t="s">
        <v>31</v>
      </c>
      <c r="F236" s="1" t="s">
        <v>31</v>
      </c>
      <c r="H236" t="s">
        <v>0</v>
      </c>
      <c r="I236" t="s">
        <v>32</v>
      </c>
      <c r="K236" t="s">
        <v>545</v>
      </c>
      <c r="L236" t="s">
        <v>546</v>
      </c>
      <c r="M236" t="s">
        <v>35</v>
      </c>
      <c r="N236" s="1" t="s">
        <v>547</v>
      </c>
      <c r="O236" s="3">
        <v>0</v>
      </c>
      <c r="P236" s="3">
        <v>0</v>
      </c>
      <c r="Q236" s="3">
        <v>188.57</v>
      </c>
      <c r="R236" s="3">
        <v>188.57</v>
      </c>
      <c r="S236" s="3">
        <v>0</v>
      </c>
      <c r="T236" s="3">
        <v>188.57</v>
      </c>
      <c r="U236" s="3">
        <v>0</v>
      </c>
      <c r="V236" s="3">
        <v>188.57</v>
      </c>
      <c r="W236" t="s">
        <v>217</v>
      </c>
      <c r="X236" t="s">
        <v>548</v>
      </c>
    </row>
    <row r="237" spans="1:24" x14ac:dyDescent="0.25">
      <c r="A237" s="1" t="s">
        <v>544</v>
      </c>
      <c r="B237" s="2">
        <v>45317</v>
      </c>
      <c r="D237" s="1" t="s">
        <v>31</v>
      </c>
      <c r="F237" s="1" t="s">
        <v>31</v>
      </c>
      <c r="H237" t="s">
        <v>0</v>
      </c>
      <c r="I237" t="s">
        <v>32</v>
      </c>
      <c r="K237" t="s">
        <v>545</v>
      </c>
      <c r="L237" t="s">
        <v>546</v>
      </c>
      <c r="M237" t="s">
        <v>35</v>
      </c>
      <c r="N237" s="1" t="s">
        <v>547</v>
      </c>
      <c r="O237" s="3">
        <v>0</v>
      </c>
      <c r="P237" s="3">
        <v>0</v>
      </c>
      <c r="Q237" s="3">
        <v>1571.43</v>
      </c>
      <c r="R237" s="3">
        <v>1571.43</v>
      </c>
      <c r="S237" s="3">
        <v>0</v>
      </c>
      <c r="T237" s="3">
        <v>1571.43</v>
      </c>
      <c r="U237" s="3">
        <v>0</v>
      </c>
      <c r="V237" s="3">
        <v>1571.43</v>
      </c>
      <c r="W237" t="s">
        <v>515</v>
      </c>
      <c r="X237" t="s">
        <v>548</v>
      </c>
    </row>
    <row r="238" spans="1:24" x14ac:dyDescent="0.25">
      <c r="A238" s="1" t="s">
        <v>549</v>
      </c>
      <c r="B238" s="2">
        <v>45317</v>
      </c>
      <c r="D238" s="1" t="s">
        <v>31</v>
      </c>
      <c r="F238" s="1" t="s">
        <v>31</v>
      </c>
      <c r="H238" t="s">
        <v>0</v>
      </c>
      <c r="I238" t="s">
        <v>32</v>
      </c>
      <c r="K238" t="s">
        <v>411</v>
      </c>
      <c r="L238" t="s">
        <v>42</v>
      </c>
      <c r="M238" t="s">
        <v>43</v>
      </c>
      <c r="N238" s="1" t="s">
        <v>36</v>
      </c>
      <c r="O238" s="3">
        <v>0</v>
      </c>
      <c r="P238" s="3">
        <v>0</v>
      </c>
      <c r="Q238" s="3">
        <v>59</v>
      </c>
      <c r="R238" s="3">
        <v>59</v>
      </c>
      <c r="S238" s="3">
        <v>0</v>
      </c>
      <c r="T238" s="3">
        <v>59</v>
      </c>
      <c r="U238" s="3">
        <v>0</v>
      </c>
      <c r="V238" s="3">
        <v>59</v>
      </c>
      <c r="W238" t="s">
        <v>550</v>
      </c>
      <c r="X238" t="s">
        <v>548</v>
      </c>
    </row>
    <row r="239" spans="1:24" x14ac:dyDescent="0.25">
      <c r="A239" s="1" t="s">
        <v>549</v>
      </c>
      <c r="B239" s="2">
        <v>45317</v>
      </c>
      <c r="D239" s="1" t="s">
        <v>31</v>
      </c>
      <c r="F239" s="1" t="s">
        <v>31</v>
      </c>
      <c r="H239" t="s">
        <v>0</v>
      </c>
      <c r="I239" t="s">
        <v>32</v>
      </c>
      <c r="K239" t="s">
        <v>411</v>
      </c>
      <c r="L239" t="s">
        <v>42</v>
      </c>
      <c r="M239" t="s">
        <v>43</v>
      </c>
      <c r="N239" s="1" t="s">
        <v>36</v>
      </c>
      <c r="O239" s="3">
        <v>0</v>
      </c>
      <c r="P239" s="3">
        <v>0</v>
      </c>
      <c r="Q239" s="3">
        <v>220</v>
      </c>
      <c r="R239" s="3">
        <v>220</v>
      </c>
      <c r="S239" s="3">
        <v>0</v>
      </c>
      <c r="T239" s="3">
        <v>220</v>
      </c>
      <c r="U239" s="3">
        <v>0</v>
      </c>
      <c r="V239" s="3">
        <v>220</v>
      </c>
      <c r="W239" t="s">
        <v>515</v>
      </c>
      <c r="X239" t="s">
        <v>548</v>
      </c>
    </row>
    <row r="240" spans="1:24" x14ac:dyDescent="0.25">
      <c r="A240" s="1" t="s">
        <v>551</v>
      </c>
      <c r="B240" s="2">
        <v>45317</v>
      </c>
      <c r="D240" s="1" t="s">
        <v>31</v>
      </c>
      <c r="F240" s="1" t="s">
        <v>31</v>
      </c>
      <c r="H240" t="s">
        <v>0</v>
      </c>
      <c r="I240" t="s">
        <v>32</v>
      </c>
      <c r="K240" t="s">
        <v>552</v>
      </c>
      <c r="L240" t="s">
        <v>553</v>
      </c>
      <c r="M240" t="s">
        <v>43</v>
      </c>
      <c r="N240" s="1" t="s">
        <v>36</v>
      </c>
      <c r="O240" s="3">
        <v>0</v>
      </c>
      <c r="P240" s="3">
        <v>0</v>
      </c>
      <c r="Q240" s="3">
        <v>50</v>
      </c>
      <c r="R240" s="3">
        <v>50</v>
      </c>
      <c r="S240" s="3">
        <v>0</v>
      </c>
      <c r="T240" s="3">
        <v>50</v>
      </c>
      <c r="U240" s="3">
        <v>0</v>
      </c>
      <c r="V240" s="3">
        <v>50</v>
      </c>
      <c r="W240" t="s">
        <v>554</v>
      </c>
      <c r="X240" t="s">
        <v>555</v>
      </c>
    </row>
    <row r="241" spans="1:24" x14ac:dyDescent="0.25">
      <c r="A241" s="1" t="s">
        <v>556</v>
      </c>
      <c r="B241" s="2">
        <v>45318</v>
      </c>
      <c r="D241" s="1" t="s">
        <v>31</v>
      </c>
      <c r="F241" s="1" t="s">
        <v>31</v>
      </c>
      <c r="H241" t="s">
        <v>0</v>
      </c>
      <c r="I241" t="s">
        <v>32</v>
      </c>
      <c r="K241" t="s">
        <v>250</v>
      </c>
      <c r="L241" t="s">
        <v>251</v>
      </c>
      <c r="M241" t="s">
        <v>35</v>
      </c>
      <c r="N241" s="1" t="s">
        <v>252</v>
      </c>
      <c r="O241" s="3">
        <v>0</v>
      </c>
      <c r="P241" s="3">
        <v>0</v>
      </c>
      <c r="Q241" s="3">
        <v>4480.3500000000004</v>
      </c>
      <c r="R241" s="3">
        <v>4480.3500000000004</v>
      </c>
      <c r="S241" s="3">
        <v>0</v>
      </c>
      <c r="T241" s="3">
        <v>4480.3500000000004</v>
      </c>
      <c r="U241" s="3">
        <v>0</v>
      </c>
      <c r="V241" s="3">
        <v>4480.3500000000004</v>
      </c>
      <c r="W241" t="s">
        <v>217</v>
      </c>
      <c r="X241" t="s">
        <v>557</v>
      </c>
    </row>
    <row r="242" spans="1:24" x14ac:dyDescent="0.25">
      <c r="A242" s="1" t="s">
        <v>556</v>
      </c>
      <c r="B242" s="2">
        <v>45318</v>
      </c>
      <c r="D242" s="1" t="s">
        <v>31</v>
      </c>
      <c r="F242" s="1" t="s">
        <v>31</v>
      </c>
      <c r="H242" t="s">
        <v>0</v>
      </c>
      <c r="I242" t="s">
        <v>32</v>
      </c>
      <c r="K242" t="s">
        <v>250</v>
      </c>
      <c r="L242" t="s">
        <v>251</v>
      </c>
      <c r="M242" t="s">
        <v>35</v>
      </c>
      <c r="N242" s="1" t="s">
        <v>252</v>
      </c>
      <c r="O242" s="3">
        <v>0</v>
      </c>
      <c r="P242" s="3">
        <v>0</v>
      </c>
      <c r="Q242" s="3">
        <v>37336.239999999998</v>
      </c>
      <c r="R242" s="3">
        <v>37336.239999999998</v>
      </c>
      <c r="S242" s="3">
        <v>0</v>
      </c>
      <c r="T242" s="3">
        <v>37336.239999999998</v>
      </c>
      <c r="U242" s="3">
        <v>0</v>
      </c>
      <c r="V242" s="3">
        <v>37336.239999999998</v>
      </c>
      <c r="W242" t="s">
        <v>253</v>
      </c>
      <c r="X242" t="s">
        <v>557</v>
      </c>
    </row>
    <row r="243" spans="1:24" x14ac:dyDescent="0.25">
      <c r="A243" s="1" t="s">
        <v>558</v>
      </c>
      <c r="B243" s="2">
        <v>45318</v>
      </c>
      <c r="D243" s="1" t="s">
        <v>31</v>
      </c>
      <c r="F243" s="1" t="s">
        <v>31</v>
      </c>
      <c r="H243" t="s">
        <v>0</v>
      </c>
      <c r="I243" t="s">
        <v>460</v>
      </c>
      <c r="K243" t="s">
        <v>559</v>
      </c>
      <c r="L243" t="s">
        <v>560</v>
      </c>
      <c r="M243" t="s">
        <v>35</v>
      </c>
      <c r="N243" s="1" t="s">
        <v>561</v>
      </c>
      <c r="O243" s="3">
        <v>0</v>
      </c>
      <c r="P243" s="3">
        <v>0</v>
      </c>
      <c r="Q243" s="3">
        <v>70500</v>
      </c>
      <c r="R243" s="3">
        <v>70500</v>
      </c>
      <c r="S243" s="3">
        <v>0</v>
      </c>
      <c r="T243" s="3">
        <v>70500</v>
      </c>
      <c r="U243" s="3">
        <v>0</v>
      </c>
      <c r="V243" s="3">
        <v>70500</v>
      </c>
      <c r="W243" t="s">
        <v>67</v>
      </c>
      <c r="X243" t="s">
        <v>562</v>
      </c>
    </row>
    <row r="244" spans="1:24" x14ac:dyDescent="0.25">
      <c r="A244" s="1" t="s">
        <v>563</v>
      </c>
      <c r="B244" s="2">
        <v>45320</v>
      </c>
      <c r="D244" s="1" t="s">
        <v>564</v>
      </c>
      <c r="F244" s="1" t="s">
        <v>31</v>
      </c>
      <c r="H244" t="s">
        <v>0</v>
      </c>
      <c r="I244" t="s">
        <v>32</v>
      </c>
      <c r="K244" t="s">
        <v>565</v>
      </c>
      <c r="L244" t="s">
        <v>566</v>
      </c>
      <c r="M244" t="s">
        <v>35</v>
      </c>
      <c r="N244" s="1" t="s">
        <v>567</v>
      </c>
      <c r="O244" s="3">
        <v>0</v>
      </c>
      <c r="P244" s="3">
        <v>0</v>
      </c>
      <c r="Q244" s="3">
        <v>838.07</v>
      </c>
      <c r="R244" s="3">
        <v>838.07</v>
      </c>
      <c r="S244" s="3">
        <v>0</v>
      </c>
      <c r="T244" s="3">
        <v>838.07</v>
      </c>
      <c r="U244" s="3">
        <v>0</v>
      </c>
      <c r="V244" s="3">
        <v>838.07</v>
      </c>
      <c r="W244" t="s">
        <v>88</v>
      </c>
      <c r="X244" t="s">
        <v>568</v>
      </c>
    </row>
    <row r="245" spans="1:24" x14ac:dyDescent="0.25">
      <c r="A245" s="1" t="s">
        <v>563</v>
      </c>
      <c r="B245" s="2">
        <v>45320</v>
      </c>
      <c r="D245" s="1" t="s">
        <v>564</v>
      </c>
      <c r="F245" s="1" t="s">
        <v>31</v>
      </c>
      <c r="H245" t="s">
        <v>0</v>
      </c>
      <c r="I245" t="s">
        <v>32</v>
      </c>
      <c r="K245" t="s">
        <v>565</v>
      </c>
      <c r="L245" t="s">
        <v>566</v>
      </c>
      <c r="M245" t="s">
        <v>35</v>
      </c>
      <c r="N245" s="1" t="s">
        <v>567</v>
      </c>
      <c r="O245" s="3">
        <v>0</v>
      </c>
      <c r="P245" s="3">
        <v>0</v>
      </c>
      <c r="Q245" s="3">
        <v>4941.84</v>
      </c>
      <c r="R245" s="3">
        <v>4941.84</v>
      </c>
      <c r="S245" s="3">
        <v>0</v>
      </c>
      <c r="T245" s="3">
        <v>4941.84</v>
      </c>
      <c r="U245" s="3">
        <v>0</v>
      </c>
      <c r="V245" s="3">
        <v>4941.84</v>
      </c>
      <c r="W245" t="s">
        <v>217</v>
      </c>
      <c r="X245" t="s">
        <v>568</v>
      </c>
    </row>
    <row r="246" spans="1:24" x14ac:dyDescent="0.25">
      <c r="A246" s="1" t="s">
        <v>563</v>
      </c>
      <c r="B246" s="2">
        <v>45320</v>
      </c>
      <c r="D246" s="1" t="s">
        <v>564</v>
      </c>
      <c r="F246" s="1" t="s">
        <v>31</v>
      </c>
      <c r="H246" t="s">
        <v>0</v>
      </c>
      <c r="I246" t="s">
        <v>32</v>
      </c>
      <c r="K246" t="s">
        <v>565</v>
      </c>
      <c r="L246" t="s">
        <v>566</v>
      </c>
      <c r="M246" t="s">
        <v>35</v>
      </c>
      <c r="N246" s="1" t="s">
        <v>567</v>
      </c>
      <c r="O246" s="3">
        <v>0</v>
      </c>
      <c r="P246" s="3">
        <v>0</v>
      </c>
      <c r="Q246" s="3">
        <v>6983.93</v>
      </c>
      <c r="R246" s="3">
        <v>6983.93</v>
      </c>
      <c r="S246" s="3">
        <v>0</v>
      </c>
      <c r="T246" s="3">
        <v>6983.93</v>
      </c>
      <c r="U246" s="3">
        <v>0</v>
      </c>
      <c r="V246" s="3">
        <v>6983.93</v>
      </c>
      <c r="W246" t="s">
        <v>569</v>
      </c>
      <c r="X246" t="s">
        <v>568</v>
      </c>
    </row>
    <row r="247" spans="1:24" x14ac:dyDescent="0.25">
      <c r="A247" s="1" t="s">
        <v>563</v>
      </c>
      <c r="B247" s="2">
        <v>45320</v>
      </c>
      <c r="D247" s="1" t="s">
        <v>564</v>
      </c>
      <c r="F247" s="1" t="s">
        <v>31</v>
      </c>
      <c r="H247" t="s">
        <v>0</v>
      </c>
      <c r="I247" t="s">
        <v>32</v>
      </c>
      <c r="K247" t="s">
        <v>565</v>
      </c>
      <c r="L247" t="s">
        <v>566</v>
      </c>
      <c r="M247" t="s">
        <v>35</v>
      </c>
      <c r="N247" s="1" t="s">
        <v>567</v>
      </c>
      <c r="O247" s="3">
        <v>0</v>
      </c>
      <c r="P247" s="3">
        <v>0</v>
      </c>
      <c r="Q247" s="3">
        <v>41182</v>
      </c>
      <c r="R247" s="3">
        <v>41182</v>
      </c>
      <c r="S247" s="3">
        <v>0</v>
      </c>
      <c r="T247" s="3">
        <v>41182</v>
      </c>
      <c r="U247" s="3">
        <v>0</v>
      </c>
      <c r="V247" s="3">
        <v>41182</v>
      </c>
      <c r="W247" t="s">
        <v>569</v>
      </c>
      <c r="X247" t="s">
        <v>568</v>
      </c>
    </row>
    <row r="248" spans="1:24" x14ac:dyDescent="0.25">
      <c r="A248" s="1" t="s">
        <v>570</v>
      </c>
      <c r="B248" s="2">
        <v>45320</v>
      </c>
      <c r="D248" s="1" t="s">
        <v>31</v>
      </c>
      <c r="F248" s="1" t="s">
        <v>31</v>
      </c>
      <c r="H248" t="s">
        <v>0</v>
      </c>
      <c r="I248" t="s">
        <v>32</v>
      </c>
      <c r="K248" t="s">
        <v>571</v>
      </c>
      <c r="L248" t="s">
        <v>572</v>
      </c>
      <c r="M248" t="s">
        <v>35</v>
      </c>
      <c r="N248" s="1" t="s">
        <v>573</v>
      </c>
      <c r="O248" s="3">
        <v>0</v>
      </c>
      <c r="P248" s="3">
        <v>0</v>
      </c>
      <c r="Q248" s="3">
        <v>536.34</v>
      </c>
      <c r="R248" s="3">
        <v>536.34</v>
      </c>
      <c r="S248" s="3">
        <v>0</v>
      </c>
      <c r="T248" s="3">
        <v>536.34</v>
      </c>
      <c r="U248" s="3">
        <v>0</v>
      </c>
      <c r="V248" s="3">
        <v>536.34</v>
      </c>
      <c r="W248" t="s">
        <v>217</v>
      </c>
      <c r="X248" t="s">
        <v>504</v>
      </c>
    </row>
    <row r="249" spans="1:24" x14ac:dyDescent="0.25">
      <c r="A249" s="1" t="s">
        <v>570</v>
      </c>
      <c r="B249" s="2">
        <v>45320</v>
      </c>
      <c r="D249" s="1" t="s">
        <v>31</v>
      </c>
      <c r="F249" s="1" t="s">
        <v>31</v>
      </c>
      <c r="H249" t="s">
        <v>0</v>
      </c>
      <c r="I249" t="s">
        <v>32</v>
      </c>
      <c r="K249" t="s">
        <v>571</v>
      </c>
      <c r="L249" t="s">
        <v>572</v>
      </c>
      <c r="M249" t="s">
        <v>35</v>
      </c>
      <c r="N249" s="1" t="s">
        <v>573</v>
      </c>
      <c r="O249" s="3">
        <v>0</v>
      </c>
      <c r="P249" s="3">
        <v>0</v>
      </c>
      <c r="Q249" s="3">
        <v>4469.46</v>
      </c>
      <c r="R249" s="3">
        <v>4469.46</v>
      </c>
      <c r="S249" s="3">
        <v>0</v>
      </c>
      <c r="T249" s="3">
        <v>4469.46</v>
      </c>
      <c r="U249" s="3">
        <v>0</v>
      </c>
      <c r="V249" s="3">
        <v>4469.46</v>
      </c>
      <c r="W249" t="s">
        <v>140</v>
      </c>
      <c r="X249" t="s">
        <v>504</v>
      </c>
    </row>
    <row r="250" spans="1:24" x14ac:dyDescent="0.25">
      <c r="A250" s="1" t="s">
        <v>574</v>
      </c>
      <c r="B250" s="2">
        <v>45320</v>
      </c>
      <c r="D250" s="1" t="s">
        <v>31</v>
      </c>
      <c r="F250" s="1" t="s">
        <v>31</v>
      </c>
      <c r="H250" t="s">
        <v>0</v>
      </c>
      <c r="I250" t="s">
        <v>32</v>
      </c>
      <c r="K250" t="s">
        <v>575</v>
      </c>
      <c r="L250" t="s">
        <v>42</v>
      </c>
      <c r="M250" t="s">
        <v>35</v>
      </c>
      <c r="N250" s="1" t="s">
        <v>36</v>
      </c>
      <c r="O250" s="3">
        <v>0</v>
      </c>
      <c r="P250" s="3">
        <v>0</v>
      </c>
      <c r="Q250" s="3">
        <v>1916.93</v>
      </c>
      <c r="R250" s="3">
        <v>1916.93</v>
      </c>
      <c r="S250" s="3">
        <v>0</v>
      </c>
      <c r="T250" s="3">
        <v>1916.93</v>
      </c>
      <c r="U250" s="3">
        <v>0</v>
      </c>
      <c r="V250" s="3">
        <v>1916.93</v>
      </c>
      <c r="W250" t="s">
        <v>576</v>
      </c>
      <c r="X250" t="s">
        <v>577</v>
      </c>
    </row>
    <row r="251" spans="1:24" x14ac:dyDescent="0.25">
      <c r="A251" s="1" t="s">
        <v>574</v>
      </c>
      <c r="B251" s="2">
        <v>45320</v>
      </c>
      <c r="D251" s="1" t="s">
        <v>31</v>
      </c>
      <c r="F251" s="1" t="s">
        <v>31</v>
      </c>
      <c r="H251" t="s">
        <v>0</v>
      </c>
      <c r="I251" t="s">
        <v>32</v>
      </c>
      <c r="K251" t="s">
        <v>575</v>
      </c>
      <c r="L251" t="s">
        <v>42</v>
      </c>
      <c r="M251" t="s">
        <v>35</v>
      </c>
      <c r="N251" s="1" t="s">
        <v>36</v>
      </c>
      <c r="O251" s="3">
        <v>0</v>
      </c>
      <c r="P251" s="3">
        <v>0</v>
      </c>
      <c r="Q251" s="3">
        <v>6440.89</v>
      </c>
      <c r="R251" s="3">
        <v>6440.89</v>
      </c>
      <c r="S251" s="3">
        <v>0</v>
      </c>
      <c r="T251" s="3">
        <v>6440.89</v>
      </c>
      <c r="U251" s="3">
        <v>0</v>
      </c>
      <c r="V251" s="3">
        <v>6440.89</v>
      </c>
      <c r="W251" t="s">
        <v>578</v>
      </c>
      <c r="X251" t="s">
        <v>577</v>
      </c>
    </row>
    <row r="252" spans="1:24" x14ac:dyDescent="0.25">
      <c r="A252" s="1" t="s">
        <v>574</v>
      </c>
      <c r="B252" s="2">
        <v>45320</v>
      </c>
      <c r="D252" s="1" t="s">
        <v>31</v>
      </c>
      <c r="F252" s="1" t="s">
        <v>31</v>
      </c>
      <c r="H252" t="s">
        <v>0</v>
      </c>
      <c r="I252" t="s">
        <v>32</v>
      </c>
      <c r="K252" t="s">
        <v>575</v>
      </c>
      <c r="L252" t="s">
        <v>42</v>
      </c>
      <c r="M252" t="s">
        <v>35</v>
      </c>
      <c r="N252" s="1" t="s">
        <v>36</v>
      </c>
      <c r="O252" s="3">
        <v>0</v>
      </c>
      <c r="P252" s="3">
        <v>0</v>
      </c>
      <c r="Q252" s="3">
        <v>17877</v>
      </c>
      <c r="R252" s="3">
        <v>17877</v>
      </c>
      <c r="S252" s="3">
        <v>0</v>
      </c>
      <c r="T252" s="3">
        <v>17877</v>
      </c>
      <c r="U252" s="3">
        <v>0</v>
      </c>
      <c r="V252" s="3">
        <v>17877</v>
      </c>
      <c r="W252" t="s">
        <v>579</v>
      </c>
      <c r="X252" t="s">
        <v>577</v>
      </c>
    </row>
    <row r="253" spans="1:24" x14ac:dyDescent="0.25">
      <c r="A253" s="1" t="s">
        <v>580</v>
      </c>
      <c r="B253" s="2">
        <v>45320</v>
      </c>
      <c r="D253" s="1" t="s">
        <v>31</v>
      </c>
      <c r="F253" s="1" t="s">
        <v>31</v>
      </c>
      <c r="H253" t="s">
        <v>0</v>
      </c>
      <c r="I253" t="s">
        <v>32</v>
      </c>
      <c r="K253" t="s">
        <v>181</v>
      </c>
      <c r="L253" t="s">
        <v>42</v>
      </c>
      <c r="M253" t="s">
        <v>43</v>
      </c>
      <c r="N253" s="1" t="s">
        <v>36</v>
      </c>
      <c r="O253" s="3">
        <v>0</v>
      </c>
      <c r="P253" s="3">
        <v>0</v>
      </c>
      <c r="Q253" s="3">
        <v>4367.71</v>
      </c>
      <c r="R253" s="3">
        <v>4367.71</v>
      </c>
      <c r="S253" s="3">
        <v>0</v>
      </c>
      <c r="T253" s="3">
        <v>4367.71</v>
      </c>
      <c r="U253" s="3">
        <v>0</v>
      </c>
      <c r="V253" s="3">
        <v>4367.71</v>
      </c>
      <c r="W253" t="s">
        <v>581</v>
      </c>
      <c r="X253" t="s">
        <v>582</v>
      </c>
    </row>
    <row r="254" spans="1:24" x14ac:dyDescent="0.25">
      <c r="A254" s="25" t="s">
        <v>583</v>
      </c>
      <c r="B254" s="2">
        <v>45320</v>
      </c>
      <c r="D254" s="1" t="s">
        <v>31</v>
      </c>
      <c r="F254" s="1" t="s">
        <v>31</v>
      </c>
      <c r="H254" t="s">
        <v>0</v>
      </c>
      <c r="I254" t="s">
        <v>32</v>
      </c>
      <c r="K254" t="s">
        <v>584</v>
      </c>
      <c r="L254" t="s">
        <v>585</v>
      </c>
      <c r="M254" t="s">
        <v>35</v>
      </c>
      <c r="N254" s="1" t="s">
        <v>586</v>
      </c>
      <c r="O254" s="3">
        <v>0</v>
      </c>
      <c r="P254" s="3">
        <v>0</v>
      </c>
      <c r="Q254" s="3">
        <v>200</v>
      </c>
      <c r="R254" s="3">
        <v>200</v>
      </c>
      <c r="S254" s="3">
        <v>0</v>
      </c>
      <c r="T254" s="3">
        <v>200</v>
      </c>
      <c r="U254" s="3">
        <v>0</v>
      </c>
      <c r="V254" s="3">
        <v>200</v>
      </c>
      <c r="W254" t="s">
        <v>587</v>
      </c>
      <c r="X254" t="s">
        <v>588</v>
      </c>
    </row>
    <row r="255" spans="1:24" x14ac:dyDescent="0.25">
      <c r="A255" s="25" t="s">
        <v>583</v>
      </c>
      <c r="B255" s="2">
        <v>45320</v>
      </c>
      <c r="D255" s="1" t="s">
        <v>31</v>
      </c>
      <c r="F255" s="1" t="s">
        <v>31</v>
      </c>
      <c r="H255" t="s">
        <v>0</v>
      </c>
      <c r="I255" t="s">
        <v>32</v>
      </c>
      <c r="K255" t="s">
        <v>584</v>
      </c>
      <c r="L255" t="s">
        <v>585</v>
      </c>
      <c r="M255" t="s">
        <v>35</v>
      </c>
      <c r="N255" s="1" t="s">
        <v>586</v>
      </c>
      <c r="O255" s="3">
        <v>0</v>
      </c>
      <c r="P255" s="3">
        <v>0</v>
      </c>
      <c r="Q255" s="3">
        <v>238.71</v>
      </c>
      <c r="R255" s="3">
        <v>238.71</v>
      </c>
      <c r="S255" s="3">
        <v>0</v>
      </c>
      <c r="T255" s="3">
        <v>238.71</v>
      </c>
      <c r="U255" s="3">
        <v>0</v>
      </c>
      <c r="V255" s="3">
        <v>238.71</v>
      </c>
      <c r="W255" t="s">
        <v>88</v>
      </c>
      <c r="X255" t="s">
        <v>588</v>
      </c>
    </row>
    <row r="256" spans="1:24" x14ac:dyDescent="0.25">
      <c r="A256" s="25" t="s">
        <v>583</v>
      </c>
      <c r="B256" s="2">
        <v>45320</v>
      </c>
      <c r="D256" s="1" t="s">
        <v>31</v>
      </c>
      <c r="F256" s="1" t="s">
        <v>31</v>
      </c>
      <c r="H256" t="s">
        <v>0</v>
      </c>
      <c r="I256" t="s">
        <v>32</v>
      </c>
      <c r="K256" t="s">
        <v>584</v>
      </c>
      <c r="L256" t="s">
        <v>585</v>
      </c>
      <c r="M256" t="s">
        <v>35</v>
      </c>
      <c r="N256" s="1" t="s">
        <v>586</v>
      </c>
      <c r="O256" s="3">
        <v>0</v>
      </c>
      <c r="P256" s="3">
        <v>0</v>
      </c>
      <c r="Q256" s="3">
        <v>477.32</v>
      </c>
      <c r="R256" s="3">
        <v>477.32</v>
      </c>
      <c r="S256" s="3">
        <v>0</v>
      </c>
      <c r="T256" s="3">
        <v>477.32</v>
      </c>
      <c r="U256" s="3">
        <v>0</v>
      </c>
      <c r="V256" s="3">
        <v>477.32</v>
      </c>
      <c r="W256" t="s">
        <v>217</v>
      </c>
      <c r="X256" t="s">
        <v>588</v>
      </c>
    </row>
    <row r="257" spans="1:24" x14ac:dyDescent="0.25">
      <c r="A257" s="25" t="s">
        <v>583</v>
      </c>
      <c r="B257" s="2">
        <v>45320</v>
      </c>
      <c r="D257" s="1" t="s">
        <v>31</v>
      </c>
      <c r="F257" s="1" t="s">
        <v>31</v>
      </c>
      <c r="H257" t="s">
        <v>0</v>
      </c>
      <c r="I257" t="s">
        <v>32</v>
      </c>
      <c r="K257" t="s">
        <v>584</v>
      </c>
      <c r="L257" t="s">
        <v>585</v>
      </c>
      <c r="M257" t="s">
        <v>35</v>
      </c>
      <c r="N257" s="1" t="s">
        <v>586</v>
      </c>
      <c r="O257" s="3">
        <v>0</v>
      </c>
      <c r="P257" s="3">
        <v>0</v>
      </c>
      <c r="Q257" s="3">
        <v>1988.99</v>
      </c>
      <c r="R257" s="3">
        <v>1988.99</v>
      </c>
      <c r="S257" s="3">
        <v>0</v>
      </c>
      <c r="T257" s="3">
        <v>1988.99</v>
      </c>
      <c r="U257" s="3">
        <v>0</v>
      </c>
      <c r="V257" s="3">
        <v>1988.99</v>
      </c>
      <c r="W257" t="s">
        <v>121</v>
      </c>
      <c r="X257" t="s">
        <v>588</v>
      </c>
    </row>
    <row r="258" spans="1:24" x14ac:dyDescent="0.25">
      <c r="A258" s="25" t="s">
        <v>583</v>
      </c>
      <c r="B258" s="2">
        <v>45320</v>
      </c>
      <c r="D258" s="1" t="s">
        <v>31</v>
      </c>
      <c r="F258" s="1" t="s">
        <v>31</v>
      </c>
      <c r="H258" t="s">
        <v>0</v>
      </c>
      <c r="I258" t="s">
        <v>32</v>
      </c>
      <c r="K258" t="s">
        <v>584</v>
      </c>
      <c r="L258" t="s">
        <v>585</v>
      </c>
      <c r="M258" t="s">
        <v>35</v>
      </c>
      <c r="N258" s="1" t="s">
        <v>586</v>
      </c>
      <c r="O258" s="3">
        <v>0</v>
      </c>
      <c r="P258" s="3">
        <v>0</v>
      </c>
      <c r="Q258" s="3">
        <v>1988.99</v>
      </c>
      <c r="R258" s="3">
        <v>1988.99</v>
      </c>
      <c r="S258" s="3">
        <v>0</v>
      </c>
      <c r="T258" s="3">
        <v>1988.99</v>
      </c>
      <c r="U258" s="3">
        <v>0</v>
      </c>
      <c r="V258" s="3">
        <v>1988.99</v>
      </c>
      <c r="W258" t="s">
        <v>121</v>
      </c>
      <c r="X258" t="s">
        <v>588</v>
      </c>
    </row>
    <row r="259" spans="1:24" x14ac:dyDescent="0.25">
      <c r="A259" s="25" t="s">
        <v>583</v>
      </c>
      <c r="B259" s="2">
        <v>45320</v>
      </c>
      <c r="D259" s="1" t="s">
        <v>31</v>
      </c>
      <c r="F259" s="1" t="s">
        <v>31</v>
      </c>
      <c r="H259" t="s">
        <v>0</v>
      </c>
      <c r="I259" t="s">
        <v>32</v>
      </c>
      <c r="K259" t="s">
        <v>584</v>
      </c>
      <c r="L259" t="s">
        <v>585</v>
      </c>
      <c r="M259" t="s">
        <v>35</v>
      </c>
      <c r="N259" s="1" t="s">
        <v>586</v>
      </c>
      <c r="O259" s="3">
        <v>0</v>
      </c>
      <c r="P259" s="3">
        <v>0</v>
      </c>
      <c r="Q259" s="3">
        <v>1988.99</v>
      </c>
      <c r="R259" s="3">
        <v>1988.99</v>
      </c>
      <c r="S259" s="3">
        <v>0</v>
      </c>
      <c r="T259" s="3">
        <v>1988.99</v>
      </c>
      <c r="U259" s="3">
        <v>0</v>
      </c>
      <c r="V259" s="3">
        <v>1988.99</v>
      </c>
      <c r="W259" t="s">
        <v>589</v>
      </c>
      <c r="X259" t="s">
        <v>588</v>
      </c>
    </row>
    <row r="260" spans="1:24" x14ac:dyDescent="0.25">
      <c r="A260" s="1" t="s">
        <v>590</v>
      </c>
      <c r="B260" s="2">
        <v>45320</v>
      </c>
      <c r="D260" s="1" t="s">
        <v>31</v>
      </c>
      <c r="F260" s="1" t="s">
        <v>31</v>
      </c>
      <c r="H260" t="s">
        <v>0</v>
      </c>
      <c r="I260" t="s">
        <v>32</v>
      </c>
      <c r="K260" t="s">
        <v>276</v>
      </c>
      <c r="L260" t="s">
        <v>277</v>
      </c>
      <c r="M260" t="s">
        <v>35</v>
      </c>
      <c r="N260" s="1" t="s">
        <v>278</v>
      </c>
      <c r="O260" s="3">
        <v>0</v>
      </c>
      <c r="P260" s="3">
        <v>0</v>
      </c>
      <c r="Q260" s="3">
        <v>2067.86</v>
      </c>
      <c r="R260" s="3">
        <v>2067.86</v>
      </c>
      <c r="S260" s="3">
        <v>0</v>
      </c>
      <c r="T260" s="3">
        <v>2067.86</v>
      </c>
      <c r="U260" s="3">
        <v>0</v>
      </c>
      <c r="V260" s="3">
        <v>2067.86</v>
      </c>
      <c r="W260" t="s">
        <v>217</v>
      </c>
      <c r="X260" t="s">
        <v>591</v>
      </c>
    </row>
    <row r="261" spans="1:24" x14ac:dyDescent="0.25">
      <c r="A261" s="1" t="s">
        <v>590</v>
      </c>
      <c r="B261" s="2">
        <v>45320</v>
      </c>
      <c r="D261" s="1" t="s">
        <v>31</v>
      </c>
      <c r="F261" s="1" t="s">
        <v>31</v>
      </c>
      <c r="H261" t="s">
        <v>0</v>
      </c>
      <c r="I261" t="s">
        <v>32</v>
      </c>
      <c r="K261" t="s">
        <v>276</v>
      </c>
      <c r="L261" t="s">
        <v>277</v>
      </c>
      <c r="M261" t="s">
        <v>35</v>
      </c>
      <c r="N261" s="1" t="s">
        <v>278</v>
      </c>
      <c r="O261" s="3">
        <v>0</v>
      </c>
      <c r="P261" s="3">
        <v>0</v>
      </c>
      <c r="Q261" s="3">
        <v>17232.14</v>
      </c>
      <c r="R261" s="3">
        <v>17232.14</v>
      </c>
      <c r="S261" s="3">
        <v>0</v>
      </c>
      <c r="T261" s="3">
        <v>17232.14</v>
      </c>
      <c r="U261" s="3">
        <v>0</v>
      </c>
      <c r="V261" s="3">
        <v>17232.14</v>
      </c>
      <c r="W261" t="s">
        <v>280</v>
      </c>
      <c r="X261" t="s">
        <v>591</v>
      </c>
    </row>
    <row r="262" spans="1:24" x14ac:dyDescent="0.25">
      <c r="A262" s="1" t="s">
        <v>592</v>
      </c>
      <c r="B262" s="2">
        <v>45320</v>
      </c>
      <c r="D262" s="1" t="s">
        <v>31</v>
      </c>
      <c r="F262" s="1" t="s">
        <v>31</v>
      </c>
      <c r="H262" t="s">
        <v>0</v>
      </c>
      <c r="I262" t="s">
        <v>55</v>
      </c>
      <c r="K262" t="s">
        <v>250</v>
      </c>
      <c r="L262" t="s">
        <v>251</v>
      </c>
      <c r="M262" t="s">
        <v>35</v>
      </c>
      <c r="N262" s="1" t="s">
        <v>252</v>
      </c>
      <c r="O262" s="3">
        <v>0</v>
      </c>
      <c r="P262" s="3">
        <v>0</v>
      </c>
      <c r="Q262" s="3">
        <v>10.71</v>
      </c>
      <c r="R262" s="3">
        <v>10.71</v>
      </c>
      <c r="S262" s="3">
        <v>0</v>
      </c>
      <c r="T262" s="3">
        <v>10.71</v>
      </c>
      <c r="U262" s="3">
        <v>0</v>
      </c>
      <c r="V262" s="3">
        <v>10.71</v>
      </c>
      <c r="W262" t="s">
        <v>217</v>
      </c>
      <c r="X262" t="s">
        <v>593</v>
      </c>
    </row>
    <row r="263" spans="1:24" x14ac:dyDescent="0.25">
      <c r="A263" s="1" t="s">
        <v>592</v>
      </c>
      <c r="B263" s="2">
        <v>45320</v>
      </c>
      <c r="D263" s="1" t="s">
        <v>31</v>
      </c>
      <c r="F263" s="1" t="s">
        <v>31</v>
      </c>
      <c r="H263" t="s">
        <v>0</v>
      </c>
      <c r="I263" t="s">
        <v>55</v>
      </c>
      <c r="K263" t="s">
        <v>250</v>
      </c>
      <c r="L263" t="s">
        <v>251</v>
      </c>
      <c r="M263" t="s">
        <v>35</v>
      </c>
      <c r="N263" s="1" t="s">
        <v>252</v>
      </c>
      <c r="O263" s="3">
        <v>0</v>
      </c>
      <c r="P263" s="3">
        <v>0</v>
      </c>
      <c r="Q263" s="3">
        <v>89.29</v>
      </c>
      <c r="R263" s="3">
        <v>89.29</v>
      </c>
      <c r="S263" s="3">
        <v>0</v>
      </c>
      <c r="T263" s="3">
        <v>89.29</v>
      </c>
      <c r="U263" s="3">
        <v>0</v>
      </c>
      <c r="V263" s="3">
        <v>89.29</v>
      </c>
      <c r="W263" t="s">
        <v>253</v>
      </c>
      <c r="X263" t="s">
        <v>593</v>
      </c>
    </row>
    <row r="264" spans="1:24" x14ac:dyDescent="0.25">
      <c r="A264" s="1" t="s">
        <v>594</v>
      </c>
      <c r="B264" s="2">
        <v>45320</v>
      </c>
      <c r="D264" s="1" t="s">
        <v>31</v>
      </c>
      <c r="F264" s="1" t="s">
        <v>31</v>
      </c>
      <c r="H264" t="s">
        <v>0</v>
      </c>
      <c r="I264" t="s">
        <v>55</v>
      </c>
      <c r="K264" t="s">
        <v>595</v>
      </c>
      <c r="L264" t="s">
        <v>596</v>
      </c>
      <c r="M264" t="s">
        <v>35</v>
      </c>
      <c r="N264" s="1" t="s">
        <v>597</v>
      </c>
      <c r="O264" s="3">
        <v>0</v>
      </c>
      <c r="P264" s="3">
        <v>0</v>
      </c>
      <c r="Q264" s="3">
        <v>19.82</v>
      </c>
      <c r="R264" s="3">
        <v>19.82</v>
      </c>
      <c r="S264" s="3">
        <v>0</v>
      </c>
      <c r="T264" s="3">
        <v>19.82</v>
      </c>
      <c r="U264" s="3">
        <v>0</v>
      </c>
      <c r="V264" s="3">
        <v>19.82</v>
      </c>
      <c r="W264" t="s">
        <v>217</v>
      </c>
      <c r="X264" t="s">
        <v>598</v>
      </c>
    </row>
    <row r="265" spans="1:24" x14ac:dyDescent="0.25">
      <c r="A265" s="1" t="s">
        <v>594</v>
      </c>
      <c r="B265" s="2">
        <v>45320</v>
      </c>
      <c r="D265" s="1" t="s">
        <v>31</v>
      </c>
      <c r="F265" s="1" t="s">
        <v>31</v>
      </c>
      <c r="H265" t="s">
        <v>0</v>
      </c>
      <c r="I265" t="s">
        <v>55</v>
      </c>
      <c r="K265" t="s">
        <v>595</v>
      </c>
      <c r="L265" t="s">
        <v>596</v>
      </c>
      <c r="M265" t="s">
        <v>35</v>
      </c>
      <c r="N265" s="1" t="s">
        <v>597</v>
      </c>
      <c r="O265" s="3">
        <v>0</v>
      </c>
      <c r="P265" s="3">
        <v>0</v>
      </c>
      <c r="Q265" s="3">
        <v>165.18</v>
      </c>
      <c r="R265" s="3">
        <v>165.18</v>
      </c>
      <c r="S265" s="3">
        <v>0</v>
      </c>
      <c r="T265" s="3">
        <v>165.18</v>
      </c>
      <c r="U265" s="3">
        <v>0</v>
      </c>
      <c r="V265" s="3">
        <v>165.18</v>
      </c>
      <c r="W265" t="s">
        <v>318</v>
      </c>
      <c r="X265" t="s">
        <v>598</v>
      </c>
    </row>
    <row r="266" spans="1:24" x14ac:dyDescent="0.25">
      <c r="A266" s="1" t="s">
        <v>599</v>
      </c>
      <c r="B266" s="2">
        <v>45320</v>
      </c>
      <c r="D266" s="1" t="s">
        <v>31</v>
      </c>
      <c r="F266" s="1" t="s">
        <v>31</v>
      </c>
      <c r="H266" t="s">
        <v>0</v>
      </c>
      <c r="I266" t="s">
        <v>32</v>
      </c>
      <c r="K266" t="s">
        <v>134</v>
      </c>
      <c r="L266" t="s">
        <v>42</v>
      </c>
      <c r="M266" t="s">
        <v>35</v>
      </c>
      <c r="N266" s="1" t="s">
        <v>36</v>
      </c>
      <c r="O266" s="3">
        <v>0</v>
      </c>
      <c r="P266" s="3">
        <v>0</v>
      </c>
      <c r="Q266" s="3">
        <v>54586.080000000002</v>
      </c>
      <c r="R266" s="3">
        <v>54586.080000000002</v>
      </c>
      <c r="S266" s="3">
        <v>0</v>
      </c>
      <c r="T266" s="3">
        <v>54586.080000000002</v>
      </c>
      <c r="U266" s="3">
        <v>0</v>
      </c>
      <c r="V266" s="3">
        <v>54586.080000000002</v>
      </c>
      <c r="W266" t="s">
        <v>374</v>
      </c>
      <c r="X266" t="s">
        <v>600</v>
      </c>
    </row>
    <row r="267" spans="1:24" x14ac:dyDescent="0.25">
      <c r="A267" s="1" t="s">
        <v>601</v>
      </c>
      <c r="B267" s="2">
        <v>45320</v>
      </c>
      <c r="D267" s="1" t="s">
        <v>31</v>
      </c>
      <c r="F267" s="1" t="s">
        <v>31</v>
      </c>
      <c r="H267" t="s">
        <v>0</v>
      </c>
      <c r="I267" t="s">
        <v>55</v>
      </c>
      <c r="K267" t="s">
        <v>314</v>
      </c>
      <c r="L267" t="s">
        <v>42</v>
      </c>
      <c r="M267" t="s">
        <v>35</v>
      </c>
      <c r="N267" s="1" t="s">
        <v>36</v>
      </c>
      <c r="O267" s="3">
        <v>0</v>
      </c>
      <c r="P267" s="3">
        <v>0</v>
      </c>
      <c r="Q267" s="3">
        <v>150</v>
      </c>
      <c r="R267" s="3">
        <v>150</v>
      </c>
      <c r="S267" s="3">
        <v>0</v>
      </c>
      <c r="T267" s="3">
        <v>150</v>
      </c>
      <c r="U267" s="3">
        <v>0</v>
      </c>
      <c r="V267" s="3">
        <v>150</v>
      </c>
      <c r="W267" t="s">
        <v>333</v>
      </c>
      <c r="X267" t="s">
        <v>602</v>
      </c>
    </row>
    <row r="268" spans="1:24" x14ac:dyDescent="0.25">
      <c r="A268" s="1" t="s">
        <v>601</v>
      </c>
      <c r="B268" s="2">
        <v>45320</v>
      </c>
      <c r="D268" s="1" t="s">
        <v>31</v>
      </c>
      <c r="F268" s="1" t="s">
        <v>31</v>
      </c>
      <c r="H268" t="s">
        <v>0</v>
      </c>
      <c r="I268" t="s">
        <v>55</v>
      </c>
      <c r="K268" t="s">
        <v>314</v>
      </c>
      <c r="L268" t="s">
        <v>42</v>
      </c>
      <c r="M268" t="s">
        <v>35</v>
      </c>
      <c r="N268" s="1" t="s">
        <v>36</v>
      </c>
      <c r="O268" s="3">
        <v>0</v>
      </c>
      <c r="P268" s="3">
        <v>0</v>
      </c>
      <c r="Q268" s="3">
        <v>492</v>
      </c>
      <c r="R268" s="3">
        <v>492</v>
      </c>
      <c r="S268" s="3">
        <v>0</v>
      </c>
      <c r="T268" s="3">
        <v>492</v>
      </c>
      <c r="U268" s="3">
        <v>0</v>
      </c>
      <c r="V268" s="3">
        <v>492</v>
      </c>
      <c r="W268" t="s">
        <v>317</v>
      </c>
      <c r="X268" t="s">
        <v>602</v>
      </c>
    </row>
    <row r="269" spans="1:24" x14ac:dyDescent="0.25">
      <c r="A269" s="1" t="s">
        <v>601</v>
      </c>
      <c r="B269" s="2">
        <v>45320</v>
      </c>
      <c r="D269" s="1" t="s">
        <v>31</v>
      </c>
      <c r="F269" s="1" t="s">
        <v>31</v>
      </c>
      <c r="H269" t="s">
        <v>0</v>
      </c>
      <c r="I269" t="s">
        <v>55</v>
      </c>
      <c r="K269" t="s">
        <v>314</v>
      </c>
      <c r="L269" t="s">
        <v>42</v>
      </c>
      <c r="M269" t="s">
        <v>35</v>
      </c>
      <c r="N269" s="1" t="s">
        <v>36</v>
      </c>
      <c r="O269" s="3">
        <v>0</v>
      </c>
      <c r="P269" s="3">
        <v>0</v>
      </c>
      <c r="Q269" s="3">
        <v>510</v>
      </c>
      <c r="R269" s="3">
        <v>510</v>
      </c>
      <c r="S269" s="3">
        <v>0</v>
      </c>
      <c r="T269" s="3">
        <v>510</v>
      </c>
      <c r="U269" s="3">
        <v>0</v>
      </c>
      <c r="V269" s="3">
        <v>510</v>
      </c>
      <c r="W269" t="s">
        <v>315</v>
      </c>
      <c r="X269" t="s">
        <v>602</v>
      </c>
    </row>
    <row r="270" spans="1:24" x14ac:dyDescent="0.25">
      <c r="A270" s="1" t="s">
        <v>601</v>
      </c>
      <c r="B270" s="2">
        <v>45320</v>
      </c>
      <c r="D270" s="1" t="s">
        <v>31</v>
      </c>
      <c r="F270" s="1" t="s">
        <v>31</v>
      </c>
      <c r="H270" t="s">
        <v>0</v>
      </c>
      <c r="I270" t="s">
        <v>55</v>
      </c>
      <c r="K270" t="s">
        <v>314</v>
      </c>
      <c r="L270" t="s">
        <v>42</v>
      </c>
      <c r="M270" t="s">
        <v>35</v>
      </c>
      <c r="N270" s="1" t="s">
        <v>36</v>
      </c>
      <c r="O270" s="3">
        <v>0</v>
      </c>
      <c r="P270" s="3">
        <v>0</v>
      </c>
      <c r="Q270" s="3">
        <v>1115</v>
      </c>
      <c r="R270" s="3">
        <v>1115</v>
      </c>
      <c r="S270" s="3">
        <v>0</v>
      </c>
      <c r="T270" s="3">
        <v>1115</v>
      </c>
      <c r="U270" s="3">
        <v>0</v>
      </c>
      <c r="V270" s="3">
        <v>1115</v>
      </c>
      <c r="W270" t="s">
        <v>318</v>
      </c>
      <c r="X270" t="s">
        <v>602</v>
      </c>
    </row>
    <row r="271" spans="1:24" x14ac:dyDescent="0.25">
      <c r="A271" s="1" t="s">
        <v>603</v>
      </c>
      <c r="B271" s="2">
        <v>45320</v>
      </c>
      <c r="D271" s="1" t="s">
        <v>31</v>
      </c>
      <c r="F271" s="1" t="s">
        <v>31</v>
      </c>
      <c r="H271" t="s">
        <v>0</v>
      </c>
      <c r="I271" t="s">
        <v>55</v>
      </c>
      <c r="K271" t="s">
        <v>314</v>
      </c>
      <c r="L271" t="s">
        <v>42</v>
      </c>
      <c r="M271" t="s">
        <v>35</v>
      </c>
      <c r="N271" s="1" t="s">
        <v>36</v>
      </c>
      <c r="O271" s="3">
        <v>0</v>
      </c>
      <c r="P271" s="3">
        <v>0</v>
      </c>
      <c r="Q271" s="3">
        <v>100</v>
      </c>
      <c r="R271" s="3">
        <v>100</v>
      </c>
      <c r="S271" s="3">
        <v>0</v>
      </c>
      <c r="T271" s="3">
        <v>100</v>
      </c>
      <c r="U271" s="3">
        <v>0</v>
      </c>
      <c r="V271" s="3">
        <v>100</v>
      </c>
      <c r="W271" t="s">
        <v>320</v>
      </c>
      <c r="X271" t="s">
        <v>602</v>
      </c>
    </row>
    <row r="272" spans="1:24" x14ac:dyDescent="0.25">
      <c r="A272" s="1" t="s">
        <v>603</v>
      </c>
      <c r="B272" s="2">
        <v>45320</v>
      </c>
      <c r="D272" s="1" t="s">
        <v>31</v>
      </c>
      <c r="F272" s="1" t="s">
        <v>31</v>
      </c>
      <c r="H272" t="s">
        <v>0</v>
      </c>
      <c r="I272" t="s">
        <v>55</v>
      </c>
      <c r="K272" t="s">
        <v>314</v>
      </c>
      <c r="L272" t="s">
        <v>42</v>
      </c>
      <c r="M272" t="s">
        <v>35</v>
      </c>
      <c r="N272" s="1" t="s">
        <v>36</v>
      </c>
      <c r="O272" s="3">
        <v>0</v>
      </c>
      <c r="P272" s="3">
        <v>0</v>
      </c>
      <c r="Q272" s="3">
        <v>185</v>
      </c>
      <c r="R272" s="3">
        <v>185</v>
      </c>
      <c r="S272" s="3">
        <v>0</v>
      </c>
      <c r="T272" s="3">
        <v>185</v>
      </c>
      <c r="U272" s="3">
        <v>0</v>
      </c>
      <c r="V272" s="3">
        <v>185</v>
      </c>
      <c r="W272" t="s">
        <v>320</v>
      </c>
      <c r="X272" t="s">
        <v>602</v>
      </c>
    </row>
    <row r="273" spans="1:24" x14ac:dyDescent="0.25">
      <c r="A273" s="1" t="s">
        <v>603</v>
      </c>
      <c r="B273" s="2">
        <v>45320</v>
      </c>
      <c r="D273" s="1" t="s">
        <v>31</v>
      </c>
      <c r="F273" s="1" t="s">
        <v>31</v>
      </c>
      <c r="H273" t="s">
        <v>0</v>
      </c>
      <c r="I273" t="s">
        <v>55</v>
      </c>
      <c r="K273" t="s">
        <v>314</v>
      </c>
      <c r="L273" t="s">
        <v>42</v>
      </c>
      <c r="M273" t="s">
        <v>35</v>
      </c>
      <c r="N273" s="1" t="s">
        <v>36</v>
      </c>
      <c r="O273" s="3">
        <v>0</v>
      </c>
      <c r="P273" s="3">
        <v>0</v>
      </c>
      <c r="Q273" s="3">
        <v>2267</v>
      </c>
      <c r="R273" s="3">
        <v>2267</v>
      </c>
      <c r="S273" s="3">
        <v>0</v>
      </c>
      <c r="T273" s="3">
        <v>2267</v>
      </c>
      <c r="U273" s="3">
        <v>0</v>
      </c>
      <c r="V273" s="3">
        <v>2267</v>
      </c>
      <c r="W273" t="s">
        <v>320</v>
      </c>
      <c r="X273" t="s">
        <v>602</v>
      </c>
    </row>
    <row r="274" spans="1:24" x14ac:dyDescent="0.25">
      <c r="A274" s="1" t="s">
        <v>604</v>
      </c>
      <c r="B274" s="2">
        <v>45321</v>
      </c>
      <c r="D274" s="1" t="s">
        <v>31</v>
      </c>
      <c r="F274" s="1" t="s">
        <v>31</v>
      </c>
      <c r="H274" t="s">
        <v>0</v>
      </c>
      <c r="I274" t="s">
        <v>32</v>
      </c>
      <c r="K274" t="s">
        <v>250</v>
      </c>
      <c r="L274" t="s">
        <v>251</v>
      </c>
      <c r="M274" t="s">
        <v>35</v>
      </c>
      <c r="N274" s="1" t="s">
        <v>252</v>
      </c>
      <c r="O274" s="3">
        <v>0</v>
      </c>
      <c r="P274" s="3">
        <v>0</v>
      </c>
      <c r="Q274" s="3">
        <v>3932.38</v>
      </c>
      <c r="R274" s="3">
        <v>3932.38</v>
      </c>
      <c r="S274" s="3">
        <v>0</v>
      </c>
      <c r="T274" s="3">
        <v>3932.38</v>
      </c>
      <c r="U274" s="3">
        <v>0</v>
      </c>
      <c r="V274" s="3">
        <v>3932.38</v>
      </c>
      <c r="W274" t="s">
        <v>217</v>
      </c>
      <c r="X274" t="s">
        <v>605</v>
      </c>
    </row>
    <row r="275" spans="1:24" x14ac:dyDescent="0.25">
      <c r="A275" s="1" t="s">
        <v>604</v>
      </c>
      <c r="B275" s="2">
        <v>45321</v>
      </c>
      <c r="D275" s="1" t="s">
        <v>31</v>
      </c>
      <c r="F275" s="1" t="s">
        <v>31</v>
      </c>
      <c r="H275" t="s">
        <v>0</v>
      </c>
      <c r="I275" t="s">
        <v>32</v>
      </c>
      <c r="K275" t="s">
        <v>250</v>
      </c>
      <c r="L275" t="s">
        <v>251</v>
      </c>
      <c r="M275" t="s">
        <v>35</v>
      </c>
      <c r="N275" s="1" t="s">
        <v>252</v>
      </c>
      <c r="O275" s="3">
        <v>0</v>
      </c>
      <c r="P275" s="3">
        <v>0</v>
      </c>
      <c r="Q275" s="3">
        <v>32769.82</v>
      </c>
      <c r="R275" s="3">
        <v>32769.82</v>
      </c>
      <c r="S275" s="3">
        <v>0</v>
      </c>
      <c r="T275" s="3">
        <v>32769.82</v>
      </c>
      <c r="U275" s="3">
        <v>0</v>
      </c>
      <c r="V275" s="3">
        <v>32769.82</v>
      </c>
      <c r="W275" t="s">
        <v>253</v>
      </c>
      <c r="X275" t="s">
        <v>605</v>
      </c>
    </row>
    <row r="276" spans="1:24" x14ac:dyDescent="0.25">
      <c r="A276" s="1" t="s">
        <v>606</v>
      </c>
      <c r="B276" s="2">
        <v>45321</v>
      </c>
      <c r="D276" s="1" t="s">
        <v>31</v>
      </c>
      <c r="F276" s="1" t="s">
        <v>31</v>
      </c>
      <c r="H276" t="s">
        <v>0</v>
      </c>
      <c r="I276" t="s">
        <v>32</v>
      </c>
      <c r="K276" t="s">
        <v>181</v>
      </c>
      <c r="L276" t="s">
        <v>42</v>
      </c>
      <c r="M276" t="s">
        <v>43</v>
      </c>
      <c r="N276" s="1" t="s">
        <v>36</v>
      </c>
      <c r="O276" s="3">
        <v>0</v>
      </c>
      <c r="P276" s="3">
        <v>0</v>
      </c>
      <c r="Q276" s="3">
        <v>7666.92</v>
      </c>
      <c r="R276" s="3">
        <v>7666.92</v>
      </c>
      <c r="S276" s="3">
        <v>0</v>
      </c>
      <c r="T276" s="3">
        <v>7666.92</v>
      </c>
      <c r="U276" s="3">
        <v>0</v>
      </c>
      <c r="V276" s="3">
        <v>7666.92</v>
      </c>
      <c r="W276" t="s">
        <v>166</v>
      </c>
      <c r="X276" t="s">
        <v>607</v>
      </c>
    </row>
    <row r="277" spans="1:24" x14ac:dyDescent="0.25">
      <c r="A277" s="1" t="s">
        <v>608</v>
      </c>
      <c r="B277" s="2">
        <v>45321</v>
      </c>
      <c r="D277" s="1" t="s">
        <v>31</v>
      </c>
      <c r="F277" s="1" t="s">
        <v>31</v>
      </c>
      <c r="H277" t="s">
        <v>0</v>
      </c>
      <c r="I277" t="s">
        <v>32</v>
      </c>
      <c r="K277" t="s">
        <v>188</v>
      </c>
      <c r="L277" t="s">
        <v>42</v>
      </c>
      <c r="M277" t="s">
        <v>43</v>
      </c>
      <c r="N277" s="1" t="s">
        <v>36</v>
      </c>
      <c r="O277" s="3">
        <v>0</v>
      </c>
      <c r="P277" s="3">
        <v>0</v>
      </c>
      <c r="Q277" s="3">
        <v>3529.6</v>
      </c>
      <c r="R277" s="3">
        <v>3529.6</v>
      </c>
      <c r="S277" s="3">
        <v>0</v>
      </c>
      <c r="T277" s="3">
        <v>3529.6</v>
      </c>
      <c r="U277" s="3">
        <v>0</v>
      </c>
      <c r="V277" s="3">
        <v>3529.6</v>
      </c>
      <c r="W277" t="s">
        <v>189</v>
      </c>
      <c r="X277" t="s">
        <v>609</v>
      </c>
    </row>
    <row r="278" spans="1:24" x14ac:dyDescent="0.25">
      <c r="A278" s="1" t="s">
        <v>610</v>
      </c>
      <c r="B278" s="2">
        <v>45321</v>
      </c>
      <c r="D278" s="1" t="s">
        <v>31</v>
      </c>
      <c r="F278" s="1" t="s">
        <v>31</v>
      </c>
      <c r="H278" t="s">
        <v>0</v>
      </c>
      <c r="I278" t="s">
        <v>32</v>
      </c>
      <c r="K278" t="s">
        <v>134</v>
      </c>
      <c r="L278" t="s">
        <v>42</v>
      </c>
      <c r="M278" t="s">
        <v>35</v>
      </c>
      <c r="N278" s="1" t="s">
        <v>36</v>
      </c>
      <c r="O278" s="3">
        <v>0</v>
      </c>
      <c r="P278" s="3">
        <v>0</v>
      </c>
      <c r="Q278" s="3">
        <v>11027</v>
      </c>
      <c r="R278" s="3">
        <v>11027</v>
      </c>
      <c r="S278" s="3">
        <v>0</v>
      </c>
      <c r="T278" s="3">
        <v>11027</v>
      </c>
      <c r="U278" s="3">
        <v>0</v>
      </c>
      <c r="V278" s="3">
        <v>11027</v>
      </c>
      <c r="W278" t="s">
        <v>359</v>
      </c>
      <c r="X278" t="s">
        <v>611</v>
      </c>
    </row>
    <row r="279" spans="1:24" x14ac:dyDescent="0.25">
      <c r="A279" s="1" t="s">
        <v>612</v>
      </c>
      <c r="B279" s="2">
        <v>45322</v>
      </c>
      <c r="D279" s="1" t="s">
        <v>31</v>
      </c>
      <c r="F279" s="1" t="s">
        <v>31</v>
      </c>
      <c r="H279" t="s">
        <v>0</v>
      </c>
      <c r="I279" t="s">
        <v>460</v>
      </c>
      <c r="K279" t="s">
        <v>613</v>
      </c>
      <c r="L279" t="s">
        <v>614</v>
      </c>
      <c r="M279" t="s">
        <v>35</v>
      </c>
      <c r="N279" s="1" t="s">
        <v>36</v>
      </c>
      <c r="O279" s="3">
        <v>0</v>
      </c>
      <c r="P279" s="3">
        <v>0</v>
      </c>
      <c r="Q279" s="3">
        <v>9357.6</v>
      </c>
      <c r="R279" s="3">
        <v>9357.6</v>
      </c>
      <c r="S279" s="3">
        <v>0</v>
      </c>
      <c r="T279" s="3">
        <v>9357.6</v>
      </c>
      <c r="U279" s="3">
        <v>0</v>
      </c>
      <c r="V279" s="3">
        <v>9357.6</v>
      </c>
      <c r="W279" t="s">
        <v>323</v>
      </c>
      <c r="X279" t="s">
        <v>615</v>
      </c>
    </row>
    <row r="280" spans="1:24" x14ac:dyDescent="0.25">
      <c r="A280" s="1" t="s">
        <v>616</v>
      </c>
      <c r="B280" s="2">
        <v>45322</v>
      </c>
      <c r="D280" s="1" t="s">
        <v>31</v>
      </c>
      <c r="F280" s="1" t="s">
        <v>31</v>
      </c>
      <c r="H280" t="s">
        <v>0</v>
      </c>
      <c r="I280" t="s">
        <v>55</v>
      </c>
      <c r="K280" t="s">
        <v>617</v>
      </c>
      <c r="L280" t="s">
        <v>618</v>
      </c>
      <c r="M280" t="s">
        <v>35</v>
      </c>
      <c r="N280" s="1" t="s">
        <v>619</v>
      </c>
      <c r="O280" s="3">
        <v>0</v>
      </c>
      <c r="P280" s="3">
        <v>0</v>
      </c>
      <c r="Q280" s="3">
        <v>557.14</v>
      </c>
      <c r="R280" s="3">
        <v>557.14</v>
      </c>
      <c r="S280" s="3">
        <v>0</v>
      </c>
      <c r="T280" s="3">
        <v>557.14</v>
      </c>
      <c r="U280" s="3">
        <v>0</v>
      </c>
      <c r="V280" s="3">
        <v>557.14</v>
      </c>
      <c r="W280" t="s">
        <v>88</v>
      </c>
      <c r="X280" t="s">
        <v>620</v>
      </c>
    </row>
    <row r="281" spans="1:24" x14ac:dyDescent="0.25">
      <c r="A281" s="1" t="s">
        <v>616</v>
      </c>
      <c r="B281" s="2">
        <v>45322</v>
      </c>
      <c r="D281" s="1" t="s">
        <v>31</v>
      </c>
      <c r="F281" s="1" t="s">
        <v>31</v>
      </c>
      <c r="H281" t="s">
        <v>0</v>
      </c>
      <c r="I281" t="s">
        <v>55</v>
      </c>
      <c r="K281" t="s">
        <v>617</v>
      </c>
      <c r="L281" t="s">
        <v>618</v>
      </c>
      <c r="M281" t="s">
        <v>35</v>
      </c>
      <c r="N281" s="1" t="s">
        <v>619</v>
      </c>
      <c r="O281" s="3">
        <v>0</v>
      </c>
      <c r="P281" s="3">
        <v>0</v>
      </c>
      <c r="Q281" s="3">
        <v>4642.8599999999997</v>
      </c>
      <c r="R281" s="3">
        <v>4642.8599999999997</v>
      </c>
      <c r="S281" s="3">
        <v>0</v>
      </c>
      <c r="T281" s="3">
        <v>4642.8599999999997</v>
      </c>
      <c r="U281" s="3">
        <v>0</v>
      </c>
      <c r="V281" s="3">
        <v>4642.8599999999997</v>
      </c>
      <c r="W281" t="s">
        <v>587</v>
      </c>
      <c r="X281" t="s">
        <v>620</v>
      </c>
    </row>
    <row r="282" spans="1:24" x14ac:dyDescent="0.25">
      <c r="A282" s="1" t="s">
        <v>621</v>
      </c>
      <c r="B282" s="2">
        <v>45322</v>
      </c>
      <c r="D282" s="1" t="s">
        <v>31</v>
      </c>
      <c r="F282" s="1" t="s">
        <v>31</v>
      </c>
      <c r="H282" t="s">
        <v>0</v>
      </c>
      <c r="I282" t="s">
        <v>55</v>
      </c>
      <c r="K282" t="s">
        <v>617</v>
      </c>
      <c r="L282" t="s">
        <v>618</v>
      </c>
      <c r="M282" t="s">
        <v>35</v>
      </c>
      <c r="N282" s="1" t="s">
        <v>619</v>
      </c>
      <c r="O282" s="3">
        <v>0</v>
      </c>
      <c r="P282" s="3">
        <v>0</v>
      </c>
      <c r="Q282" s="3">
        <v>1114.29</v>
      </c>
      <c r="R282" s="3">
        <v>1114.29</v>
      </c>
      <c r="S282" s="3">
        <v>0</v>
      </c>
      <c r="T282" s="3">
        <v>1114.29</v>
      </c>
      <c r="U282" s="3">
        <v>0</v>
      </c>
      <c r="V282" s="3">
        <v>1114.29</v>
      </c>
      <c r="W282" t="s">
        <v>88</v>
      </c>
      <c r="X282" t="s">
        <v>622</v>
      </c>
    </row>
    <row r="283" spans="1:24" x14ac:dyDescent="0.25">
      <c r="A283" s="1" t="s">
        <v>621</v>
      </c>
      <c r="B283" s="2">
        <v>45322</v>
      </c>
      <c r="D283" s="1" t="s">
        <v>31</v>
      </c>
      <c r="F283" s="1" t="s">
        <v>31</v>
      </c>
      <c r="H283" t="s">
        <v>0</v>
      </c>
      <c r="I283" t="s">
        <v>55</v>
      </c>
      <c r="K283" t="s">
        <v>617</v>
      </c>
      <c r="L283" t="s">
        <v>618</v>
      </c>
      <c r="M283" t="s">
        <v>35</v>
      </c>
      <c r="N283" s="1" t="s">
        <v>619</v>
      </c>
      <c r="O283" s="3">
        <v>0</v>
      </c>
      <c r="P283" s="3">
        <v>0</v>
      </c>
      <c r="Q283" s="3">
        <v>9285.7099999999991</v>
      </c>
      <c r="R283" s="3">
        <v>9285.7099999999991</v>
      </c>
      <c r="S283" s="3">
        <v>0</v>
      </c>
      <c r="T283" s="3">
        <v>9285.7099999999991</v>
      </c>
      <c r="U283" s="3">
        <v>0</v>
      </c>
      <c r="V283" s="3">
        <v>9285.7099999999991</v>
      </c>
      <c r="W283" t="s">
        <v>587</v>
      </c>
      <c r="X283" t="s">
        <v>622</v>
      </c>
    </row>
    <row r="284" spans="1:24" x14ac:dyDescent="0.25">
      <c r="A284" s="1" t="s">
        <v>623</v>
      </c>
      <c r="B284" s="2">
        <v>45322</v>
      </c>
      <c r="D284" s="1" t="s">
        <v>31</v>
      </c>
      <c r="F284" s="1" t="s">
        <v>31</v>
      </c>
      <c r="H284" t="s">
        <v>0</v>
      </c>
      <c r="I284" t="s">
        <v>52</v>
      </c>
      <c r="K284" t="s">
        <v>48</v>
      </c>
      <c r="L284" t="s">
        <v>42</v>
      </c>
      <c r="M284" t="s">
        <v>35</v>
      </c>
      <c r="N284" s="1" t="s">
        <v>36</v>
      </c>
      <c r="O284" s="3">
        <v>0</v>
      </c>
      <c r="P284" s="3">
        <v>0</v>
      </c>
      <c r="Q284" s="3">
        <v>2700</v>
      </c>
      <c r="R284" s="3">
        <v>2700</v>
      </c>
      <c r="S284" s="3">
        <v>0</v>
      </c>
      <c r="T284" s="3">
        <v>2700</v>
      </c>
      <c r="U284" s="3">
        <v>0</v>
      </c>
      <c r="V284" s="3">
        <v>2700</v>
      </c>
      <c r="W284" t="s">
        <v>49</v>
      </c>
      <c r="X284" t="s">
        <v>624</v>
      </c>
    </row>
    <row r="285" spans="1:24" x14ac:dyDescent="0.25">
      <c r="A285" s="1" t="s">
        <v>625</v>
      </c>
      <c r="B285" s="2">
        <v>45322</v>
      </c>
      <c r="D285" s="1" t="s">
        <v>31</v>
      </c>
      <c r="F285" s="1" t="s">
        <v>31</v>
      </c>
      <c r="H285" t="s">
        <v>0</v>
      </c>
      <c r="I285" t="s">
        <v>72</v>
      </c>
      <c r="K285" t="s">
        <v>56</v>
      </c>
      <c r="L285" t="s">
        <v>42</v>
      </c>
      <c r="M285" t="s">
        <v>35</v>
      </c>
      <c r="N285" s="1" t="s">
        <v>36</v>
      </c>
      <c r="O285" s="3">
        <v>0</v>
      </c>
      <c r="P285" s="3">
        <v>0</v>
      </c>
      <c r="Q285" s="3">
        <v>500</v>
      </c>
      <c r="R285" s="3">
        <v>500</v>
      </c>
      <c r="S285" s="3">
        <v>0</v>
      </c>
      <c r="T285" s="3">
        <v>500</v>
      </c>
      <c r="U285" s="3">
        <v>0</v>
      </c>
      <c r="V285" s="3">
        <v>500</v>
      </c>
      <c r="W285" t="s">
        <v>49</v>
      </c>
      <c r="X285" t="s">
        <v>626</v>
      </c>
    </row>
    <row r="286" spans="1:24" x14ac:dyDescent="0.25">
      <c r="A286" s="1" t="s">
        <v>627</v>
      </c>
      <c r="B286" s="2">
        <v>45322</v>
      </c>
      <c r="D286" s="1" t="s">
        <v>31</v>
      </c>
      <c r="F286" s="1" t="s">
        <v>31</v>
      </c>
      <c r="H286" t="s">
        <v>0</v>
      </c>
      <c r="I286" t="s">
        <v>47</v>
      </c>
      <c r="K286" t="s">
        <v>48</v>
      </c>
      <c r="L286" t="s">
        <v>42</v>
      </c>
      <c r="M286" t="s">
        <v>35</v>
      </c>
      <c r="N286" s="1" t="s">
        <v>36</v>
      </c>
      <c r="O286" s="3">
        <v>0</v>
      </c>
      <c r="P286" s="3">
        <v>0</v>
      </c>
      <c r="Q286" s="3">
        <v>2450</v>
      </c>
      <c r="R286" s="3">
        <v>2450</v>
      </c>
      <c r="S286" s="3">
        <v>0</v>
      </c>
      <c r="T286" s="3">
        <v>2450</v>
      </c>
      <c r="U286" s="3">
        <v>0</v>
      </c>
      <c r="V286" s="3">
        <v>2450</v>
      </c>
      <c r="W286" t="s">
        <v>49</v>
      </c>
      <c r="X286" t="s">
        <v>628</v>
      </c>
    </row>
    <row r="287" spans="1:24" x14ac:dyDescent="0.25">
      <c r="A287" s="1" t="s">
        <v>629</v>
      </c>
      <c r="B287" s="2">
        <v>45322</v>
      </c>
      <c r="D287" s="1" t="s">
        <v>31</v>
      </c>
      <c r="F287" s="1" t="s">
        <v>31</v>
      </c>
      <c r="H287" t="s">
        <v>0</v>
      </c>
      <c r="I287" t="s">
        <v>40</v>
      </c>
      <c r="K287" t="s">
        <v>65</v>
      </c>
      <c r="L287" t="s">
        <v>66</v>
      </c>
      <c r="M287" t="s">
        <v>35</v>
      </c>
      <c r="N287" s="1" t="s">
        <v>36</v>
      </c>
      <c r="O287" s="3">
        <v>0</v>
      </c>
      <c r="P287" s="3">
        <v>0</v>
      </c>
      <c r="Q287" s="3">
        <v>750</v>
      </c>
      <c r="R287" s="3">
        <v>750</v>
      </c>
      <c r="S287" s="3">
        <v>0</v>
      </c>
      <c r="T287" s="3">
        <v>750</v>
      </c>
      <c r="U287" s="3">
        <v>0</v>
      </c>
      <c r="V287" s="3">
        <v>750</v>
      </c>
      <c r="W287" t="s">
        <v>67</v>
      </c>
      <c r="X287" t="s">
        <v>630</v>
      </c>
    </row>
    <row r="288" spans="1:24" x14ac:dyDescent="0.25">
      <c r="A288" s="1" t="s">
        <v>629</v>
      </c>
      <c r="B288" s="2">
        <v>45322</v>
      </c>
      <c r="D288" s="1" t="s">
        <v>31</v>
      </c>
      <c r="F288" s="1" t="s">
        <v>31</v>
      </c>
      <c r="H288" t="s">
        <v>0</v>
      </c>
      <c r="I288" t="s">
        <v>40</v>
      </c>
      <c r="K288" t="s">
        <v>65</v>
      </c>
      <c r="L288" t="s">
        <v>66</v>
      </c>
      <c r="M288" t="s">
        <v>35</v>
      </c>
      <c r="N288" s="1" t="s">
        <v>36</v>
      </c>
      <c r="O288" s="3">
        <v>0</v>
      </c>
      <c r="P288" s="3">
        <v>0</v>
      </c>
      <c r="Q288" s="3">
        <v>980</v>
      </c>
      <c r="R288" s="3">
        <v>980</v>
      </c>
      <c r="S288" s="3">
        <v>0</v>
      </c>
      <c r="T288" s="3">
        <v>980</v>
      </c>
      <c r="U288" s="3">
        <v>0</v>
      </c>
      <c r="V288" s="3">
        <v>980</v>
      </c>
      <c r="W288" t="s">
        <v>49</v>
      </c>
      <c r="X288" t="s">
        <v>630</v>
      </c>
    </row>
    <row r="289" spans="1:24" x14ac:dyDescent="0.25">
      <c r="A289" s="1" t="s">
        <v>629</v>
      </c>
      <c r="B289" s="2">
        <v>45322</v>
      </c>
      <c r="D289" s="1" t="s">
        <v>31</v>
      </c>
      <c r="F289" s="1" t="s">
        <v>31</v>
      </c>
      <c r="H289" t="s">
        <v>0</v>
      </c>
      <c r="I289" t="s">
        <v>40</v>
      </c>
      <c r="K289" t="s">
        <v>65</v>
      </c>
      <c r="L289" t="s">
        <v>66</v>
      </c>
      <c r="M289" t="s">
        <v>35</v>
      </c>
      <c r="N289" s="1" t="s">
        <v>36</v>
      </c>
      <c r="O289" s="3">
        <v>0</v>
      </c>
      <c r="P289" s="3">
        <v>0</v>
      </c>
      <c r="Q289" s="3">
        <v>5800</v>
      </c>
      <c r="R289" s="3">
        <v>5800</v>
      </c>
      <c r="S289" s="3">
        <v>0</v>
      </c>
      <c r="T289" s="3">
        <v>5800</v>
      </c>
      <c r="U289" s="3">
        <v>0</v>
      </c>
      <c r="V289" s="3">
        <v>5800</v>
      </c>
      <c r="W289" t="s">
        <v>57</v>
      </c>
      <c r="X289" t="s">
        <v>630</v>
      </c>
    </row>
    <row r="290" spans="1:24" x14ac:dyDescent="0.25">
      <c r="A290" s="1" t="s">
        <v>631</v>
      </c>
      <c r="B290" s="2">
        <v>45322</v>
      </c>
      <c r="D290" s="1" t="s">
        <v>632</v>
      </c>
      <c r="F290" s="1" t="s">
        <v>31</v>
      </c>
      <c r="H290" t="s">
        <v>0</v>
      </c>
      <c r="I290" t="s">
        <v>32</v>
      </c>
      <c r="K290" t="s">
        <v>633</v>
      </c>
      <c r="L290" t="s">
        <v>634</v>
      </c>
      <c r="M290" t="s">
        <v>35</v>
      </c>
      <c r="N290" s="1" t="s">
        <v>635</v>
      </c>
      <c r="O290" s="3">
        <v>0</v>
      </c>
      <c r="P290" s="3">
        <v>0</v>
      </c>
      <c r="Q290" s="3">
        <v>299.36</v>
      </c>
      <c r="R290" s="3">
        <v>299.36</v>
      </c>
      <c r="S290" s="3">
        <v>0</v>
      </c>
      <c r="T290" s="3">
        <v>299.36</v>
      </c>
      <c r="U290" s="3">
        <v>0</v>
      </c>
      <c r="V290" s="3">
        <v>299.36</v>
      </c>
      <c r="W290" t="s">
        <v>88</v>
      </c>
      <c r="X290" t="s">
        <v>636</v>
      </c>
    </row>
    <row r="291" spans="1:24" x14ac:dyDescent="0.25">
      <c r="A291" s="1" t="s">
        <v>631</v>
      </c>
      <c r="B291" s="2">
        <v>45322</v>
      </c>
      <c r="D291" s="1" t="s">
        <v>632</v>
      </c>
      <c r="F291" s="1" t="s">
        <v>31</v>
      </c>
      <c r="H291" t="s">
        <v>0</v>
      </c>
      <c r="I291" t="s">
        <v>32</v>
      </c>
      <c r="K291" t="s">
        <v>633</v>
      </c>
      <c r="L291" t="s">
        <v>634</v>
      </c>
      <c r="M291" t="s">
        <v>35</v>
      </c>
      <c r="N291" s="1" t="s">
        <v>635</v>
      </c>
      <c r="O291" s="3">
        <v>0</v>
      </c>
      <c r="P291" s="3">
        <v>0</v>
      </c>
      <c r="Q291" s="3">
        <v>2494.64</v>
      </c>
      <c r="R291" s="3">
        <v>2494.64</v>
      </c>
      <c r="S291" s="3">
        <v>0</v>
      </c>
      <c r="T291" s="3">
        <v>2494.64</v>
      </c>
      <c r="U291" s="3">
        <v>0</v>
      </c>
      <c r="V291" s="3">
        <v>2494.64</v>
      </c>
      <c r="W291" t="s">
        <v>258</v>
      </c>
      <c r="X291" t="s">
        <v>636</v>
      </c>
    </row>
    <row r="292" spans="1:24" x14ac:dyDescent="0.25">
      <c r="A292" s="1" t="s">
        <v>637</v>
      </c>
      <c r="B292" s="2">
        <v>45322</v>
      </c>
      <c r="D292" s="1" t="s">
        <v>638</v>
      </c>
      <c r="F292" s="1" t="s">
        <v>31</v>
      </c>
      <c r="H292" t="s">
        <v>0</v>
      </c>
      <c r="I292" t="s">
        <v>32</v>
      </c>
      <c r="K292" t="s">
        <v>639</v>
      </c>
      <c r="L292" t="s">
        <v>640</v>
      </c>
      <c r="M292" t="s">
        <v>35</v>
      </c>
      <c r="N292" s="1" t="s">
        <v>641</v>
      </c>
      <c r="O292" s="3">
        <v>0</v>
      </c>
      <c r="P292" s="3">
        <v>0</v>
      </c>
      <c r="Q292" s="3">
        <v>174.64</v>
      </c>
      <c r="R292" s="3">
        <v>174.64</v>
      </c>
      <c r="S292" s="3">
        <v>0</v>
      </c>
      <c r="T292" s="3">
        <v>174.64</v>
      </c>
      <c r="U292" s="3">
        <v>0</v>
      </c>
      <c r="V292" s="3">
        <v>174.64</v>
      </c>
      <c r="W292" t="s">
        <v>88</v>
      </c>
      <c r="X292" t="s">
        <v>642</v>
      </c>
    </row>
    <row r="293" spans="1:24" x14ac:dyDescent="0.25">
      <c r="A293" s="1" t="s">
        <v>637</v>
      </c>
      <c r="B293" s="2">
        <v>45322</v>
      </c>
      <c r="D293" s="1" t="s">
        <v>638</v>
      </c>
      <c r="F293" s="1" t="s">
        <v>31</v>
      </c>
      <c r="H293" t="s">
        <v>0</v>
      </c>
      <c r="I293" t="s">
        <v>32</v>
      </c>
      <c r="K293" t="s">
        <v>639</v>
      </c>
      <c r="L293" t="s">
        <v>640</v>
      </c>
      <c r="M293" t="s">
        <v>35</v>
      </c>
      <c r="N293" s="1" t="s">
        <v>641</v>
      </c>
      <c r="O293" s="3">
        <v>0</v>
      </c>
      <c r="P293" s="3">
        <v>0</v>
      </c>
      <c r="Q293" s="3">
        <v>1455.36</v>
      </c>
      <c r="R293" s="3">
        <v>1455.36</v>
      </c>
      <c r="S293" s="3">
        <v>0</v>
      </c>
      <c r="T293" s="3">
        <v>1455.36</v>
      </c>
      <c r="U293" s="3">
        <v>0</v>
      </c>
      <c r="V293" s="3">
        <v>1455.36</v>
      </c>
      <c r="W293" t="s">
        <v>258</v>
      </c>
      <c r="X293" t="s">
        <v>642</v>
      </c>
    </row>
    <row r="294" spans="1:24" x14ac:dyDescent="0.25">
      <c r="A294" s="1" t="s">
        <v>643</v>
      </c>
      <c r="B294" s="2">
        <v>45322</v>
      </c>
      <c r="D294" s="1" t="s">
        <v>31</v>
      </c>
      <c r="F294" s="1" t="s">
        <v>31</v>
      </c>
      <c r="H294" t="s">
        <v>0</v>
      </c>
      <c r="I294" t="s">
        <v>32</v>
      </c>
      <c r="K294" t="s">
        <v>165</v>
      </c>
      <c r="L294" t="s">
        <v>42</v>
      </c>
      <c r="M294" t="s">
        <v>43</v>
      </c>
      <c r="N294" s="1" t="s">
        <v>36</v>
      </c>
      <c r="O294" s="3">
        <v>0</v>
      </c>
      <c r="P294" s="3">
        <v>0</v>
      </c>
      <c r="Q294" s="3">
        <v>2865</v>
      </c>
      <c r="R294" s="3">
        <v>2865</v>
      </c>
      <c r="S294" s="3">
        <v>0</v>
      </c>
      <c r="T294" s="3">
        <v>2865</v>
      </c>
      <c r="U294" s="3">
        <v>0</v>
      </c>
      <c r="V294" s="3">
        <v>2865</v>
      </c>
      <c r="W294" t="s">
        <v>644</v>
      </c>
      <c r="X294" t="s">
        <v>645</v>
      </c>
    </row>
    <row r="295" spans="1:24" x14ac:dyDescent="0.25">
      <c r="A295" s="1" t="s">
        <v>646</v>
      </c>
      <c r="B295" s="2">
        <v>45322</v>
      </c>
      <c r="D295" s="1" t="s">
        <v>31</v>
      </c>
      <c r="F295" s="1" t="s">
        <v>31</v>
      </c>
      <c r="H295" t="s">
        <v>0</v>
      </c>
      <c r="I295" t="s">
        <v>55</v>
      </c>
      <c r="K295" t="s">
        <v>143</v>
      </c>
      <c r="L295" t="s">
        <v>42</v>
      </c>
      <c r="M295" t="s">
        <v>43</v>
      </c>
      <c r="N295" s="1" t="s">
        <v>36</v>
      </c>
      <c r="O295" s="3">
        <v>0</v>
      </c>
      <c r="P295" s="3">
        <v>0</v>
      </c>
      <c r="Q295" s="3">
        <v>23455</v>
      </c>
      <c r="R295" s="3">
        <v>23455</v>
      </c>
      <c r="S295" s="3">
        <v>0</v>
      </c>
      <c r="T295" s="3">
        <v>23455</v>
      </c>
      <c r="U295" s="3">
        <v>0</v>
      </c>
      <c r="V295" s="3">
        <v>23455</v>
      </c>
      <c r="W295" t="s">
        <v>144</v>
      </c>
      <c r="X295" t="s">
        <v>647</v>
      </c>
    </row>
    <row r="296" spans="1:24" x14ac:dyDescent="0.25">
      <c r="A296" s="1" t="s">
        <v>648</v>
      </c>
      <c r="B296" s="2">
        <v>45322</v>
      </c>
      <c r="D296" s="1" t="s">
        <v>31</v>
      </c>
      <c r="F296" s="1" t="s">
        <v>31</v>
      </c>
      <c r="H296" t="s">
        <v>0</v>
      </c>
      <c r="I296" t="s">
        <v>32</v>
      </c>
      <c r="K296" t="s">
        <v>129</v>
      </c>
      <c r="L296" t="s">
        <v>42</v>
      </c>
      <c r="M296" t="s">
        <v>35</v>
      </c>
      <c r="N296" s="1" t="s">
        <v>36</v>
      </c>
      <c r="O296" s="3">
        <v>0</v>
      </c>
      <c r="P296" s="3">
        <v>0</v>
      </c>
      <c r="Q296" s="3">
        <v>5000</v>
      </c>
      <c r="R296" s="3">
        <v>5000</v>
      </c>
      <c r="S296" s="3">
        <v>0</v>
      </c>
      <c r="T296" s="3">
        <v>5000</v>
      </c>
      <c r="U296" s="3">
        <v>0</v>
      </c>
      <c r="V296" s="3">
        <v>5000</v>
      </c>
      <c r="W296" t="s">
        <v>649</v>
      </c>
      <c r="X296" t="s">
        <v>650</v>
      </c>
    </row>
    <row r="297" spans="1:24" x14ac:dyDescent="0.25">
      <c r="A297" s="1" t="s">
        <v>651</v>
      </c>
      <c r="B297" s="2">
        <v>45322</v>
      </c>
      <c r="D297" s="1" t="s">
        <v>652</v>
      </c>
      <c r="F297" s="1" t="s">
        <v>31</v>
      </c>
      <c r="H297" t="s">
        <v>0</v>
      </c>
      <c r="I297" t="s">
        <v>32</v>
      </c>
      <c r="K297" t="s">
        <v>653</v>
      </c>
      <c r="L297" t="s">
        <v>654</v>
      </c>
      <c r="M297" t="s">
        <v>35</v>
      </c>
      <c r="N297" s="1" t="s">
        <v>655</v>
      </c>
      <c r="O297" s="3">
        <v>0</v>
      </c>
      <c r="P297" s="3">
        <v>0</v>
      </c>
      <c r="Q297" s="3">
        <v>282.13</v>
      </c>
      <c r="R297" s="3">
        <v>282.13</v>
      </c>
      <c r="S297" s="3">
        <v>0</v>
      </c>
      <c r="T297" s="3">
        <v>282.13</v>
      </c>
      <c r="U297" s="3">
        <v>0</v>
      </c>
      <c r="V297" s="3">
        <v>282.13</v>
      </c>
      <c r="W297" t="s">
        <v>217</v>
      </c>
      <c r="X297" t="s">
        <v>656</v>
      </c>
    </row>
    <row r="298" spans="1:24" x14ac:dyDescent="0.25">
      <c r="A298" s="1" t="s">
        <v>651</v>
      </c>
      <c r="B298" s="2">
        <v>45322</v>
      </c>
      <c r="D298" s="1" t="s">
        <v>652</v>
      </c>
      <c r="F298" s="1" t="s">
        <v>31</v>
      </c>
      <c r="H298" t="s">
        <v>0</v>
      </c>
      <c r="I298" t="s">
        <v>32</v>
      </c>
      <c r="K298" t="s">
        <v>653</v>
      </c>
      <c r="L298" t="s">
        <v>654</v>
      </c>
      <c r="M298" t="s">
        <v>35</v>
      </c>
      <c r="N298" s="1" t="s">
        <v>655</v>
      </c>
      <c r="O298" s="3">
        <v>0</v>
      </c>
      <c r="P298" s="3">
        <v>0</v>
      </c>
      <c r="Q298" s="3">
        <v>2351.0700000000002</v>
      </c>
      <c r="R298" s="3">
        <v>2351.0700000000002</v>
      </c>
      <c r="S298" s="3">
        <v>0</v>
      </c>
      <c r="T298" s="3">
        <v>2351.0700000000002</v>
      </c>
      <c r="U298" s="3">
        <v>0</v>
      </c>
      <c r="V298" s="3">
        <v>2351.0700000000002</v>
      </c>
      <c r="W298" t="s">
        <v>657</v>
      </c>
      <c r="X298" t="s">
        <v>656</v>
      </c>
    </row>
    <row r="299" spans="1:24" x14ac:dyDescent="0.25">
      <c r="A299" s="1" t="s">
        <v>658</v>
      </c>
      <c r="B299" s="2">
        <v>45322</v>
      </c>
      <c r="D299" s="1" t="s">
        <v>31</v>
      </c>
      <c r="F299" s="1" t="s">
        <v>31</v>
      </c>
      <c r="H299" t="s">
        <v>0</v>
      </c>
      <c r="I299" t="s">
        <v>32</v>
      </c>
      <c r="K299" t="s">
        <v>165</v>
      </c>
      <c r="L299" t="s">
        <v>42</v>
      </c>
      <c r="M299" t="s">
        <v>43</v>
      </c>
      <c r="N299" s="1" t="s">
        <v>36</v>
      </c>
      <c r="O299" s="3">
        <v>0</v>
      </c>
      <c r="P299" s="3">
        <v>0</v>
      </c>
      <c r="Q299" s="3">
        <v>2289.36</v>
      </c>
      <c r="R299" s="3">
        <v>2289.36</v>
      </c>
      <c r="S299" s="3">
        <v>0</v>
      </c>
      <c r="T299" s="3">
        <v>2289.36</v>
      </c>
      <c r="U299" s="3">
        <v>0</v>
      </c>
      <c r="V299" s="3">
        <v>2289.36</v>
      </c>
      <c r="W299" t="s">
        <v>166</v>
      </c>
      <c r="X299" t="s">
        <v>659</v>
      </c>
    </row>
    <row r="300" spans="1:24" x14ac:dyDescent="0.25">
      <c r="A300" s="1" t="s">
        <v>660</v>
      </c>
      <c r="B300" s="2">
        <v>45322</v>
      </c>
      <c r="D300" s="1" t="s">
        <v>31</v>
      </c>
      <c r="F300" s="1" t="s">
        <v>31</v>
      </c>
      <c r="H300" t="s">
        <v>0</v>
      </c>
      <c r="I300" t="s">
        <v>55</v>
      </c>
      <c r="K300" t="s">
        <v>204</v>
      </c>
      <c r="L300" t="s">
        <v>199</v>
      </c>
      <c r="M300" t="s">
        <v>35</v>
      </c>
      <c r="N300" s="1" t="s">
        <v>205</v>
      </c>
      <c r="O300" s="3">
        <v>0</v>
      </c>
      <c r="P300" s="3">
        <v>0</v>
      </c>
      <c r="Q300" s="3">
        <v>429</v>
      </c>
      <c r="R300" s="3">
        <v>429</v>
      </c>
      <c r="S300" s="3">
        <v>0</v>
      </c>
      <c r="T300" s="3">
        <v>429</v>
      </c>
      <c r="U300" s="3">
        <v>0</v>
      </c>
      <c r="V300" s="3">
        <v>429</v>
      </c>
      <c r="W300" t="s">
        <v>661</v>
      </c>
      <c r="X300" t="s">
        <v>662</v>
      </c>
    </row>
    <row r="301" spans="1:24" x14ac:dyDescent="0.25">
      <c r="A301" s="1" t="s">
        <v>663</v>
      </c>
      <c r="B301" s="2">
        <v>45322</v>
      </c>
      <c r="D301" s="1" t="s">
        <v>31</v>
      </c>
      <c r="F301" s="1" t="s">
        <v>31</v>
      </c>
      <c r="H301" t="s">
        <v>0</v>
      </c>
      <c r="I301" t="s">
        <v>147</v>
      </c>
      <c r="K301" t="s">
        <v>204</v>
      </c>
      <c r="L301" t="s">
        <v>199</v>
      </c>
      <c r="M301" t="s">
        <v>35</v>
      </c>
      <c r="N301" s="1" t="s">
        <v>205</v>
      </c>
      <c r="O301" s="3">
        <v>0</v>
      </c>
      <c r="P301" s="3">
        <v>0</v>
      </c>
      <c r="Q301" s="3">
        <v>200</v>
      </c>
      <c r="R301" s="3">
        <v>200</v>
      </c>
      <c r="S301" s="3">
        <v>0</v>
      </c>
      <c r="T301" s="3">
        <v>200</v>
      </c>
      <c r="U301" s="3">
        <v>0</v>
      </c>
      <c r="V301" s="3">
        <v>200</v>
      </c>
      <c r="W301" t="s">
        <v>226</v>
      </c>
      <c r="X301" t="s">
        <v>662</v>
      </c>
    </row>
    <row r="302" spans="1:24" x14ac:dyDescent="0.25">
      <c r="A302" s="1" t="s">
        <v>664</v>
      </c>
      <c r="B302" s="2">
        <v>45322</v>
      </c>
      <c r="D302" s="1" t="s">
        <v>31</v>
      </c>
      <c r="F302" s="1" t="s">
        <v>31</v>
      </c>
      <c r="H302" t="s">
        <v>0</v>
      </c>
      <c r="I302" t="s">
        <v>52</v>
      </c>
      <c r="K302" t="s">
        <v>239</v>
      </c>
      <c r="L302" t="s">
        <v>42</v>
      </c>
      <c r="M302" t="s">
        <v>43</v>
      </c>
      <c r="N302" s="1" t="s">
        <v>507</v>
      </c>
      <c r="O302" s="3">
        <v>0</v>
      </c>
      <c r="P302" s="3">
        <v>0</v>
      </c>
      <c r="Q302" s="3">
        <v>546.70000000000005</v>
      </c>
      <c r="R302" s="3">
        <v>546.70000000000005</v>
      </c>
      <c r="S302" s="3">
        <v>0</v>
      </c>
      <c r="T302" s="3">
        <v>546.70000000000005</v>
      </c>
      <c r="U302" s="3">
        <v>0</v>
      </c>
      <c r="V302" s="3">
        <v>546.70000000000005</v>
      </c>
      <c r="W302" t="s">
        <v>665</v>
      </c>
      <c r="X302" t="s">
        <v>666</v>
      </c>
    </row>
    <row r="303" spans="1:24" x14ac:dyDescent="0.25">
      <c r="A303" s="1" t="s">
        <v>667</v>
      </c>
      <c r="B303" s="2">
        <v>45322</v>
      </c>
      <c r="D303" s="1" t="s">
        <v>31</v>
      </c>
      <c r="F303" s="1" t="s">
        <v>31</v>
      </c>
      <c r="H303" t="s">
        <v>0</v>
      </c>
      <c r="I303" t="s">
        <v>225</v>
      </c>
      <c r="K303" t="s">
        <v>239</v>
      </c>
      <c r="L303" t="s">
        <v>42</v>
      </c>
      <c r="M303" t="s">
        <v>43</v>
      </c>
      <c r="N303" s="1" t="s">
        <v>507</v>
      </c>
      <c r="O303" s="3">
        <v>0</v>
      </c>
      <c r="P303" s="3">
        <v>0</v>
      </c>
      <c r="Q303" s="3">
        <v>340</v>
      </c>
      <c r="R303" s="3">
        <v>340</v>
      </c>
      <c r="S303" s="3">
        <v>0</v>
      </c>
      <c r="T303" s="3">
        <v>340</v>
      </c>
      <c r="U303" s="3">
        <v>0</v>
      </c>
      <c r="V303" s="3">
        <v>340</v>
      </c>
      <c r="W303" t="s">
        <v>243</v>
      </c>
      <c r="X303" t="s">
        <v>668</v>
      </c>
    </row>
    <row r="304" spans="1:24" x14ac:dyDescent="0.25">
      <c r="A304" s="1" t="s">
        <v>669</v>
      </c>
      <c r="B304" s="2">
        <v>45322</v>
      </c>
      <c r="D304" s="1" t="s">
        <v>31</v>
      </c>
      <c r="F304" s="1" t="s">
        <v>31</v>
      </c>
      <c r="H304" t="s">
        <v>0</v>
      </c>
      <c r="I304" t="s">
        <v>55</v>
      </c>
      <c r="K304" t="s">
        <v>670</v>
      </c>
      <c r="L304" t="s">
        <v>671</v>
      </c>
      <c r="M304" t="s">
        <v>35</v>
      </c>
      <c r="N304" s="1" t="s">
        <v>36</v>
      </c>
      <c r="O304" s="3">
        <v>0</v>
      </c>
      <c r="P304" s="3">
        <v>0</v>
      </c>
      <c r="Q304" s="3">
        <v>5807.94</v>
      </c>
      <c r="R304" s="3">
        <v>5807.94</v>
      </c>
      <c r="S304" s="3">
        <v>0</v>
      </c>
      <c r="T304" s="3">
        <v>5807.94</v>
      </c>
      <c r="U304" s="3">
        <v>0</v>
      </c>
      <c r="V304" s="3">
        <v>5807.94</v>
      </c>
      <c r="W304" t="s">
        <v>144</v>
      </c>
      <c r="X304" t="s">
        <v>672</v>
      </c>
    </row>
    <row r="305" spans="1:24" x14ac:dyDescent="0.25">
      <c r="A305" s="1" t="s">
        <v>673</v>
      </c>
      <c r="B305" s="2">
        <v>45322</v>
      </c>
      <c r="D305" s="1" t="s">
        <v>674</v>
      </c>
      <c r="F305" s="1" t="s">
        <v>31</v>
      </c>
      <c r="H305" t="s">
        <v>0</v>
      </c>
      <c r="I305" t="s">
        <v>32</v>
      </c>
      <c r="K305" t="s">
        <v>675</v>
      </c>
      <c r="L305" t="s">
        <v>676</v>
      </c>
      <c r="M305" t="s">
        <v>35</v>
      </c>
      <c r="N305" s="1" t="s">
        <v>677</v>
      </c>
      <c r="O305" s="3">
        <v>0</v>
      </c>
      <c r="P305" s="3">
        <v>0</v>
      </c>
      <c r="Q305" s="3">
        <v>54</v>
      </c>
      <c r="R305" s="3">
        <v>54</v>
      </c>
      <c r="S305" s="3">
        <v>0</v>
      </c>
      <c r="T305" s="3">
        <v>54</v>
      </c>
      <c r="U305" s="3">
        <v>0</v>
      </c>
      <c r="V305" s="3">
        <v>54</v>
      </c>
      <c r="W305" t="s">
        <v>550</v>
      </c>
      <c r="X305" t="s">
        <v>678</v>
      </c>
    </row>
    <row r="306" spans="1:24" x14ac:dyDescent="0.25">
      <c r="A306" s="1" t="s">
        <v>673</v>
      </c>
      <c r="B306" s="2">
        <v>45322</v>
      </c>
      <c r="D306" s="1" t="s">
        <v>674</v>
      </c>
      <c r="F306" s="1" t="s">
        <v>31</v>
      </c>
      <c r="H306" t="s">
        <v>0</v>
      </c>
      <c r="I306" t="s">
        <v>32</v>
      </c>
      <c r="K306" t="s">
        <v>675</v>
      </c>
      <c r="L306" t="s">
        <v>676</v>
      </c>
      <c r="M306" t="s">
        <v>35</v>
      </c>
      <c r="N306" s="1" t="s">
        <v>677</v>
      </c>
      <c r="O306" s="3">
        <v>0</v>
      </c>
      <c r="P306" s="3">
        <v>0</v>
      </c>
      <c r="Q306" s="3">
        <v>85.39</v>
      </c>
      <c r="R306" s="3">
        <v>85.39</v>
      </c>
      <c r="S306" s="3">
        <v>0</v>
      </c>
      <c r="T306" s="3">
        <v>85.39</v>
      </c>
      <c r="U306" s="3">
        <v>0</v>
      </c>
      <c r="V306" s="3">
        <v>85.39</v>
      </c>
      <c r="W306" t="s">
        <v>88</v>
      </c>
      <c r="X306" t="s">
        <v>678</v>
      </c>
    </row>
    <row r="307" spans="1:24" x14ac:dyDescent="0.25">
      <c r="A307" s="1" t="s">
        <v>673</v>
      </c>
      <c r="B307" s="2">
        <v>45322</v>
      </c>
      <c r="D307" s="1" t="s">
        <v>674</v>
      </c>
      <c r="F307" s="1" t="s">
        <v>31</v>
      </c>
      <c r="H307" t="s">
        <v>0</v>
      </c>
      <c r="I307" t="s">
        <v>32</v>
      </c>
      <c r="K307" t="s">
        <v>675</v>
      </c>
      <c r="L307" t="s">
        <v>676</v>
      </c>
      <c r="M307" t="s">
        <v>35</v>
      </c>
      <c r="N307" s="1" t="s">
        <v>677</v>
      </c>
      <c r="O307" s="3">
        <v>0</v>
      </c>
      <c r="P307" s="3">
        <v>0</v>
      </c>
      <c r="Q307" s="3">
        <v>711.61</v>
      </c>
      <c r="R307" s="3">
        <v>711.61</v>
      </c>
      <c r="S307" s="3">
        <v>0</v>
      </c>
      <c r="T307" s="3">
        <v>711.61</v>
      </c>
      <c r="U307" s="3">
        <v>0</v>
      </c>
      <c r="V307" s="3">
        <v>711.61</v>
      </c>
      <c r="W307" t="s">
        <v>515</v>
      </c>
      <c r="X307" t="s">
        <v>678</v>
      </c>
    </row>
    <row r="308" spans="1:24" x14ac:dyDescent="0.25">
      <c r="A308" s="1" t="s">
        <v>679</v>
      </c>
      <c r="B308" s="2">
        <v>45322</v>
      </c>
      <c r="D308" s="1" t="s">
        <v>31</v>
      </c>
      <c r="F308" s="1" t="s">
        <v>31</v>
      </c>
      <c r="H308" t="s">
        <v>0</v>
      </c>
      <c r="I308" t="s">
        <v>72</v>
      </c>
      <c r="K308" t="s">
        <v>680</v>
      </c>
      <c r="L308" t="s">
        <v>681</v>
      </c>
      <c r="M308" t="s">
        <v>35</v>
      </c>
      <c r="N308" s="1" t="s">
        <v>495</v>
      </c>
      <c r="O308" s="3">
        <v>0</v>
      </c>
      <c r="P308" s="3">
        <v>0</v>
      </c>
      <c r="Q308" s="3">
        <v>2.57</v>
      </c>
      <c r="R308" s="3">
        <v>2.57</v>
      </c>
      <c r="S308" s="3">
        <v>0</v>
      </c>
      <c r="T308" s="3">
        <v>2.57</v>
      </c>
      <c r="U308" s="3">
        <v>0</v>
      </c>
      <c r="V308" s="3">
        <v>2.57</v>
      </c>
      <c r="W308" t="s">
        <v>88</v>
      </c>
      <c r="X308" t="s">
        <v>682</v>
      </c>
    </row>
    <row r="309" spans="1:24" x14ac:dyDescent="0.25">
      <c r="A309" s="1" t="s">
        <v>679</v>
      </c>
      <c r="B309" s="2">
        <v>45322</v>
      </c>
      <c r="D309" s="1" t="s">
        <v>31</v>
      </c>
      <c r="F309" s="1" t="s">
        <v>31</v>
      </c>
      <c r="H309" t="s">
        <v>0</v>
      </c>
      <c r="I309" t="s">
        <v>72</v>
      </c>
      <c r="K309" t="s">
        <v>680</v>
      </c>
      <c r="L309" t="s">
        <v>681</v>
      </c>
      <c r="M309" t="s">
        <v>35</v>
      </c>
      <c r="N309" s="1" t="s">
        <v>495</v>
      </c>
      <c r="O309" s="3">
        <v>0</v>
      </c>
      <c r="P309" s="3">
        <v>0</v>
      </c>
      <c r="Q309" s="3">
        <v>21.38</v>
      </c>
      <c r="R309" s="3">
        <v>21.38</v>
      </c>
      <c r="S309" s="3">
        <v>0</v>
      </c>
      <c r="T309" s="3">
        <v>21.38</v>
      </c>
      <c r="U309" s="3">
        <v>0</v>
      </c>
      <c r="V309" s="3">
        <v>21.38</v>
      </c>
      <c r="W309" t="s">
        <v>381</v>
      </c>
      <c r="X309" t="s">
        <v>682</v>
      </c>
    </row>
    <row r="310" spans="1:24" x14ac:dyDescent="0.25">
      <c r="A310" s="1" t="s">
        <v>683</v>
      </c>
      <c r="B310" s="2">
        <v>45322</v>
      </c>
      <c r="D310" s="1" t="s">
        <v>31</v>
      </c>
      <c r="F310" s="1" t="s">
        <v>31</v>
      </c>
      <c r="H310" t="s">
        <v>0</v>
      </c>
      <c r="I310" t="s">
        <v>72</v>
      </c>
      <c r="K310" t="s">
        <v>680</v>
      </c>
      <c r="L310" t="s">
        <v>681</v>
      </c>
      <c r="M310" t="s">
        <v>35</v>
      </c>
      <c r="N310" s="1" t="s">
        <v>495</v>
      </c>
      <c r="O310" s="3">
        <v>0</v>
      </c>
      <c r="P310" s="3">
        <v>0</v>
      </c>
      <c r="Q310" s="3">
        <v>2.57</v>
      </c>
      <c r="R310" s="3">
        <v>2.57</v>
      </c>
      <c r="S310" s="3">
        <v>0</v>
      </c>
      <c r="T310" s="3">
        <v>2.57</v>
      </c>
      <c r="U310" s="3">
        <v>0</v>
      </c>
      <c r="V310" s="3">
        <v>2.57</v>
      </c>
      <c r="W310" t="s">
        <v>88</v>
      </c>
      <c r="X310" t="s">
        <v>684</v>
      </c>
    </row>
    <row r="311" spans="1:24" x14ac:dyDescent="0.25">
      <c r="A311" s="1" t="s">
        <v>683</v>
      </c>
      <c r="B311" s="2">
        <v>45322</v>
      </c>
      <c r="D311" s="1" t="s">
        <v>31</v>
      </c>
      <c r="F311" s="1" t="s">
        <v>31</v>
      </c>
      <c r="H311" t="s">
        <v>0</v>
      </c>
      <c r="I311" t="s">
        <v>72</v>
      </c>
      <c r="K311" t="s">
        <v>680</v>
      </c>
      <c r="L311" t="s">
        <v>681</v>
      </c>
      <c r="M311" t="s">
        <v>35</v>
      </c>
      <c r="N311" s="1" t="s">
        <v>495</v>
      </c>
      <c r="O311" s="3">
        <v>0</v>
      </c>
      <c r="P311" s="3">
        <v>0</v>
      </c>
      <c r="Q311" s="3">
        <v>21.38</v>
      </c>
      <c r="R311" s="3">
        <v>21.38</v>
      </c>
      <c r="S311" s="3">
        <v>0</v>
      </c>
      <c r="T311" s="3">
        <v>21.38</v>
      </c>
      <c r="U311" s="3">
        <v>0</v>
      </c>
      <c r="V311" s="3">
        <v>21.38</v>
      </c>
      <c r="W311" t="s">
        <v>381</v>
      </c>
      <c r="X311" t="s">
        <v>684</v>
      </c>
    </row>
    <row r="312" spans="1:24" x14ac:dyDescent="0.25">
      <c r="A312" s="1" t="s">
        <v>685</v>
      </c>
      <c r="B312" s="2">
        <v>45322</v>
      </c>
      <c r="D312" s="1" t="s">
        <v>31</v>
      </c>
      <c r="F312" s="1" t="s">
        <v>31</v>
      </c>
      <c r="H312" t="s">
        <v>0</v>
      </c>
      <c r="I312" t="s">
        <v>72</v>
      </c>
      <c r="K312" t="s">
        <v>680</v>
      </c>
      <c r="L312" t="s">
        <v>681</v>
      </c>
      <c r="M312" t="s">
        <v>35</v>
      </c>
      <c r="N312" s="1" t="s">
        <v>495</v>
      </c>
      <c r="O312" s="3">
        <v>0</v>
      </c>
      <c r="P312" s="3">
        <v>0</v>
      </c>
      <c r="Q312" s="3">
        <v>2.57</v>
      </c>
      <c r="R312" s="3">
        <v>2.57</v>
      </c>
      <c r="S312" s="3">
        <v>0</v>
      </c>
      <c r="T312" s="3">
        <v>2.57</v>
      </c>
      <c r="U312" s="3">
        <v>0</v>
      </c>
      <c r="V312" s="3">
        <v>2.57</v>
      </c>
      <c r="W312" t="s">
        <v>88</v>
      </c>
      <c r="X312" t="s">
        <v>686</v>
      </c>
    </row>
    <row r="313" spans="1:24" x14ac:dyDescent="0.25">
      <c r="A313" s="1" t="s">
        <v>685</v>
      </c>
      <c r="B313" s="2">
        <v>45322</v>
      </c>
      <c r="D313" s="1" t="s">
        <v>31</v>
      </c>
      <c r="F313" s="1" t="s">
        <v>31</v>
      </c>
      <c r="H313" t="s">
        <v>0</v>
      </c>
      <c r="I313" t="s">
        <v>72</v>
      </c>
      <c r="K313" t="s">
        <v>680</v>
      </c>
      <c r="L313" t="s">
        <v>681</v>
      </c>
      <c r="M313" t="s">
        <v>35</v>
      </c>
      <c r="N313" s="1" t="s">
        <v>495</v>
      </c>
      <c r="O313" s="3">
        <v>0</v>
      </c>
      <c r="P313" s="3">
        <v>0</v>
      </c>
      <c r="Q313" s="3">
        <v>21.38</v>
      </c>
      <c r="R313" s="3">
        <v>21.38</v>
      </c>
      <c r="S313" s="3">
        <v>0</v>
      </c>
      <c r="T313" s="3">
        <v>21.38</v>
      </c>
      <c r="U313" s="3">
        <v>0</v>
      </c>
      <c r="V313" s="3">
        <v>21.38</v>
      </c>
      <c r="W313" t="s">
        <v>381</v>
      </c>
      <c r="X313" t="s">
        <v>686</v>
      </c>
    </row>
    <row r="314" spans="1:24" x14ac:dyDescent="0.25">
      <c r="A314" s="1" t="s">
        <v>687</v>
      </c>
      <c r="B314" s="2">
        <v>45322</v>
      </c>
      <c r="D314" s="1" t="s">
        <v>31</v>
      </c>
      <c r="F314" s="1" t="s">
        <v>31</v>
      </c>
      <c r="H314" t="s">
        <v>0</v>
      </c>
      <c r="I314" t="s">
        <v>72</v>
      </c>
      <c r="K314" t="s">
        <v>680</v>
      </c>
      <c r="L314" t="s">
        <v>681</v>
      </c>
      <c r="M314" t="s">
        <v>35</v>
      </c>
      <c r="N314" s="1" t="s">
        <v>495</v>
      </c>
      <c r="O314" s="3">
        <v>0</v>
      </c>
      <c r="P314" s="3">
        <v>0</v>
      </c>
      <c r="Q314" s="3">
        <v>2.57</v>
      </c>
      <c r="R314" s="3">
        <v>2.57</v>
      </c>
      <c r="S314" s="3">
        <v>0</v>
      </c>
      <c r="T314" s="3">
        <v>2.57</v>
      </c>
      <c r="U314" s="3">
        <v>0</v>
      </c>
      <c r="V314" s="3">
        <v>2.57</v>
      </c>
      <c r="W314" t="s">
        <v>88</v>
      </c>
      <c r="X314" t="s">
        <v>688</v>
      </c>
    </row>
    <row r="315" spans="1:24" x14ac:dyDescent="0.25">
      <c r="A315" s="1" t="s">
        <v>687</v>
      </c>
      <c r="B315" s="2">
        <v>45322</v>
      </c>
      <c r="D315" s="1" t="s">
        <v>31</v>
      </c>
      <c r="F315" s="1" t="s">
        <v>31</v>
      </c>
      <c r="H315" t="s">
        <v>0</v>
      </c>
      <c r="I315" t="s">
        <v>72</v>
      </c>
      <c r="K315" t="s">
        <v>680</v>
      </c>
      <c r="L315" t="s">
        <v>681</v>
      </c>
      <c r="M315" t="s">
        <v>35</v>
      </c>
      <c r="N315" s="1" t="s">
        <v>495</v>
      </c>
      <c r="O315" s="3">
        <v>0</v>
      </c>
      <c r="P315" s="3">
        <v>0</v>
      </c>
      <c r="Q315" s="3">
        <v>21.38</v>
      </c>
      <c r="R315" s="3">
        <v>21.38</v>
      </c>
      <c r="S315" s="3">
        <v>0</v>
      </c>
      <c r="T315" s="3">
        <v>21.38</v>
      </c>
      <c r="U315" s="3">
        <v>0</v>
      </c>
      <c r="V315" s="3">
        <v>21.38</v>
      </c>
      <c r="W315" t="s">
        <v>381</v>
      </c>
      <c r="X315" t="s">
        <v>688</v>
      </c>
    </row>
    <row r="316" spans="1:24" x14ac:dyDescent="0.25">
      <c r="A316" s="1" t="s">
        <v>689</v>
      </c>
      <c r="B316" s="2">
        <v>45322</v>
      </c>
      <c r="D316" s="1" t="s">
        <v>31</v>
      </c>
      <c r="F316" s="1" t="s">
        <v>31</v>
      </c>
      <c r="H316" t="s">
        <v>0</v>
      </c>
      <c r="I316" t="s">
        <v>72</v>
      </c>
      <c r="K316" t="s">
        <v>680</v>
      </c>
      <c r="L316" t="s">
        <v>681</v>
      </c>
      <c r="M316" t="s">
        <v>35</v>
      </c>
      <c r="N316" s="1" t="s">
        <v>495</v>
      </c>
      <c r="O316" s="3">
        <v>0</v>
      </c>
      <c r="P316" s="3">
        <v>0</v>
      </c>
      <c r="Q316" s="3">
        <v>2.57</v>
      </c>
      <c r="R316" s="3">
        <v>2.57</v>
      </c>
      <c r="S316" s="3">
        <v>0</v>
      </c>
      <c r="T316" s="3">
        <v>2.57</v>
      </c>
      <c r="U316" s="3">
        <v>0</v>
      </c>
      <c r="V316" s="3">
        <v>2.57</v>
      </c>
      <c r="W316" t="s">
        <v>88</v>
      </c>
      <c r="X316" t="s">
        <v>690</v>
      </c>
    </row>
    <row r="317" spans="1:24" x14ac:dyDescent="0.25">
      <c r="A317" s="1" t="s">
        <v>689</v>
      </c>
      <c r="B317" s="2">
        <v>45322</v>
      </c>
      <c r="D317" s="1" t="s">
        <v>31</v>
      </c>
      <c r="F317" s="1" t="s">
        <v>31</v>
      </c>
      <c r="H317" t="s">
        <v>0</v>
      </c>
      <c r="I317" t="s">
        <v>72</v>
      </c>
      <c r="K317" t="s">
        <v>680</v>
      </c>
      <c r="L317" t="s">
        <v>681</v>
      </c>
      <c r="M317" t="s">
        <v>35</v>
      </c>
      <c r="N317" s="1" t="s">
        <v>495</v>
      </c>
      <c r="O317" s="3">
        <v>0</v>
      </c>
      <c r="P317" s="3">
        <v>0</v>
      </c>
      <c r="Q317" s="3">
        <v>21.38</v>
      </c>
      <c r="R317" s="3">
        <v>21.38</v>
      </c>
      <c r="S317" s="3">
        <v>0</v>
      </c>
      <c r="T317" s="3">
        <v>21.38</v>
      </c>
      <c r="U317" s="3">
        <v>0</v>
      </c>
      <c r="V317" s="3">
        <v>21.38</v>
      </c>
      <c r="W317" t="s">
        <v>381</v>
      </c>
      <c r="X317" t="s">
        <v>690</v>
      </c>
    </row>
    <row r="318" spans="1:24" x14ac:dyDescent="0.25">
      <c r="A318" s="1" t="s">
        <v>691</v>
      </c>
      <c r="B318" s="2">
        <v>45322</v>
      </c>
      <c r="D318" s="1" t="s">
        <v>31</v>
      </c>
      <c r="F318" s="1" t="s">
        <v>31</v>
      </c>
      <c r="H318" t="s">
        <v>0</v>
      </c>
      <c r="I318" t="s">
        <v>72</v>
      </c>
      <c r="K318" t="s">
        <v>680</v>
      </c>
      <c r="L318" t="s">
        <v>681</v>
      </c>
      <c r="M318" t="s">
        <v>35</v>
      </c>
      <c r="N318" s="1" t="s">
        <v>495</v>
      </c>
      <c r="O318" s="3">
        <v>0</v>
      </c>
      <c r="P318" s="3">
        <v>0</v>
      </c>
      <c r="Q318" s="3">
        <v>2.57</v>
      </c>
      <c r="R318" s="3">
        <v>2.57</v>
      </c>
      <c r="S318" s="3">
        <v>0</v>
      </c>
      <c r="T318" s="3">
        <v>2.57</v>
      </c>
      <c r="U318" s="3">
        <v>0</v>
      </c>
      <c r="V318" s="3">
        <v>2.57</v>
      </c>
      <c r="W318" t="s">
        <v>88</v>
      </c>
      <c r="X318" t="s">
        <v>692</v>
      </c>
    </row>
    <row r="319" spans="1:24" x14ac:dyDescent="0.25">
      <c r="A319" s="1" t="s">
        <v>691</v>
      </c>
      <c r="B319" s="2">
        <v>45322</v>
      </c>
      <c r="D319" s="1" t="s">
        <v>31</v>
      </c>
      <c r="F319" s="1" t="s">
        <v>31</v>
      </c>
      <c r="H319" t="s">
        <v>0</v>
      </c>
      <c r="I319" t="s">
        <v>72</v>
      </c>
      <c r="K319" t="s">
        <v>680</v>
      </c>
      <c r="L319" t="s">
        <v>681</v>
      </c>
      <c r="M319" t="s">
        <v>35</v>
      </c>
      <c r="N319" s="1" t="s">
        <v>495</v>
      </c>
      <c r="O319" s="3">
        <v>0</v>
      </c>
      <c r="P319" s="3">
        <v>0</v>
      </c>
      <c r="Q319" s="3">
        <v>21.38</v>
      </c>
      <c r="R319" s="3">
        <v>21.38</v>
      </c>
      <c r="S319" s="3">
        <v>0</v>
      </c>
      <c r="T319" s="3">
        <v>21.38</v>
      </c>
      <c r="U319" s="3">
        <v>0</v>
      </c>
      <c r="V319" s="3">
        <v>21.38</v>
      </c>
      <c r="W319" t="s">
        <v>381</v>
      </c>
      <c r="X319" t="s">
        <v>692</v>
      </c>
    </row>
    <row r="320" spans="1:24" x14ac:dyDescent="0.25">
      <c r="A320" s="1" t="s">
        <v>693</v>
      </c>
      <c r="B320" s="2">
        <v>45322</v>
      </c>
      <c r="D320" s="1" t="s">
        <v>31</v>
      </c>
      <c r="F320" s="1" t="s">
        <v>31</v>
      </c>
      <c r="H320" t="s">
        <v>0</v>
      </c>
      <c r="I320" t="s">
        <v>72</v>
      </c>
      <c r="K320" t="s">
        <v>680</v>
      </c>
      <c r="L320" t="s">
        <v>681</v>
      </c>
      <c r="M320" t="s">
        <v>35</v>
      </c>
      <c r="N320" s="1" t="s">
        <v>495</v>
      </c>
      <c r="O320" s="3">
        <v>0</v>
      </c>
      <c r="P320" s="3">
        <v>0</v>
      </c>
      <c r="Q320" s="3">
        <v>11.53</v>
      </c>
      <c r="R320" s="3">
        <v>11.53</v>
      </c>
      <c r="S320" s="3">
        <v>0</v>
      </c>
      <c r="T320" s="3">
        <v>11.53</v>
      </c>
      <c r="U320" s="3">
        <v>0</v>
      </c>
      <c r="V320" s="3">
        <v>11.53</v>
      </c>
      <c r="W320" t="s">
        <v>694</v>
      </c>
      <c r="X320" t="s">
        <v>695</v>
      </c>
    </row>
    <row r="321" spans="1:24" x14ac:dyDescent="0.25">
      <c r="A321" s="1" t="s">
        <v>693</v>
      </c>
      <c r="B321" s="2">
        <v>45322</v>
      </c>
      <c r="D321" s="1" t="s">
        <v>31</v>
      </c>
      <c r="F321" s="1" t="s">
        <v>31</v>
      </c>
      <c r="H321" t="s">
        <v>0</v>
      </c>
      <c r="I321" t="s">
        <v>72</v>
      </c>
      <c r="K321" t="s">
        <v>680</v>
      </c>
      <c r="L321" t="s">
        <v>681</v>
      </c>
      <c r="M321" t="s">
        <v>35</v>
      </c>
      <c r="N321" s="1" t="s">
        <v>495</v>
      </c>
      <c r="O321" s="3">
        <v>0</v>
      </c>
      <c r="P321" s="3">
        <v>0</v>
      </c>
      <c r="Q321" s="3">
        <v>50.86</v>
      </c>
      <c r="R321" s="3">
        <v>50.86</v>
      </c>
      <c r="S321" s="3">
        <v>0</v>
      </c>
      <c r="T321" s="3">
        <v>50.86</v>
      </c>
      <c r="U321" s="3">
        <v>0</v>
      </c>
      <c r="V321" s="3">
        <v>50.86</v>
      </c>
      <c r="W321" t="s">
        <v>88</v>
      </c>
      <c r="X321" t="s">
        <v>695</v>
      </c>
    </row>
    <row r="322" spans="1:24" x14ac:dyDescent="0.25">
      <c r="A322" s="1" t="s">
        <v>693</v>
      </c>
      <c r="B322" s="2">
        <v>45322</v>
      </c>
      <c r="D322" s="1" t="s">
        <v>31</v>
      </c>
      <c r="F322" s="1" t="s">
        <v>31</v>
      </c>
      <c r="H322" t="s">
        <v>0</v>
      </c>
      <c r="I322" t="s">
        <v>72</v>
      </c>
      <c r="K322" t="s">
        <v>680</v>
      </c>
      <c r="L322" t="s">
        <v>681</v>
      </c>
      <c r="M322" t="s">
        <v>35</v>
      </c>
      <c r="N322" s="1" t="s">
        <v>495</v>
      </c>
      <c r="O322" s="3">
        <v>0</v>
      </c>
      <c r="P322" s="3">
        <v>0</v>
      </c>
      <c r="Q322" s="3">
        <v>444.14</v>
      </c>
      <c r="R322" s="3">
        <v>444.14</v>
      </c>
      <c r="S322" s="3">
        <v>0</v>
      </c>
      <c r="T322" s="3">
        <v>444.14</v>
      </c>
      <c r="U322" s="3">
        <v>0</v>
      </c>
      <c r="V322" s="3">
        <v>444.14</v>
      </c>
      <c r="W322" t="s">
        <v>381</v>
      </c>
      <c r="X322" t="s">
        <v>695</v>
      </c>
    </row>
    <row r="323" spans="1:24" x14ac:dyDescent="0.25">
      <c r="A323" s="1" t="s">
        <v>696</v>
      </c>
      <c r="B323" s="2">
        <v>45322</v>
      </c>
      <c r="D323" s="1" t="s">
        <v>31</v>
      </c>
      <c r="F323" s="1" t="s">
        <v>31</v>
      </c>
      <c r="H323" t="s">
        <v>0</v>
      </c>
      <c r="I323" t="s">
        <v>72</v>
      </c>
      <c r="K323" t="s">
        <v>680</v>
      </c>
      <c r="L323" t="s">
        <v>681</v>
      </c>
      <c r="M323" t="s">
        <v>35</v>
      </c>
      <c r="N323" s="1" t="s">
        <v>495</v>
      </c>
      <c r="O323" s="3">
        <v>0</v>
      </c>
      <c r="P323" s="3">
        <v>0</v>
      </c>
      <c r="Q323" s="3">
        <v>20.13</v>
      </c>
      <c r="R323" s="3">
        <v>20.13</v>
      </c>
      <c r="S323" s="3">
        <v>0</v>
      </c>
      <c r="T323" s="3">
        <v>20.13</v>
      </c>
      <c r="U323" s="3">
        <v>0</v>
      </c>
      <c r="V323" s="3">
        <v>20.13</v>
      </c>
      <c r="W323" t="s">
        <v>694</v>
      </c>
      <c r="X323" t="s">
        <v>697</v>
      </c>
    </row>
    <row r="324" spans="1:24" x14ac:dyDescent="0.25">
      <c r="A324" s="1" t="s">
        <v>696</v>
      </c>
      <c r="B324" s="2">
        <v>45322</v>
      </c>
      <c r="D324" s="1" t="s">
        <v>31</v>
      </c>
      <c r="F324" s="1" t="s">
        <v>31</v>
      </c>
      <c r="H324" t="s">
        <v>0</v>
      </c>
      <c r="I324" t="s">
        <v>72</v>
      </c>
      <c r="K324" t="s">
        <v>680</v>
      </c>
      <c r="L324" t="s">
        <v>681</v>
      </c>
      <c r="M324" t="s">
        <v>35</v>
      </c>
      <c r="N324" s="1" t="s">
        <v>495</v>
      </c>
      <c r="O324" s="3">
        <v>0</v>
      </c>
      <c r="P324" s="3">
        <v>0</v>
      </c>
      <c r="Q324" s="3">
        <v>86.81</v>
      </c>
      <c r="R324" s="3">
        <v>86.81</v>
      </c>
      <c r="S324" s="3">
        <v>0</v>
      </c>
      <c r="T324" s="3">
        <v>86.81</v>
      </c>
      <c r="U324" s="3">
        <v>0</v>
      </c>
      <c r="V324" s="3">
        <v>86.81</v>
      </c>
      <c r="W324" t="s">
        <v>88</v>
      </c>
      <c r="X324" t="s">
        <v>697</v>
      </c>
    </row>
    <row r="325" spans="1:24" x14ac:dyDescent="0.25">
      <c r="A325" s="1" t="s">
        <v>696</v>
      </c>
      <c r="B325" s="2">
        <v>45322</v>
      </c>
      <c r="D325" s="1" t="s">
        <v>31</v>
      </c>
      <c r="F325" s="1" t="s">
        <v>31</v>
      </c>
      <c r="H325" t="s">
        <v>0</v>
      </c>
      <c r="I325" t="s">
        <v>72</v>
      </c>
      <c r="K325" t="s">
        <v>680</v>
      </c>
      <c r="L325" t="s">
        <v>681</v>
      </c>
      <c r="M325" t="s">
        <v>35</v>
      </c>
      <c r="N325" s="1" t="s">
        <v>495</v>
      </c>
      <c r="O325" s="3">
        <v>0</v>
      </c>
      <c r="P325" s="3">
        <v>0</v>
      </c>
      <c r="Q325" s="3">
        <v>758.77</v>
      </c>
      <c r="R325" s="3">
        <v>758.77</v>
      </c>
      <c r="S325" s="3">
        <v>0</v>
      </c>
      <c r="T325" s="3">
        <v>758.77</v>
      </c>
      <c r="U325" s="3">
        <v>0</v>
      </c>
      <c r="V325" s="3">
        <v>758.77</v>
      </c>
      <c r="W325" t="s">
        <v>381</v>
      </c>
      <c r="X325" t="s">
        <v>697</v>
      </c>
    </row>
    <row r="326" spans="1:24" x14ac:dyDescent="0.25">
      <c r="A326" s="1" t="s">
        <v>698</v>
      </c>
      <c r="B326" s="2">
        <v>45322</v>
      </c>
      <c r="D326" s="1" t="s">
        <v>31</v>
      </c>
      <c r="F326" s="1" t="s">
        <v>31</v>
      </c>
      <c r="H326" t="s">
        <v>0</v>
      </c>
      <c r="I326" t="s">
        <v>72</v>
      </c>
      <c r="K326" t="s">
        <v>680</v>
      </c>
      <c r="L326" t="s">
        <v>681</v>
      </c>
      <c r="M326" t="s">
        <v>35</v>
      </c>
      <c r="N326" s="1" t="s">
        <v>495</v>
      </c>
      <c r="O326" s="3">
        <v>0</v>
      </c>
      <c r="P326" s="3">
        <v>0</v>
      </c>
      <c r="Q326" s="3">
        <v>11.8</v>
      </c>
      <c r="R326" s="3">
        <v>11.8</v>
      </c>
      <c r="S326" s="3">
        <v>0</v>
      </c>
      <c r="T326" s="3">
        <v>11.8</v>
      </c>
      <c r="U326" s="3">
        <v>0</v>
      </c>
      <c r="V326" s="3">
        <v>11.8</v>
      </c>
      <c r="W326" t="s">
        <v>694</v>
      </c>
      <c r="X326" t="s">
        <v>699</v>
      </c>
    </row>
    <row r="327" spans="1:24" x14ac:dyDescent="0.25">
      <c r="A327" s="1" t="s">
        <v>698</v>
      </c>
      <c r="B327" s="2">
        <v>45322</v>
      </c>
      <c r="D327" s="1" t="s">
        <v>31</v>
      </c>
      <c r="F327" s="1" t="s">
        <v>31</v>
      </c>
      <c r="H327" t="s">
        <v>0</v>
      </c>
      <c r="I327" t="s">
        <v>72</v>
      </c>
      <c r="K327" t="s">
        <v>680</v>
      </c>
      <c r="L327" t="s">
        <v>681</v>
      </c>
      <c r="M327" t="s">
        <v>35</v>
      </c>
      <c r="N327" s="1" t="s">
        <v>495</v>
      </c>
      <c r="O327" s="3">
        <v>0</v>
      </c>
      <c r="P327" s="3">
        <v>0</v>
      </c>
      <c r="Q327" s="3">
        <v>51.98</v>
      </c>
      <c r="R327" s="3">
        <v>51.98</v>
      </c>
      <c r="S327" s="3">
        <v>0</v>
      </c>
      <c r="T327" s="3">
        <v>51.98</v>
      </c>
      <c r="U327" s="3">
        <v>0</v>
      </c>
      <c r="V327" s="3">
        <v>51.98</v>
      </c>
      <c r="W327" t="s">
        <v>88</v>
      </c>
      <c r="X327" t="s">
        <v>699</v>
      </c>
    </row>
    <row r="328" spans="1:24" x14ac:dyDescent="0.25">
      <c r="A328" s="1" t="s">
        <v>698</v>
      </c>
      <c r="B328" s="2">
        <v>45322</v>
      </c>
      <c r="D328" s="1" t="s">
        <v>31</v>
      </c>
      <c r="F328" s="1" t="s">
        <v>31</v>
      </c>
      <c r="H328" t="s">
        <v>0</v>
      </c>
      <c r="I328" t="s">
        <v>72</v>
      </c>
      <c r="K328" t="s">
        <v>680</v>
      </c>
      <c r="L328" t="s">
        <v>681</v>
      </c>
      <c r="M328" t="s">
        <v>35</v>
      </c>
      <c r="N328" s="1" t="s">
        <v>495</v>
      </c>
      <c r="O328" s="3">
        <v>0</v>
      </c>
      <c r="P328" s="3">
        <v>0</v>
      </c>
      <c r="Q328" s="3">
        <v>453.98</v>
      </c>
      <c r="R328" s="3">
        <v>453.98</v>
      </c>
      <c r="S328" s="3">
        <v>0</v>
      </c>
      <c r="T328" s="3">
        <v>453.98</v>
      </c>
      <c r="U328" s="3">
        <v>0</v>
      </c>
      <c r="V328" s="3">
        <v>453.98</v>
      </c>
      <c r="W328" t="s">
        <v>381</v>
      </c>
      <c r="X328" t="s">
        <v>699</v>
      </c>
    </row>
    <row r="329" spans="1:24" x14ac:dyDescent="0.25">
      <c r="A329" s="1" t="s">
        <v>700</v>
      </c>
      <c r="B329" s="2">
        <v>45322</v>
      </c>
      <c r="D329" s="1" t="s">
        <v>31</v>
      </c>
      <c r="F329" s="1" t="s">
        <v>31</v>
      </c>
      <c r="H329" t="s">
        <v>0</v>
      </c>
      <c r="I329" t="s">
        <v>72</v>
      </c>
      <c r="K329" t="s">
        <v>680</v>
      </c>
      <c r="L329" t="s">
        <v>681</v>
      </c>
      <c r="M329" t="s">
        <v>35</v>
      </c>
      <c r="N329" s="1" t="s">
        <v>495</v>
      </c>
      <c r="O329" s="3">
        <v>0</v>
      </c>
      <c r="P329" s="3">
        <v>0</v>
      </c>
      <c r="Q329" s="3">
        <v>2.57</v>
      </c>
      <c r="R329" s="3">
        <v>2.57</v>
      </c>
      <c r="S329" s="3">
        <v>0</v>
      </c>
      <c r="T329" s="3">
        <v>2.57</v>
      </c>
      <c r="U329" s="3">
        <v>0</v>
      </c>
      <c r="V329" s="3">
        <v>2.57</v>
      </c>
      <c r="W329" t="s">
        <v>88</v>
      </c>
      <c r="X329" t="s">
        <v>701</v>
      </c>
    </row>
    <row r="330" spans="1:24" x14ac:dyDescent="0.25">
      <c r="A330" s="1" t="s">
        <v>700</v>
      </c>
      <c r="B330" s="2">
        <v>45322</v>
      </c>
      <c r="D330" s="1" t="s">
        <v>31</v>
      </c>
      <c r="F330" s="1" t="s">
        <v>31</v>
      </c>
      <c r="H330" t="s">
        <v>0</v>
      </c>
      <c r="I330" t="s">
        <v>72</v>
      </c>
      <c r="K330" t="s">
        <v>680</v>
      </c>
      <c r="L330" t="s">
        <v>681</v>
      </c>
      <c r="M330" t="s">
        <v>35</v>
      </c>
      <c r="N330" s="1" t="s">
        <v>495</v>
      </c>
      <c r="O330" s="3">
        <v>0</v>
      </c>
      <c r="P330" s="3">
        <v>0</v>
      </c>
      <c r="Q330" s="3">
        <v>21.38</v>
      </c>
      <c r="R330" s="3">
        <v>21.38</v>
      </c>
      <c r="S330" s="3">
        <v>0</v>
      </c>
      <c r="T330" s="3">
        <v>21.38</v>
      </c>
      <c r="U330" s="3">
        <v>0</v>
      </c>
      <c r="V330" s="3">
        <v>21.38</v>
      </c>
      <c r="W330" t="s">
        <v>381</v>
      </c>
      <c r="X330" t="s">
        <v>701</v>
      </c>
    </row>
    <row r="331" spans="1:24" x14ac:dyDescent="0.25">
      <c r="A331" s="1" t="s">
        <v>702</v>
      </c>
      <c r="B331" s="2">
        <v>45322</v>
      </c>
      <c r="D331" s="1" t="s">
        <v>31</v>
      </c>
      <c r="F331" s="1" t="s">
        <v>31</v>
      </c>
      <c r="H331" t="s">
        <v>0</v>
      </c>
      <c r="I331" t="s">
        <v>55</v>
      </c>
      <c r="K331" t="s">
        <v>703</v>
      </c>
      <c r="L331" t="s">
        <v>704</v>
      </c>
      <c r="M331" t="s">
        <v>35</v>
      </c>
      <c r="N331" s="1" t="s">
        <v>495</v>
      </c>
      <c r="O331" s="3">
        <v>0</v>
      </c>
      <c r="P331" s="3">
        <v>0</v>
      </c>
      <c r="Q331" s="3">
        <v>23.95</v>
      </c>
      <c r="R331" s="3">
        <v>23.95</v>
      </c>
      <c r="S331" s="3">
        <v>0</v>
      </c>
      <c r="T331" s="3">
        <v>23.95</v>
      </c>
      <c r="U331" s="3">
        <v>0</v>
      </c>
      <c r="V331" s="3">
        <v>23.95</v>
      </c>
      <c r="W331" t="s">
        <v>381</v>
      </c>
      <c r="X331" t="s">
        <v>705</v>
      </c>
    </row>
    <row r="332" spans="1:24" x14ac:dyDescent="0.25">
      <c r="A332" s="1" t="s">
        <v>706</v>
      </c>
      <c r="B332" s="2">
        <v>45322</v>
      </c>
      <c r="D332" s="1" t="s">
        <v>31</v>
      </c>
      <c r="F332" s="1" t="s">
        <v>31</v>
      </c>
      <c r="H332" t="s">
        <v>0</v>
      </c>
      <c r="I332" t="s">
        <v>32</v>
      </c>
      <c r="K332" t="s">
        <v>707</v>
      </c>
      <c r="L332" t="s">
        <v>708</v>
      </c>
      <c r="M332" t="s">
        <v>35</v>
      </c>
      <c r="N332" s="1" t="s">
        <v>709</v>
      </c>
      <c r="O332" s="3">
        <v>0</v>
      </c>
      <c r="P332" s="3">
        <v>0</v>
      </c>
      <c r="Q332" s="3">
        <v>121.61</v>
      </c>
      <c r="R332" s="3">
        <v>121.61</v>
      </c>
      <c r="S332" s="3">
        <v>0</v>
      </c>
      <c r="T332" s="3">
        <v>121.61</v>
      </c>
      <c r="U332" s="3">
        <v>0</v>
      </c>
      <c r="V332" s="3">
        <v>121.61</v>
      </c>
      <c r="W332" t="s">
        <v>88</v>
      </c>
      <c r="X332" t="s">
        <v>710</v>
      </c>
    </row>
    <row r="333" spans="1:24" x14ac:dyDescent="0.25">
      <c r="A333" s="1" t="s">
        <v>706</v>
      </c>
      <c r="B333" s="2">
        <v>45322</v>
      </c>
      <c r="D333" s="1" t="s">
        <v>31</v>
      </c>
      <c r="F333" s="1" t="s">
        <v>31</v>
      </c>
      <c r="H333" t="s">
        <v>0</v>
      </c>
      <c r="I333" t="s">
        <v>32</v>
      </c>
      <c r="K333" t="s">
        <v>707</v>
      </c>
      <c r="L333" t="s">
        <v>708</v>
      </c>
      <c r="M333" t="s">
        <v>35</v>
      </c>
      <c r="N333" s="1" t="s">
        <v>709</v>
      </c>
      <c r="O333" s="3">
        <v>0</v>
      </c>
      <c r="P333" s="3">
        <v>0</v>
      </c>
      <c r="Q333" s="3">
        <v>1013.39</v>
      </c>
      <c r="R333" s="3">
        <v>1013.39</v>
      </c>
      <c r="S333" s="3">
        <v>0</v>
      </c>
      <c r="T333" s="3">
        <v>1013.39</v>
      </c>
      <c r="U333" s="3">
        <v>0</v>
      </c>
      <c r="V333" s="3">
        <v>1013.39</v>
      </c>
      <c r="W333" t="s">
        <v>657</v>
      </c>
      <c r="X333" t="s">
        <v>710</v>
      </c>
    </row>
    <row r="334" spans="1:24" x14ac:dyDescent="0.25">
      <c r="A334" s="1" t="s">
        <v>711</v>
      </c>
      <c r="B334" s="2">
        <v>45322</v>
      </c>
      <c r="D334" s="1" t="s">
        <v>712</v>
      </c>
      <c r="F334" s="1" t="s">
        <v>31</v>
      </c>
      <c r="H334" t="s">
        <v>0</v>
      </c>
      <c r="I334" t="s">
        <v>32</v>
      </c>
      <c r="K334" t="s">
        <v>713</v>
      </c>
      <c r="L334" t="s">
        <v>714</v>
      </c>
      <c r="M334" t="s">
        <v>35</v>
      </c>
      <c r="N334" s="1" t="s">
        <v>715</v>
      </c>
      <c r="O334" s="3">
        <v>0</v>
      </c>
      <c r="P334" s="3">
        <v>0</v>
      </c>
      <c r="Q334" s="3">
        <v>59.73</v>
      </c>
      <c r="R334" s="3">
        <v>59.73</v>
      </c>
      <c r="S334" s="3">
        <v>0</v>
      </c>
      <c r="T334" s="3">
        <v>59.73</v>
      </c>
      <c r="U334" s="3">
        <v>0</v>
      </c>
      <c r="V334" s="3">
        <v>59.73</v>
      </c>
      <c r="W334" t="s">
        <v>217</v>
      </c>
      <c r="X334" t="s">
        <v>716</v>
      </c>
    </row>
    <row r="335" spans="1:24" x14ac:dyDescent="0.25">
      <c r="A335" s="1" t="s">
        <v>711</v>
      </c>
      <c r="B335" s="2">
        <v>45322</v>
      </c>
      <c r="D335" s="1" t="s">
        <v>712</v>
      </c>
      <c r="F335" s="1" t="s">
        <v>31</v>
      </c>
      <c r="H335" t="s">
        <v>0</v>
      </c>
      <c r="I335" t="s">
        <v>32</v>
      </c>
      <c r="K335" t="s">
        <v>713</v>
      </c>
      <c r="L335" t="s">
        <v>714</v>
      </c>
      <c r="M335" t="s">
        <v>35</v>
      </c>
      <c r="N335" s="1" t="s">
        <v>715</v>
      </c>
      <c r="O335" s="3">
        <v>0</v>
      </c>
      <c r="P335" s="3">
        <v>0</v>
      </c>
      <c r="Q335" s="3">
        <v>497.77</v>
      </c>
      <c r="R335" s="3">
        <v>497.77</v>
      </c>
      <c r="S335" s="3">
        <v>0</v>
      </c>
      <c r="T335" s="3">
        <v>497.77</v>
      </c>
      <c r="U335" s="3">
        <v>0</v>
      </c>
      <c r="V335" s="3">
        <v>497.77</v>
      </c>
      <c r="W335" t="s">
        <v>657</v>
      </c>
      <c r="X335" t="s">
        <v>716</v>
      </c>
    </row>
    <row r="336" spans="1:24" x14ac:dyDescent="0.25">
      <c r="A336" s="1" t="s">
        <v>717</v>
      </c>
      <c r="B336" s="2">
        <v>45322</v>
      </c>
      <c r="D336" s="1" t="s">
        <v>718</v>
      </c>
      <c r="F336" s="1" t="s">
        <v>31</v>
      </c>
      <c r="H336" t="s">
        <v>0</v>
      </c>
      <c r="I336" t="s">
        <v>32</v>
      </c>
      <c r="K336" t="s">
        <v>719</v>
      </c>
      <c r="L336" t="s">
        <v>720</v>
      </c>
      <c r="M336" t="s">
        <v>35</v>
      </c>
      <c r="N336" s="1" t="s">
        <v>721</v>
      </c>
      <c r="O336" s="3">
        <v>0</v>
      </c>
      <c r="P336" s="3">
        <v>0</v>
      </c>
      <c r="Q336" s="3">
        <v>94.07</v>
      </c>
      <c r="R336" s="3">
        <v>94.07</v>
      </c>
      <c r="S336" s="3">
        <v>0</v>
      </c>
      <c r="T336" s="3">
        <v>94.07</v>
      </c>
      <c r="U336" s="3">
        <v>0</v>
      </c>
      <c r="V336" s="3">
        <v>94.07</v>
      </c>
      <c r="W336" t="s">
        <v>88</v>
      </c>
      <c r="X336" t="s">
        <v>722</v>
      </c>
    </row>
    <row r="337" spans="1:24" x14ac:dyDescent="0.25">
      <c r="A337" s="1" t="s">
        <v>717</v>
      </c>
      <c r="B337" s="2">
        <v>45322</v>
      </c>
      <c r="D337" s="1" t="s">
        <v>718</v>
      </c>
      <c r="F337" s="1" t="s">
        <v>31</v>
      </c>
      <c r="H337" t="s">
        <v>0</v>
      </c>
      <c r="I337" t="s">
        <v>32</v>
      </c>
      <c r="K337" t="s">
        <v>719</v>
      </c>
      <c r="L337" t="s">
        <v>720</v>
      </c>
      <c r="M337" t="s">
        <v>35</v>
      </c>
      <c r="N337" s="1" t="s">
        <v>721</v>
      </c>
      <c r="O337" s="3">
        <v>0</v>
      </c>
      <c r="P337" s="3">
        <v>0</v>
      </c>
      <c r="Q337" s="3">
        <v>783.93</v>
      </c>
      <c r="R337" s="3">
        <v>783.93</v>
      </c>
      <c r="S337" s="3">
        <v>0</v>
      </c>
      <c r="T337" s="3">
        <v>783.93</v>
      </c>
      <c r="U337" s="3">
        <v>0</v>
      </c>
      <c r="V337" s="3">
        <v>783.93</v>
      </c>
      <c r="W337" t="s">
        <v>657</v>
      </c>
      <c r="X337" t="s">
        <v>722</v>
      </c>
    </row>
    <row r="338" spans="1:24" x14ac:dyDescent="0.25">
      <c r="A338" s="1" t="s">
        <v>723</v>
      </c>
      <c r="B338" s="2">
        <v>45322</v>
      </c>
      <c r="D338" s="1" t="s">
        <v>724</v>
      </c>
      <c r="F338" s="1" t="s">
        <v>31</v>
      </c>
      <c r="H338" t="s">
        <v>0</v>
      </c>
      <c r="I338" t="s">
        <v>32</v>
      </c>
      <c r="K338" t="s">
        <v>713</v>
      </c>
      <c r="L338" t="s">
        <v>714</v>
      </c>
      <c r="M338" t="s">
        <v>35</v>
      </c>
      <c r="N338" s="1" t="s">
        <v>715</v>
      </c>
      <c r="O338" s="3">
        <v>0</v>
      </c>
      <c r="P338" s="3">
        <v>0</v>
      </c>
      <c r="Q338" s="3">
        <v>59.14</v>
      </c>
      <c r="R338" s="3">
        <v>59.14</v>
      </c>
      <c r="S338" s="3">
        <v>0</v>
      </c>
      <c r="T338" s="3">
        <v>59.14</v>
      </c>
      <c r="U338" s="3">
        <v>0</v>
      </c>
      <c r="V338" s="3">
        <v>59.14</v>
      </c>
      <c r="W338" t="s">
        <v>217</v>
      </c>
      <c r="X338" t="s">
        <v>722</v>
      </c>
    </row>
    <row r="339" spans="1:24" x14ac:dyDescent="0.25">
      <c r="A339" s="1" t="s">
        <v>723</v>
      </c>
      <c r="B339" s="2">
        <v>45322</v>
      </c>
      <c r="D339" s="1" t="s">
        <v>724</v>
      </c>
      <c r="F339" s="1" t="s">
        <v>31</v>
      </c>
      <c r="H339" t="s">
        <v>0</v>
      </c>
      <c r="I339" t="s">
        <v>32</v>
      </c>
      <c r="K339" t="s">
        <v>713</v>
      </c>
      <c r="L339" t="s">
        <v>714</v>
      </c>
      <c r="M339" t="s">
        <v>35</v>
      </c>
      <c r="N339" s="1" t="s">
        <v>715</v>
      </c>
      <c r="O339" s="3">
        <v>0</v>
      </c>
      <c r="P339" s="3">
        <v>0</v>
      </c>
      <c r="Q339" s="3">
        <v>492.86</v>
      </c>
      <c r="R339" s="3">
        <v>492.86</v>
      </c>
      <c r="S339" s="3">
        <v>0</v>
      </c>
      <c r="T339" s="3">
        <v>492.86</v>
      </c>
      <c r="U339" s="3">
        <v>0</v>
      </c>
      <c r="V339" s="3">
        <v>492.86</v>
      </c>
      <c r="W339" t="s">
        <v>657</v>
      </c>
      <c r="X339" t="s">
        <v>722</v>
      </c>
    </row>
    <row r="340" spans="1:24" x14ac:dyDescent="0.25">
      <c r="A340" s="1" t="s">
        <v>725</v>
      </c>
      <c r="B340" s="2">
        <v>45322</v>
      </c>
      <c r="D340" s="1" t="s">
        <v>726</v>
      </c>
      <c r="F340" s="1" t="s">
        <v>31</v>
      </c>
      <c r="H340" t="s">
        <v>0</v>
      </c>
      <c r="I340" t="s">
        <v>52</v>
      </c>
      <c r="K340" t="s">
        <v>727</v>
      </c>
      <c r="L340" t="s">
        <v>728</v>
      </c>
      <c r="M340" t="s">
        <v>35</v>
      </c>
      <c r="N340" s="1" t="s">
        <v>729</v>
      </c>
      <c r="O340" s="3">
        <v>0</v>
      </c>
      <c r="P340" s="3">
        <v>0</v>
      </c>
      <c r="Q340" s="3">
        <v>73.930000000000007</v>
      </c>
      <c r="R340" s="3">
        <v>73.930000000000007</v>
      </c>
      <c r="S340" s="3">
        <v>0</v>
      </c>
      <c r="T340" s="3">
        <v>73.930000000000007</v>
      </c>
      <c r="U340" s="3">
        <v>0</v>
      </c>
      <c r="V340" s="3">
        <v>73.930000000000007</v>
      </c>
      <c r="W340" t="s">
        <v>88</v>
      </c>
      <c r="X340" t="s">
        <v>730</v>
      </c>
    </row>
    <row r="341" spans="1:24" x14ac:dyDescent="0.25">
      <c r="A341" s="1" t="s">
        <v>725</v>
      </c>
      <c r="B341" s="2">
        <v>45322</v>
      </c>
      <c r="D341" s="1" t="s">
        <v>726</v>
      </c>
      <c r="F341" s="1" t="s">
        <v>31</v>
      </c>
      <c r="H341" t="s">
        <v>0</v>
      </c>
      <c r="I341" t="s">
        <v>52</v>
      </c>
      <c r="K341" t="s">
        <v>727</v>
      </c>
      <c r="L341" t="s">
        <v>728</v>
      </c>
      <c r="M341" t="s">
        <v>35</v>
      </c>
      <c r="N341" s="1" t="s">
        <v>729</v>
      </c>
      <c r="O341" s="3">
        <v>0</v>
      </c>
      <c r="P341" s="3">
        <v>0</v>
      </c>
      <c r="Q341" s="3">
        <v>616.07000000000005</v>
      </c>
      <c r="R341" s="3">
        <v>616.07000000000005</v>
      </c>
      <c r="S341" s="3">
        <v>0</v>
      </c>
      <c r="T341" s="3">
        <v>616.07000000000005</v>
      </c>
      <c r="U341" s="3">
        <v>0</v>
      </c>
      <c r="V341" s="3">
        <v>616.07000000000005</v>
      </c>
      <c r="W341" t="s">
        <v>731</v>
      </c>
      <c r="X341" t="s">
        <v>730</v>
      </c>
    </row>
    <row r="342" spans="1:24" x14ac:dyDescent="0.25">
      <c r="A342" s="1" t="s">
        <v>732</v>
      </c>
      <c r="B342" s="2">
        <v>45322</v>
      </c>
      <c r="D342" s="1" t="s">
        <v>733</v>
      </c>
      <c r="F342" s="1" t="s">
        <v>31</v>
      </c>
      <c r="H342" t="s">
        <v>0</v>
      </c>
      <c r="I342" t="s">
        <v>52</v>
      </c>
      <c r="K342" t="s">
        <v>734</v>
      </c>
      <c r="L342" t="s">
        <v>735</v>
      </c>
      <c r="M342" t="s">
        <v>35</v>
      </c>
      <c r="N342" s="1" t="s">
        <v>736</v>
      </c>
      <c r="O342" s="3">
        <v>0</v>
      </c>
      <c r="P342" s="3">
        <v>0</v>
      </c>
      <c r="Q342" s="3">
        <v>55.29</v>
      </c>
      <c r="R342" s="3">
        <v>55.29</v>
      </c>
      <c r="S342" s="3">
        <v>0</v>
      </c>
      <c r="T342" s="3">
        <v>55.29</v>
      </c>
      <c r="U342" s="3">
        <v>0</v>
      </c>
      <c r="V342" s="3">
        <v>55.29</v>
      </c>
      <c r="W342" t="s">
        <v>88</v>
      </c>
      <c r="X342" t="s">
        <v>730</v>
      </c>
    </row>
    <row r="343" spans="1:24" x14ac:dyDescent="0.25">
      <c r="A343" s="1" t="s">
        <v>732</v>
      </c>
      <c r="B343" s="2">
        <v>45322</v>
      </c>
      <c r="D343" s="1" t="s">
        <v>733</v>
      </c>
      <c r="F343" s="1" t="s">
        <v>31</v>
      </c>
      <c r="H343" t="s">
        <v>0</v>
      </c>
      <c r="I343" t="s">
        <v>52</v>
      </c>
      <c r="K343" t="s">
        <v>734</v>
      </c>
      <c r="L343" t="s">
        <v>735</v>
      </c>
      <c r="M343" t="s">
        <v>35</v>
      </c>
      <c r="N343" s="1" t="s">
        <v>736</v>
      </c>
      <c r="O343" s="3">
        <v>0</v>
      </c>
      <c r="P343" s="3">
        <v>0</v>
      </c>
      <c r="Q343" s="3">
        <v>460.71</v>
      </c>
      <c r="R343" s="3">
        <v>460.71</v>
      </c>
      <c r="S343" s="3">
        <v>0</v>
      </c>
      <c r="T343" s="3">
        <v>460.71</v>
      </c>
      <c r="U343" s="3">
        <v>0</v>
      </c>
      <c r="V343" s="3">
        <v>460.71</v>
      </c>
      <c r="W343" t="s">
        <v>731</v>
      </c>
      <c r="X343" t="s">
        <v>730</v>
      </c>
    </row>
    <row r="344" spans="1:24" x14ac:dyDescent="0.25">
      <c r="A344" s="1" t="s">
        <v>737</v>
      </c>
      <c r="B344" s="2">
        <v>45322</v>
      </c>
      <c r="D344" s="1" t="s">
        <v>31</v>
      </c>
      <c r="F344" s="1" t="s">
        <v>31</v>
      </c>
      <c r="H344" t="s">
        <v>0</v>
      </c>
      <c r="I344" t="s">
        <v>40</v>
      </c>
      <c r="K344" t="s">
        <v>204</v>
      </c>
      <c r="L344" t="s">
        <v>199</v>
      </c>
      <c r="M344" t="s">
        <v>35</v>
      </c>
      <c r="N344" s="1" t="s">
        <v>205</v>
      </c>
      <c r="O344" s="3">
        <v>0</v>
      </c>
      <c r="P344" s="3">
        <v>0</v>
      </c>
      <c r="Q344" s="3">
        <v>207.36</v>
      </c>
      <c r="R344" s="3">
        <v>207.36</v>
      </c>
      <c r="S344" s="3">
        <v>0</v>
      </c>
      <c r="T344" s="3">
        <v>207.36</v>
      </c>
      <c r="U344" s="3">
        <v>0</v>
      </c>
      <c r="V344" s="3">
        <v>207.36</v>
      </c>
      <c r="W344" t="s">
        <v>738</v>
      </c>
      <c r="X344" t="s">
        <v>739</v>
      </c>
    </row>
    <row r="345" spans="1:24" x14ac:dyDescent="0.25">
      <c r="A345" s="1" t="s">
        <v>737</v>
      </c>
      <c r="B345" s="2">
        <v>45322</v>
      </c>
      <c r="D345" s="1" t="s">
        <v>31</v>
      </c>
      <c r="F345" s="1" t="s">
        <v>31</v>
      </c>
      <c r="H345" t="s">
        <v>0</v>
      </c>
      <c r="I345" t="s">
        <v>40</v>
      </c>
      <c r="K345" t="s">
        <v>204</v>
      </c>
      <c r="L345" t="s">
        <v>199</v>
      </c>
      <c r="M345" t="s">
        <v>35</v>
      </c>
      <c r="N345" s="1" t="s">
        <v>205</v>
      </c>
      <c r="O345" s="3">
        <v>0</v>
      </c>
      <c r="P345" s="3">
        <v>0</v>
      </c>
      <c r="Q345" s="3">
        <v>207.36</v>
      </c>
      <c r="R345" s="3">
        <v>207.36</v>
      </c>
      <c r="S345" s="3">
        <v>0</v>
      </c>
      <c r="T345" s="3">
        <v>207.36</v>
      </c>
      <c r="U345" s="3">
        <v>0</v>
      </c>
      <c r="V345" s="3">
        <v>207.36</v>
      </c>
      <c r="W345" t="s">
        <v>738</v>
      </c>
      <c r="X345" t="s">
        <v>739</v>
      </c>
    </row>
    <row r="346" spans="1:24" x14ac:dyDescent="0.25">
      <c r="A346" s="1" t="s">
        <v>737</v>
      </c>
      <c r="B346" s="2">
        <v>45322</v>
      </c>
      <c r="D346" s="1" t="s">
        <v>31</v>
      </c>
      <c r="F346" s="1" t="s">
        <v>31</v>
      </c>
      <c r="H346" t="s">
        <v>0</v>
      </c>
      <c r="I346" t="s">
        <v>40</v>
      </c>
      <c r="K346" t="s">
        <v>204</v>
      </c>
      <c r="L346" t="s">
        <v>199</v>
      </c>
      <c r="M346" t="s">
        <v>35</v>
      </c>
      <c r="N346" s="1" t="s">
        <v>205</v>
      </c>
      <c r="O346" s="3">
        <v>0</v>
      </c>
      <c r="P346" s="3">
        <v>0</v>
      </c>
      <c r="Q346" s="3">
        <v>207.36</v>
      </c>
      <c r="R346" s="3">
        <v>207.36</v>
      </c>
      <c r="S346" s="3">
        <v>0</v>
      </c>
      <c r="T346" s="3">
        <v>207.36</v>
      </c>
      <c r="U346" s="3">
        <v>0</v>
      </c>
      <c r="V346" s="3">
        <v>207.36</v>
      </c>
      <c r="W346" t="s">
        <v>738</v>
      </c>
      <c r="X346" t="s">
        <v>739</v>
      </c>
    </row>
    <row r="347" spans="1:24" x14ac:dyDescent="0.25">
      <c r="A347" s="1" t="s">
        <v>737</v>
      </c>
      <c r="B347" s="2">
        <v>45322</v>
      </c>
      <c r="D347" s="1" t="s">
        <v>31</v>
      </c>
      <c r="F347" s="1" t="s">
        <v>31</v>
      </c>
      <c r="H347" t="s">
        <v>0</v>
      </c>
      <c r="I347" t="s">
        <v>40</v>
      </c>
      <c r="K347" t="s">
        <v>204</v>
      </c>
      <c r="L347" t="s">
        <v>199</v>
      </c>
      <c r="M347" t="s">
        <v>35</v>
      </c>
      <c r="N347" s="1" t="s">
        <v>205</v>
      </c>
      <c r="O347" s="3">
        <v>0</v>
      </c>
      <c r="P347" s="3">
        <v>0</v>
      </c>
      <c r="Q347" s="3">
        <v>207.36</v>
      </c>
      <c r="R347" s="3">
        <v>207.36</v>
      </c>
      <c r="S347" s="3">
        <v>0</v>
      </c>
      <c r="T347" s="3">
        <v>207.36</v>
      </c>
      <c r="U347" s="3">
        <v>0</v>
      </c>
      <c r="V347" s="3">
        <v>207.36</v>
      </c>
      <c r="W347" t="s">
        <v>738</v>
      </c>
      <c r="X347" t="s">
        <v>739</v>
      </c>
    </row>
    <row r="348" spans="1:24" x14ac:dyDescent="0.25">
      <c r="A348" s="1" t="s">
        <v>737</v>
      </c>
      <c r="B348" s="2">
        <v>45322</v>
      </c>
      <c r="D348" s="1" t="s">
        <v>31</v>
      </c>
      <c r="F348" s="1" t="s">
        <v>31</v>
      </c>
      <c r="H348" t="s">
        <v>0</v>
      </c>
      <c r="I348" t="s">
        <v>40</v>
      </c>
      <c r="K348" t="s">
        <v>204</v>
      </c>
      <c r="L348" t="s">
        <v>199</v>
      </c>
      <c r="M348" t="s">
        <v>35</v>
      </c>
      <c r="N348" s="1" t="s">
        <v>205</v>
      </c>
      <c r="O348" s="3">
        <v>0</v>
      </c>
      <c r="P348" s="3">
        <v>0</v>
      </c>
      <c r="Q348" s="3">
        <v>392.8</v>
      </c>
      <c r="R348" s="3">
        <v>392.8</v>
      </c>
      <c r="S348" s="3">
        <v>0</v>
      </c>
      <c r="T348" s="3">
        <v>392.8</v>
      </c>
      <c r="U348" s="3">
        <v>0</v>
      </c>
      <c r="V348" s="3">
        <v>392.8</v>
      </c>
      <c r="W348" t="s">
        <v>738</v>
      </c>
      <c r="X348" t="s">
        <v>739</v>
      </c>
    </row>
    <row r="349" spans="1:24" x14ac:dyDescent="0.25">
      <c r="A349" s="1" t="s">
        <v>737</v>
      </c>
      <c r="B349" s="2">
        <v>45322</v>
      </c>
      <c r="D349" s="1" t="s">
        <v>31</v>
      </c>
      <c r="F349" s="1" t="s">
        <v>31</v>
      </c>
      <c r="H349" t="s">
        <v>0</v>
      </c>
      <c r="I349" t="s">
        <v>40</v>
      </c>
      <c r="K349" t="s">
        <v>204</v>
      </c>
      <c r="L349" t="s">
        <v>199</v>
      </c>
      <c r="M349" t="s">
        <v>35</v>
      </c>
      <c r="N349" s="1" t="s">
        <v>205</v>
      </c>
      <c r="O349" s="3">
        <v>0</v>
      </c>
      <c r="P349" s="3">
        <v>0</v>
      </c>
      <c r="Q349" s="3">
        <v>1600</v>
      </c>
      <c r="R349" s="3">
        <v>1600</v>
      </c>
      <c r="S349" s="3">
        <v>0</v>
      </c>
      <c r="T349" s="3">
        <v>1600</v>
      </c>
      <c r="U349" s="3">
        <v>0</v>
      </c>
      <c r="V349" s="3">
        <v>1600</v>
      </c>
      <c r="W349" t="s">
        <v>738</v>
      </c>
      <c r="X349" t="s">
        <v>739</v>
      </c>
    </row>
    <row r="350" spans="1:24" x14ac:dyDescent="0.25">
      <c r="A350" s="1" t="s">
        <v>740</v>
      </c>
      <c r="B350" s="2">
        <v>45322</v>
      </c>
      <c r="D350" s="1" t="s">
        <v>31</v>
      </c>
      <c r="F350" s="1" t="s">
        <v>31</v>
      </c>
      <c r="H350" t="s">
        <v>0</v>
      </c>
      <c r="I350" t="s">
        <v>55</v>
      </c>
      <c r="K350" t="s">
        <v>204</v>
      </c>
      <c r="L350" t="s">
        <v>199</v>
      </c>
      <c r="M350" t="s">
        <v>35</v>
      </c>
      <c r="N350" s="1" t="s">
        <v>205</v>
      </c>
      <c r="O350" s="3">
        <v>0</v>
      </c>
      <c r="P350" s="3">
        <v>0</v>
      </c>
      <c r="Q350" s="3">
        <v>135</v>
      </c>
      <c r="R350" s="3">
        <v>135</v>
      </c>
      <c r="S350" s="3">
        <v>0</v>
      </c>
      <c r="T350" s="3">
        <v>135</v>
      </c>
      <c r="U350" s="3">
        <v>0</v>
      </c>
      <c r="V350" s="3">
        <v>135</v>
      </c>
      <c r="W350" t="s">
        <v>144</v>
      </c>
      <c r="X350" t="s">
        <v>741</v>
      </c>
    </row>
    <row r="351" spans="1:24" x14ac:dyDescent="0.25">
      <c r="A351" s="1" t="s">
        <v>742</v>
      </c>
      <c r="B351" s="2">
        <v>45322</v>
      </c>
      <c r="D351" s="1" t="s">
        <v>31</v>
      </c>
      <c r="F351" s="1" t="s">
        <v>31</v>
      </c>
      <c r="H351" t="s">
        <v>0</v>
      </c>
      <c r="I351" t="s">
        <v>55</v>
      </c>
      <c r="K351" t="s">
        <v>204</v>
      </c>
      <c r="L351" t="s">
        <v>199</v>
      </c>
      <c r="M351" t="s">
        <v>35</v>
      </c>
      <c r="N351" s="1" t="s">
        <v>205</v>
      </c>
      <c r="O351" s="3">
        <v>0</v>
      </c>
      <c r="P351" s="3">
        <v>0</v>
      </c>
      <c r="Q351" s="3">
        <v>2695</v>
      </c>
      <c r="R351" s="3">
        <v>2695</v>
      </c>
      <c r="S351" s="3">
        <v>0</v>
      </c>
      <c r="T351" s="3">
        <v>2695</v>
      </c>
      <c r="U351" s="3">
        <v>0</v>
      </c>
      <c r="V351" s="3">
        <v>2695</v>
      </c>
      <c r="W351" t="s">
        <v>144</v>
      </c>
      <c r="X351" t="s">
        <v>743</v>
      </c>
    </row>
    <row r="352" spans="1:24" x14ac:dyDescent="0.25">
      <c r="A352" s="1" t="s">
        <v>744</v>
      </c>
      <c r="B352" s="2">
        <v>45322</v>
      </c>
      <c r="D352" s="1" t="s">
        <v>31</v>
      </c>
      <c r="F352" s="1" t="s">
        <v>31</v>
      </c>
      <c r="H352" t="s">
        <v>0</v>
      </c>
      <c r="I352" t="s">
        <v>32</v>
      </c>
      <c r="K352" t="s">
        <v>745</v>
      </c>
      <c r="L352" t="s">
        <v>42</v>
      </c>
      <c r="M352" t="s">
        <v>35</v>
      </c>
      <c r="N352" s="1" t="s">
        <v>36</v>
      </c>
      <c r="O352" s="3">
        <v>0</v>
      </c>
      <c r="P352" s="3">
        <v>0</v>
      </c>
      <c r="Q352" s="3">
        <v>2500</v>
      </c>
      <c r="R352" s="3">
        <v>2500</v>
      </c>
      <c r="S352" s="3">
        <v>0</v>
      </c>
      <c r="T352" s="3">
        <v>2500</v>
      </c>
      <c r="U352" s="3">
        <v>0</v>
      </c>
      <c r="V352" s="3">
        <v>2500</v>
      </c>
      <c r="W352" t="s">
        <v>746</v>
      </c>
      <c r="X352" t="s">
        <v>747</v>
      </c>
    </row>
    <row r="353" spans="1:24" x14ac:dyDescent="0.25">
      <c r="A353" s="1" t="s">
        <v>748</v>
      </c>
      <c r="B353" s="2">
        <v>45322</v>
      </c>
      <c r="D353" s="1" t="s">
        <v>31</v>
      </c>
      <c r="F353" s="1" t="s">
        <v>31</v>
      </c>
      <c r="H353" t="s">
        <v>0</v>
      </c>
      <c r="I353" t="s">
        <v>52</v>
      </c>
      <c r="K353" t="s">
        <v>745</v>
      </c>
      <c r="L353" t="s">
        <v>42</v>
      </c>
      <c r="M353" t="s">
        <v>35</v>
      </c>
      <c r="N353" s="1" t="s">
        <v>36</v>
      </c>
      <c r="O353" s="3">
        <v>0</v>
      </c>
      <c r="P353" s="3">
        <v>0</v>
      </c>
      <c r="Q353" s="3">
        <v>100</v>
      </c>
      <c r="R353" s="3">
        <v>100</v>
      </c>
      <c r="S353" s="3">
        <v>0</v>
      </c>
      <c r="T353" s="3">
        <v>100</v>
      </c>
      <c r="U353" s="3">
        <v>0</v>
      </c>
      <c r="V353" s="3">
        <v>100</v>
      </c>
      <c r="W353" t="s">
        <v>746</v>
      </c>
      <c r="X353" t="s">
        <v>749</v>
      </c>
    </row>
    <row r="354" spans="1:24" x14ac:dyDescent="0.25">
      <c r="A354" s="1" t="s">
        <v>750</v>
      </c>
      <c r="B354" s="2">
        <v>45322</v>
      </c>
      <c r="D354" s="1" t="s">
        <v>31</v>
      </c>
      <c r="F354" s="1" t="s">
        <v>31</v>
      </c>
      <c r="H354" t="s">
        <v>0</v>
      </c>
      <c r="I354" t="s">
        <v>460</v>
      </c>
      <c r="K354" t="s">
        <v>745</v>
      </c>
      <c r="L354" t="s">
        <v>42</v>
      </c>
      <c r="M354" t="s">
        <v>35</v>
      </c>
      <c r="N354" s="1" t="s">
        <v>36</v>
      </c>
      <c r="O354" s="3">
        <v>0</v>
      </c>
      <c r="P354" s="3">
        <v>0</v>
      </c>
      <c r="Q354" s="3">
        <v>100</v>
      </c>
      <c r="R354" s="3">
        <v>100</v>
      </c>
      <c r="S354" s="3">
        <v>0</v>
      </c>
      <c r="T354" s="3">
        <v>100</v>
      </c>
      <c r="U354" s="3">
        <v>0</v>
      </c>
      <c r="V354" s="3">
        <v>100</v>
      </c>
      <c r="W354" t="s">
        <v>746</v>
      </c>
      <c r="X354" t="s">
        <v>751</v>
      </c>
    </row>
    <row r="355" spans="1:24" x14ac:dyDescent="0.25">
      <c r="A355" s="1" t="s">
        <v>752</v>
      </c>
      <c r="B355" s="2">
        <v>45322</v>
      </c>
      <c r="D355" s="1" t="s">
        <v>31</v>
      </c>
      <c r="F355" s="1" t="s">
        <v>31</v>
      </c>
      <c r="H355" t="s">
        <v>0</v>
      </c>
      <c r="I355" t="s">
        <v>40</v>
      </c>
      <c r="K355" t="s">
        <v>745</v>
      </c>
      <c r="L355" t="s">
        <v>42</v>
      </c>
      <c r="M355" t="s">
        <v>35</v>
      </c>
      <c r="N355" s="1" t="s">
        <v>36</v>
      </c>
      <c r="O355" s="3">
        <v>0</v>
      </c>
      <c r="P355" s="3">
        <v>0</v>
      </c>
      <c r="Q355" s="3">
        <v>700</v>
      </c>
      <c r="R355" s="3">
        <v>700</v>
      </c>
      <c r="S355" s="3">
        <v>0</v>
      </c>
      <c r="T355" s="3">
        <v>700</v>
      </c>
      <c r="U355" s="3">
        <v>0</v>
      </c>
      <c r="V355" s="3">
        <v>700</v>
      </c>
      <c r="W355" t="s">
        <v>746</v>
      </c>
      <c r="X355" t="s">
        <v>753</v>
      </c>
    </row>
    <row r="356" spans="1:24" x14ac:dyDescent="0.25">
      <c r="A356" s="1" t="s">
        <v>754</v>
      </c>
      <c r="B356" s="2">
        <v>45322</v>
      </c>
      <c r="D356" s="1" t="s">
        <v>31</v>
      </c>
      <c r="F356" s="1" t="s">
        <v>31</v>
      </c>
      <c r="H356" t="s">
        <v>0</v>
      </c>
      <c r="I356" t="s">
        <v>47</v>
      </c>
      <c r="K356" t="s">
        <v>151</v>
      </c>
      <c r="L356" t="s">
        <v>152</v>
      </c>
      <c r="M356" t="s">
        <v>35</v>
      </c>
      <c r="N356" s="1" t="s">
        <v>36</v>
      </c>
      <c r="O356" s="3">
        <v>0</v>
      </c>
      <c r="P356" s="3">
        <v>0</v>
      </c>
      <c r="Q356" s="3">
        <v>224.66</v>
      </c>
      <c r="R356" s="3">
        <v>224.66</v>
      </c>
      <c r="S356" s="3">
        <v>0</v>
      </c>
      <c r="T356" s="3">
        <v>224.66</v>
      </c>
      <c r="U356" s="3">
        <v>0</v>
      </c>
      <c r="V356" s="3">
        <v>224.66</v>
      </c>
      <c r="W356" t="s">
        <v>755</v>
      </c>
      <c r="X356" t="s">
        <v>756</v>
      </c>
    </row>
    <row r="357" spans="1:24" x14ac:dyDescent="0.25">
      <c r="A357" s="1" t="s">
        <v>757</v>
      </c>
      <c r="B357" s="2">
        <v>45322</v>
      </c>
      <c r="D357" s="1" t="s">
        <v>31</v>
      </c>
      <c r="F357" s="1" t="s">
        <v>31</v>
      </c>
      <c r="H357" t="s">
        <v>0</v>
      </c>
      <c r="I357" t="s">
        <v>40</v>
      </c>
      <c r="K357" t="s">
        <v>143</v>
      </c>
      <c r="L357" t="s">
        <v>42</v>
      </c>
      <c r="M357" t="s">
        <v>43</v>
      </c>
      <c r="N357" s="1" t="s">
        <v>36</v>
      </c>
      <c r="O357" s="3">
        <v>0</v>
      </c>
      <c r="P357" s="3">
        <v>0</v>
      </c>
      <c r="Q357" s="3">
        <v>100</v>
      </c>
      <c r="R357" s="3">
        <v>100</v>
      </c>
      <c r="S357" s="3">
        <v>0</v>
      </c>
      <c r="T357" s="3">
        <v>100</v>
      </c>
      <c r="U357" s="3">
        <v>0</v>
      </c>
      <c r="V357" s="3">
        <v>100</v>
      </c>
      <c r="W357" t="s">
        <v>144</v>
      </c>
      <c r="X357" t="s">
        <v>758</v>
      </c>
    </row>
    <row r="358" spans="1:24" x14ac:dyDescent="0.25">
      <c r="A358" s="1" t="s">
        <v>759</v>
      </c>
      <c r="B358" s="2">
        <v>45322</v>
      </c>
      <c r="D358" s="1" t="s">
        <v>31</v>
      </c>
      <c r="F358" s="1" t="s">
        <v>31</v>
      </c>
      <c r="H358" t="s">
        <v>0</v>
      </c>
      <c r="I358" t="s">
        <v>40</v>
      </c>
      <c r="K358" t="s">
        <v>400</v>
      </c>
      <c r="L358" t="s">
        <v>42</v>
      </c>
      <c r="M358" t="s">
        <v>43</v>
      </c>
      <c r="N358" s="1" t="s">
        <v>36</v>
      </c>
      <c r="O358" s="3">
        <v>0</v>
      </c>
      <c r="P358" s="3">
        <v>0</v>
      </c>
      <c r="Q358" s="3">
        <v>135</v>
      </c>
      <c r="R358" s="3">
        <v>135</v>
      </c>
      <c r="S358" s="3">
        <v>0</v>
      </c>
      <c r="T358" s="3">
        <v>135</v>
      </c>
      <c r="U358" s="3">
        <v>0</v>
      </c>
      <c r="V358" s="3">
        <v>135</v>
      </c>
      <c r="W358" t="s">
        <v>144</v>
      </c>
      <c r="X358" t="s">
        <v>760</v>
      </c>
    </row>
    <row r="359" spans="1:24" x14ac:dyDescent="0.25">
      <c r="A359" s="1" t="s">
        <v>761</v>
      </c>
      <c r="B359" s="2">
        <v>45322</v>
      </c>
      <c r="D359" s="1" t="s">
        <v>31</v>
      </c>
      <c r="F359" s="1" t="s">
        <v>31</v>
      </c>
      <c r="H359" t="s">
        <v>0</v>
      </c>
      <c r="I359" t="s">
        <v>32</v>
      </c>
      <c r="K359" t="s">
        <v>762</v>
      </c>
      <c r="L359" t="s">
        <v>763</v>
      </c>
      <c r="M359" t="s">
        <v>35</v>
      </c>
      <c r="N359" s="1" t="s">
        <v>764</v>
      </c>
      <c r="O359" s="3">
        <v>0</v>
      </c>
      <c r="P359" s="3">
        <v>0</v>
      </c>
      <c r="Q359" s="3">
        <v>69.64</v>
      </c>
      <c r="R359" s="3">
        <v>69.64</v>
      </c>
      <c r="S359" s="3">
        <v>0</v>
      </c>
      <c r="T359" s="3">
        <v>69.64</v>
      </c>
      <c r="U359" s="3">
        <v>0</v>
      </c>
      <c r="V359" s="3">
        <v>69.64</v>
      </c>
      <c r="W359" t="s">
        <v>217</v>
      </c>
      <c r="X359" t="s">
        <v>765</v>
      </c>
    </row>
    <row r="360" spans="1:24" x14ac:dyDescent="0.25">
      <c r="A360" s="1" t="s">
        <v>761</v>
      </c>
      <c r="B360" s="2">
        <v>45322</v>
      </c>
      <c r="D360" s="1" t="s">
        <v>31</v>
      </c>
      <c r="F360" s="1" t="s">
        <v>31</v>
      </c>
      <c r="H360" t="s">
        <v>0</v>
      </c>
      <c r="I360" t="s">
        <v>32</v>
      </c>
      <c r="K360" t="s">
        <v>762</v>
      </c>
      <c r="L360" t="s">
        <v>763</v>
      </c>
      <c r="M360" t="s">
        <v>35</v>
      </c>
      <c r="N360" s="1" t="s">
        <v>764</v>
      </c>
      <c r="O360" s="3">
        <v>0</v>
      </c>
      <c r="P360" s="3">
        <v>0</v>
      </c>
      <c r="Q360" s="3">
        <v>580.36</v>
      </c>
      <c r="R360" s="3">
        <v>580.36</v>
      </c>
      <c r="S360" s="3">
        <v>0</v>
      </c>
      <c r="T360" s="3">
        <v>580.36</v>
      </c>
      <c r="U360" s="3">
        <v>0</v>
      </c>
      <c r="V360" s="3">
        <v>580.36</v>
      </c>
      <c r="W360" t="s">
        <v>766</v>
      </c>
      <c r="X360" t="s">
        <v>765</v>
      </c>
    </row>
    <row r="361" spans="1:24" x14ac:dyDescent="0.25">
      <c r="A361" s="1" t="s">
        <v>767</v>
      </c>
      <c r="B361" s="2">
        <v>45322</v>
      </c>
      <c r="D361" s="1" t="s">
        <v>31</v>
      </c>
      <c r="F361" s="1" t="s">
        <v>31</v>
      </c>
      <c r="H361" t="s">
        <v>0</v>
      </c>
      <c r="I361" t="s">
        <v>32</v>
      </c>
      <c r="K361" t="s">
        <v>768</v>
      </c>
      <c r="L361" t="s">
        <v>769</v>
      </c>
      <c r="M361" t="s">
        <v>35</v>
      </c>
      <c r="N361" s="1" t="s">
        <v>36</v>
      </c>
      <c r="O361" s="3">
        <v>0</v>
      </c>
      <c r="P361" s="3">
        <v>0</v>
      </c>
      <c r="Q361" s="3">
        <v>1500</v>
      </c>
      <c r="R361" s="3">
        <v>1500</v>
      </c>
      <c r="S361" s="3">
        <v>0</v>
      </c>
      <c r="T361" s="3">
        <v>1500</v>
      </c>
      <c r="U361" s="3">
        <v>0</v>
      </c>
      <c r="V361" s="3">
        <v>1500</v>
      </c>
      <c r="W361" t="s">
        <v>770</v>
      </c>
      <c r="X361" t="s">
        <v>771</v>
      </c>
    </row>
    <row r="362" spans="1:24" x14ac:dyDescent="0.25">
      <c r="A362" s="1" t="s">
        <v>772</v>
      </c>
      <c r="B362" s="2">
        <v>45322</v>
      </c>
      <c r="D362" s="1" t="s">
        <v>31</v>
      </c>
      <c r="F362" s="1" t="s">
        <v>31</v>
      </c>
      <c r="H362" t="s">
        <v>0</v>
      </c>
      <c r="I362" t="s">
        <v>32</v>
      </c>
      <c r="K362" t="s">
        <v>33</v>
      </c>
      <c r="L362" t="s">
        <v>34</v>
      </c>
      <c r="M362" t="s">
        <v>35</v>
      </c>
      <c r="N362" s="1" t="s">
        <v>36</v>
      </c>
      <c r="O362" s="3">
        <v>0</v>
      </c>
      <c r="P362" s="3">
        <v>0</v>
      </c>
      <c r="Q362" s="3">
        <v>1680</v>
      </c>
      <c r="R362" s="3">
        <v>1680</v>
      </c>
      <c r="S362" s="3">
        <v>0</v>
      </c>
      <c r="T362" s="3">
        <v>1680</v>
      </c>
      <c r="U362" s="3">
        <v>0</v>
      </c>
      <c r="V362" s="3">
        <v>1680</v>
      </c>
      <c r="W362" t="s">
        <v>773</v>
      </c>
      <c r="X362" t="s">
        <v>774</v>
      </c>
    </row>
    <row r="363" spans="1:24" x14ac:dyDescent="0.25">
      <c r="A363" s="1" t="s">
        <v>775</v>
      </c>
      <c r="B363" s="2">
        <v>45322</v>
      </c>
      <c r="D363" s="1" t="s">
        <v>31</v>
      </c>
      <c r="F363" s="1" t="s">
        <v>31</v>
      </c>
      <c r="H363" t="s">
        <v>0</v>
      </c>
      <c r="I363" t="s">
        <v>55</v>
      </c>
      <c r="K363" t="s">
        <v>103</v>
      </c>
      <c r="L363" t="s">
        <v>104</v>
      </c>
      <c r="M363" t="s">
        <v>35</v>
      </c>
      <c r="N363" s="1" t="s">
        <v>36</v>
      </c>
      <c r="O363" s="3">
        <v>0</v>
      </c>
      <c r="P363" s="3">
        <v>0</v>
      </c>
      <c r="Q363" s="3">
        <v>30000</v>
      </c>
      <c r="R363" s="3">
        <v>30000</v>
      </c>
      <c r="S363" s="3">
        <v>0</v>
      </c>
      <c r="T363" s="3">
        <v>30000</v>
      </c>
      <c r="U363" s="3">
        <v>0</v>
      </c>
      <c r="V363" s="3">
        <v>30000</v>
      </c>
      <c r="W363" t="s">
        <v>776</v>
      </c>
      <c r="X363" t="s">
        <v>777</v>
      </c>
    </row>
    <row r="364" spans="1:24" x14ac:dyDescent="0.25">
      <c r="A364" s="1" t="s">
        <v>778</v>
      </c>
      <c r="B364" s="2">
        <v>45322</v>
      </c>
      <c r="D364" s="1" t="s">
        <v>31</v>
      </c>
      <c r="F364" s="1" t="s">
        <v>31</v>
      </c>
      <c r="H364" t="s">
        <v>0</v>
      </c>
      <c r="I364" t="s">
        <v>32</v>
      </c>
      <c r="K364" t="s">
        <v>123</v>
      </c>
      <c r="L364" t="s">
        <v>124</v>
      </c>
      <c r="M364" t="s">
        <v>35</v>
      </c>
      <c r="N364" s="1" t="s">
        <v>125</v>
      </c>
      <c r="O364" s="3">
        <v>0</v>
      </c>
      <c r="P364" s="3">
        <v>0</v>
      </c>
      <c r="Q364" s="3">
        <v>226.84</v>
      </c>
      <c r="R364" s="3">
        <v>226.84</v>
      </c>
      <c r="S364" s="3">
        <v>0</v>
      </c>
      <c r="T364" s="3">
        <v>226.84</v>
      </c>
      <c r="U364" s="3">
        <v>0</v>
      </c>
      <c r="V364" s="3">
        <v>226.84</v>
      </c>
      <c r="W364" t="s">
        <v>126</v>
      </c>
      <c r="X364" t="s">
        <v>779</v>
      </c>
    </row>
    <row r="365" spans="1:24" x14ac:dyDescent="0.25">
      <c r="A365" s="1" t="s">
        <v>780</v>
      </c>
      <c r="B365" s="2">
        <v>45322</v>
      </c>
      <c r="D365" s="1" t="s">
        <v>31</v>
      </c>
      <c r="F365" s="1" t="s">
        <v>31</v>
      </c>
      <c r="H365" t="s">
        <v>0</v>
      </c>
      <c r="I365" t="s">
        <v>55</v>
      </c>
      <c r="K365" t="s">
        <v>400</v>
      </c>
      <c r="L365" t="s">
        <v>42</v>
      </c>
      <c r="M365" t="s">
        <v>43</v>
      </c>
      <c r="N365" s="1" t="s">
        <v>36</v>
      </c>
      <c r="O365" s="3">
        <v>0</v>
      </c>
      <c r="P365" s="3">
        <v>0</v>
      </c>
      <c r="Q365" s="3">
        <v>470</v>
      </c>
      <c r="R365" s="3">
        <v>470</v>
      </c>
      <c r="S365" s="3">
        <v>0</v>
      </c>
      <c r="T365" s="3">
        <v>470</v>
      </c>
      <c r="U365" s="3">
        <v>0</v>
      </c>
      <c r="V365" s="3">
        <v>470</v>
      </c>
      <c r="W365" t="s">
        <v>144</v>
      </c>
      <c r="X365" t="s">
        <v>781</v>
      </c>
    </row>
    <row r="366" spans="1:24" x14ac:dyDescent="0.25">
      <c r="A366" s="1" t="s">
        <v>782</v>
      </c>
      <c r="B366" s="2">
        <v>45322</v>
      </c>
      <c r="D366" s="1" t="s">
        <v>783</v>
      </c>
      <c r="F366" s="1" t="s">
        <v>31</v>
      </c>
      <c r="H366" t="s">
        <v>0</v>
      </c>
      <c r="I366" t="s">
        <v>32</v>
      </c>
      <c r="K366" t="s">
        <v>784</v>
      </c>
      <c r="L366" t="s">
        <v>785</v>
      </c>
      <c r="M366" t="s">
        <v>35</v>
      </c>
      <c r="N366" s="1" t="s">
        <v>786</v>
      </c>
      <c r="O366" s="3">
        <v>0</v>
      </c>
      <c r="P366" s="3">
        <v>0</v>
      </c>
      <c r="Q366" s="3">
        <v>397.5</v>
      </c>
      <c r="R366" s="3">
        <v>397.5</v>
      </c>
      <c r="S366" s="3">
        <v>0</v>
      </c>
      <c r="T366" s="3">
        <v>397.5</v>
      </c>
      <c r="U366" s="3">
        <v>0</v>
      </c>
      <c r="V366" s="3">
        <v>397.5</v>
      </c>
      <c r="W366" t="s">
        <v>88</v>
      </c>
      <c r="X366" t="s">
        <v>787</v>
      </c>
    </row>
    <row r="367" spans="1:24" x14ac:dyDescent="0.25">
      <c r="A367" s="1" t="s">
        <v>782</v>
      </c>
      <c r="B367" s="2">
        <v>45322</v>
      </c>
      <c r="D367" s="1" t="s">
        <v>783</v>
      </c>
      <c r="F367" s="1" t="s">
        <v>31</v>
      </c>
      <c r="H367" t="s">
        <v>0</v>
      </c>
      <c r="I367" t="s">
        <v>32</v>
      </c>
      <c r="K367" t="s">
        <v>784</v>
      </c>
      <c r="L367" t="s">
        <v>785</v>
      </c>
      <c r="M367" t="s">
        <v>35</v>
      </c>
      <c r="N367" s="1" t="s">
        <v>786</v>
      </c>
      <c r="O367" s="3">
        <v>0</v>
      </c>
      <c r="P367" s="3">
        <v>0</v>
      </c>
      <c r="Q367" s="3">
        <v>3312.5</v>
      </c>
      <c r="R367" s="3">
        <v>3312.5</v>
      </c>
      <c r="S367" s="3">
        <v>0</v>
      </c>
      <c r="T367" s="3">
        <v>3312.5</v>
      </c>
      <c r="U367" s="3">
        <v>0</v>
      </c>
      <c r="V367" s="3">
        <v>3312.5</v>
      </c>
      <c r="W367" t="s">
        <v>218</v>
      </c>
      <c r="X367" t="s">
        <v>787</v>
      </c>
    </row>
    <row r="368" spans="1:24" x14ac:dyDescent="0.25">
      <c r="A368" s="1" t="s">
        <v>788</v>
      </c>
      <c r="B368" s="2">
        <v>45322</v>
      </c>
      <c r="D368" s="1" t="s">
        <v>31</v>
      </c>
      <c r="F368" s="1" t="s">
        <v>31</v>
      </c>
      <c r="H368" t="s">
        <v>0</v>
      </c>
      <c r="I368" t="s">
        <v>55</v>
      </c>
      <c r="K368" t="s">
        <v>789</v>
      </c>
      <c r="L368" t="s">
        <v>790</v>
      </c>
      <c r="M368" t="s">
        <v>35</v>
      </c>
      <c r="N368" s="1" t="s">
        <v>791</v>
      </c>
      <c r="O368" s="3">
        <v>0</v>
      </c>
      <c r="P368" s="3">
        <v>0</v>
      </c>
      <c r="Q368" s="3">
        <v>1491</v>
      </c>
      <c r="R368" s="3">
        <v>1491</v>
      </c>
      <c r="S368" s="3">
        <v>0</v>
      </c>
      <c r="T368" s="3">
        <v>1491</v>
      </c>
      <c r="U368" s="3">
        <v>0</v>
      </c>
      <c r="V368" s="3">
        <v>1491</v>
      </c>
      <c r="W368" t="s">
        <v>318</v>
      </c>
      <c r="X368" t="s">
        <v>792</v>
      </c>
    </row>
    <row r="369" spans="1:24" x14ac:dyDescent="0.25">
      <c r="A369" s="1" t="s">
        <v>793</v>
      </c>
      <c r="B369" s="2">
        <v>45322</v>
      </c>
      <c r="D369" s="1" t="s">
        <v>31</v>
      </c>
      <c r="F369" s="1" t="s">
        <v>31</v>
      </c>
      <c r="H369" t="s">
        <v>0</v>
      </c>
      <c r="I369" t="s">
        <v>72</v>
      </c>
      <c r="K369" t="s">
        <v>680</v>
      </c>
      <c r="L369" t="s">
        <v>681</v>
      </c>
      <c r="M369" t="s">
        <v>35</v>
      </c>
      <c r="N369" s="1" t="s">
        <v>495</v>
      </c>
      <c r="O369" s="3">
        <v>0</v>
      </c>
      <c r="P369" s="3">
        <v>0</v>
      </c>
      <c r="Q369" s="3">
        <v>23.95</v>
      </c>
      <c r="R369" s="3">
        <v>23.95</v>
      </c>
      <c r="S369" s="3">
        <v>0</v>
      </c>
      <c r="T369" s="3">
        <v>23.95</v>
      </c>
      <c r="U369" s="3">
        <v>0</v>
      </c>
      <c r="V369" s="3">
        <v>23.95</v>
      </c>
      <c r="W369" t="s">
        <v>381</v>
      </c>
      <c r="X369" t="s">
        <v>794</v>
      </c>
    </row>
    <row r="370" spans="1:24" x14ac:dyDescent="0.25">
      <c r="A370" s="1" t="s">
        <v>795</v>
      </c>
      <c r="B370" s="2">
        <v>45322</v>
      </c>
      <c r="D370" s="1" t="s">
        <v>31</v>
      </c>
      <c r="F370" s="1" t="s">
        <v>31</v>
      </c>
      <c r="H370" t="s">
        <v>0</v>
      </c>
      <c r="I370" t="s">
        <v>32</v>
      </c>
      <c r="K370" t="s">
        <v>796</v>
      </c>
      <c r="L370" t="s">
        <v>797</v>
      </c>
      <c r="M370" t="s">
        <v>35</v>
      </c>
      <c r="N370" s="1" t="s">
        <v>798</v>
      </c>
      <c r="O370" s="3">
        <v>0</v>
      </c>
      <c r="P370" s="3">
        <v>0</v>
      </c>
      <c r="Q370" s="3">
        <v>816</v>
      </c>
      <c r="R370" s="3">
        <v>816</v>
      </c>
      <c r="S370" s="3">
        <v>0</v>
      </c>
      <c r="T370" s="3">
        <v>816</v>
      </c>
      <c r="U370" s="3">
        <v>0</v>
      </c>
      <c r="V370" s="3">
        <v>816</v>
      </c>
      <c r="W370" t="s">
        <v>88</v>
      </c>
      <c r="X370" t="s">
        <v>799</v>
      </c>
    </row>
    <row r="371" spans="1:24" x14ac:dyDescent="0.25">
      <c r="A371" s="1" t="s">
        <v>795</v>
      </c>
      <c r="B371" s="2">
        <v>45322</v>
      </c>
      <c r="D371" s="1" t="s">
        <v>31</v>
      </c>
      <c r="F371" s="1" t="s">
        <v>31</v>
      </c>
      <c r="H371" t="s">
        <v>0</v>
      </c>
      <c r="I371" t="s">
        <v>32</v>
      </c>
      <c r="K371" t="s">
        <v>796</v>
      </c>
      <c r="L371" t="s">
        <v>797</v>
      </c>
      <c r="M371" t="s">
        <v>35</v>
      </c>
      <c r="N371" s="1" t="s">
        <v>798</v>
      </c>
      <c r="O371" s="3">
        <v>0</v>
      </c>
      <c r="P371" s="3">
        <v>0</v>
      </c>
      <c r="Q371" s="3">
        <v>6800</v>
      </c>
      <c r="R371" s="3">
        <v>6800</v>
      </c>
      <c r="S371" s="3">
        <v>0</v>
      </c>
      <c r="T371" s="3">
        <v>6800</v>
      </c>
      <c r="U371" s="3">
        <v>0</v>
      </c>
      <c r="V371" s="3">
        <v>6800</v>
      </c>
      <c r="W371" t="s">
        <v>800</v>
      </c>
      <c r="X371" t="s">
        <v>799</v>
      </c>
    </row>
    <row r="372" spans="1:24" x14ac:dyDescent="0.25">
      <c r="A372" s="1" t="s">
        <v>801</v>
      </c>
      <c r="B372" s="2">
        <v>45322</v>
      </c>
      <c r="D372" s="1" t="s">
        <v>31</v>
      </c>
      <c r="F372" s="1" t="s">
        <v>31</v>
      </c>
      <c r="H372" t="s">
        <v>0</v>
      </c>
      <c r="I372" t="s">
        <v>32</v>
      </c>
      <c r="K372" t="s">
        <v>184</v>
      </c>
      <c r="L372" t="s">
        <v>42</v>
      </c>
      <c r="M372" t="s">
        <v>35</v>
      </c>
      <c r="N372" s="1" t="s">
        <v>36</v>
      </c>
      <c r="O372" s="3">
        <v>0</v>
      </c>
      <c r="P372" s="3">
        <v>0</v>
      </c>
      <c r="Q372" s="3">
        <v>210</v>
      </c>
      <c r="R372" s="3">
        <v>210</v>
      </c>
      <c r="S372" s="3">
        <v>0</v>
      </c>
      <c r="T372" s="3">
        <v>210</v>
      </c>
      <c r="U372" s="3">
        <v>0</v>
      </c>
      <c r="V372" s="3">
        <v>210</v>
      </c>
      <c r="W372" t="s">
        <v>185</v>
      </c>
      <c r="X372" t="s">
        <v>802</v>
      </c>
    </row>
    <row r="373" spans="1:24" x14ac:dyDescent="0.25">
      <c r="A373" s="1" t="s">
        <v>803</v>
      </c>
      <c r="B373" s="2">
        <v>45322</v>
      </c>
      <c r="D373" s="1" t="s">
        <v>31</v>
      </c>
      <c r="F373" s="1" t="s">
        <v>31</v>
      </c>
      <c r="H373" t="s">
        <v>0</v>
      </c>
      <c r="I373" t="s">
        <v>32</v>
      </c>
      <c r="K373" t="s">
        <v>552</v>
      </c>
      <c r="L373" t="s">
        <v>553</v>
      </c>
      <c r="M373" t="s">
        <v>43</v>
      </c>
      <c r="N373" s="1" t="s">
        <v>36</v>
      </c>
      <c r="O373" s="3">
        <v>0</v>
      </c>
      <c r="P373" s="3">
        <v>0</v>
      </c>
      <c r="Q373" s="3">
        <v>50</v>
      </c>
      <c r="R373" s="3">
        <v>50</v>
      </c>
      <c r="S373" s="3">
        <v>0</v>
      </c>
      <c r="T373" s="3">
        <v>50</v>
      </c>
      <c r="U373" s="3">
        <v>0</v>
      </c>
      <c r="V373" s="3">
        <v>50</v>
      </c>
      <c r="W373" t="s">
        <v>130</v>
      </c>
      <c r="X373" t="s">
        <v>804</v>
      </c>
    </row>
    <row r="374" spans="1:24" x14ac:dyDescent="0.25">
      <c r="A374" s="1" t="s">
        <v>805</v>
      </c>
      <c r="B374" s="2">
        <v>45322</v>
      </c>
      <c r="D374" s="1" t="s">
        <v>31</v>
      </c>
      <c r="F374" s="1" t="s">
        <v>31</v>
      </c>
      <c r="H374" t="s">
        <v>0</v>
      </c>
      <c r="I374" t="s">
        <v>32</v>
      </c>
      <c r="K374" t="s">
        <v>806</v>
      </c>
      <c r="L374" t="s">
        <v>42</v>
      </c>
      <c r="M374" t="s">
        <v>35</v>
      </c>
      <c r="N374" s="1" t="s">
        <v>36</v>
      </c>
      <c r="O374" s="3">
        <v>0</v>
      </c>
      <c r="P374" s="3">
        <v>0</v>
      </c>
      <c r="Q374" s="3">
        <v>65</v>
      </c>
      <c r="R374" s="3">
        <v>65</v>
      </c>
      <c r="S374" s="3">
        <v>0</v>
      </c>
      <c r="T374" s="3">
        <v>65</v>
      </c>
      <c r="U374" s="3">
        <v>0</v>
      </c>
      <c r="V374" s="3">
        <v>65</v>
      </c>
      <c r="W374" t="s">
        <v>215</v>
      </c>
      <c r="X374" t="s">
        <v>807</v>
      </c>
    </row>
    <row r="375" spans="1:24" x14ac:dyDescent="0.25">
      <c r="A375" s="1" t="s">
        <v>805</v>
      </c>
      <c r="B375" s="2">
        <v>45322</v>
      </c>
      <c r="D375" s="1" t="s">
        <v>31</v>
      </c>
      <c r="F375" s="1" t="s">
        <v>31</v>
      </c>
      <c r="H375" t="s">
        <v>0</v>
      </c>
      <c r="I375" t="s">
        <v>32</v>
      </c>
      <c r="K375" t="s">
        <v>806</v>
      </c>
      <c r="L375" t="s">
        <v>42</v>
      </c>
      <c r="M375" t="s">
        <v>35</v>
      </c>
      <c r="N375" s="1" t="s">
        <v>36</v>
      </c>
      <c r="O375" s="3">
        <v>0</v>
      </c>
      <c r="P375" s="3">
        <v>0</v>
      </c>
      <c r="Q375" s="3">
        <v>798</v>
      </c>
      <c r="R375" s="3">
        <v>798</v>
      </c>
      <c r="S375" s="3">
        <v>0</v>
      </c>
      <c r="T375" s="3">
        <v>798</v>
      </c>
      <c r="U375" s="3">
        <v>0</v>
      </c>
      <c r="V375" s="3">
        <v>798</v>
      </c>
      <c r="W375" t="s">
        <v>536</v>
      </c>
      <c r="X375" t="s">
        <v>807</v>
      </c>
    </row>
    <row r="376" spans="1:24" x14ac:dyDescent="0.25">
      <c r="A376" s="1" t="s">
        <v>808</v>
      </c>
      <c r="B376" s="2">
        <v>45322</v>
      </c>
      <c r="D376" s="1" t="s">
        <v>31</v>
      </c>
      <c r="F376" s="1" t="s">
        <v>31</v>
      </c>
      <c r="H376" t="s">
        <v>0</v>
      </c>
      <c r="I376" t="s">
        <v>32</v>
      </c>
      <c r="K376" t="s">
        <v>809</v>
      </c>
      <c r="L376" t="s">
        <v>42</v>
      </c>
      <c r="M376" t="s">
        <v>43</v>
      </c>
      <c r="N376" s="1" t="s">
        <v>36</v>
      </c>
      <c r="O376" s="3">
        <v>0</v>
      </c>
      <c r="P376" s="3">
        <v>0</v>
      </c>
      <c r="Q376" s="3">
        <v>200</v>
      </c>
      <c r="R376" s="3">
        <v>200</v>
      </c>
      <c r="S376" s="3">
        <v>0</v>
      </c>
      <c r="T376" s="3">
        <v>200</v>
      </c>
      <c r="U376" s="3">
        <v>0</v>
      </c>
      <c r="V376" s="3">
        <v>200</v>
      </c>
      <c r="W376" t="s">
        <v>810</v>
      </c>
      <c r="X376" t="s">
        <v>811</v>
      </c>
    </row>
    <row r="377" spans="1:24" x14ac:dyDescent="0.25">
      <c r="A377" s="1" t="s">
        <v>808</v>
      </c>
      <c r="B377" s="2">
        <v>45322</v>
      </c>
      <c r="D377" s="1" t="s">
        <v>31</v>
      </c>
      <c r="F377" s="1" t="s">
        <v>31</v>
      </c>
      <c r="H377" t="s">
        <v>0</v>
      </c>
      <c r="I377" t="s">
        <v>32</v>
      </c>
      <c r="K377" t="s">
        <v>809</v>
      </c>
      <c r="L377" t="s">
        <v>42</v>
      </c>
      <c r="M377" t="s">
        <v>43</v>
      </c>
      <c r="N377" s="1" t="s">
        <v>36</v>
      </c>
      <c r="O377" s="3">
        <v>0</v>
      </c>
      <c r="P377" s="3">
        <v>0</v>
      </c>
      <c r="Q377" s="3">
        <v>1170</v>
      </c>
      <c r="R377" s="3">
        <v>1170</v>
      </c>
      <c r="S377" s="3">
        <v>0</v>
      </c>
      <c r="T377" s="3">
        <v>1170</v>
      </c>
      <c r="U377" s="3">
        <v>0</v>
      </c>
      <c r="V377" s="3">
        <v>1170</v>
      </c>
      <c r="W377" t="s">
        <v>657</v>
      </c>
      <c r="X377" t="s">
        <v>811</v>
      </c>
    </row>
    <row r="378" spans="1:24" x14ac:dyDescent="0.25">
      <c r="A378" s="1" t="s">
        <v>812</v>
      </c>
      <c r="B378" s="2">
        <v>45322</v>
      </c>
      <c r="D378" s="1" t="s">
        <v>31</v>
      </c>
      <c r="F378" s="1" t="s">
        <v>31</v>
      </c>
      <c r="H378" t="s">
        <v>0</v>
      </c>
      <c r="I378" t="s">
        <v>32</v>
      </c>
      <c r="K378" t="s">
        <v>813</v>
      </c>
      <c r="L378" t="s">
        <v>42</v>
      </c>
      <c r="M378" t="s">
        <v>43</v>
      </c>
      <c r="N378" s="1" t="s">
        <v>36</v>
      </c>
      <c r="O378" s="3">
        <v>0</v>
      </c>
      <c r="P378" s="3">
        <v>0</v>
      </c>
      <c r="Q378" s="3">
        <v>4627.5</v>
      </c>
      <c r="R378" s="3">
        <v>4627.5</v>
      </c>
      <c r="S378" s="3">
        <v>0</v>
      </c>
      <c r="T378" s="3">
        <v>4627.5</v>
      </c>
      <c r="U378" s="3">
        <v>0</v>
      </c>
      <c r="V378" s="3">
        <v>4627.5</v>
      </c>
      <c r="W378" t="s">
        <v>814</v>
      </c>
      <c r="X378" t="s">
        <v>815</v>
      </c>
    </row>
    <row r="379" spans="1:24" x14ac:dyDescent="0.25">
      <c r="A379" s="1" t="s">
        <v>812</v>
      </c>
      <c r="B379" s="2">
        <v>45322</v>
      </c>
      <c r="D379" s="1" t="s">
        <v>31</v>
      </c>
      <c r="F379" s="1" t="s">
        <v>31</v>
      </c>
      <c r="H379" t="s">
        <v>0</v>
      </c>
      <c r="I379" t="s">
        <v>32</v>
      </c>
      <c r="K379" t="s">
        <v>813</v>
      </c>
      <c r="L379" t="s">
        <v>42</v>
      </c>
      <c r="M379" t="s">
        <v>43</v>
      </c>
      <c r="N379" s="1" t="s">
        <v>36</v>
      </c>
      <c r="O379" s="3">
        <v>0</v>
      </c>
      <c r="P379" s="3">
        <v>0</v>
      </c>
      <c r="Q379" s="3">
        <v>6456.99</v>
      </c>
      <c r="R379" s="3">
        <v>6456.99</v>
      </c>
      <c r="S379" s="3">
        <v>0</v>
      </c>
      <c r="T379" s="3">
        <v>6456.99</v>
      </c>
      <c r="U379" s="3">
        <v>0</v>
      </c>
      <c r="V379" s="3">
        <v>6456.99</v>
      </c>
      <c r="W379" t="s">
        <v>816</v>
      </c>
      <c r="X379" t="s">
        <v>815</v>
      </c>
    </row>
    <row r="380" spans="1:24" x14ac:dyDescent="0.25">
      <c r="A380" s="1" t="s">
        <v>812</v>
      </c>
      <c r="B380" s="2">
        <v>45322</v>
      </c>
      <c r="D380" s="1" t="s">
        <v>31</v>
      </c>
      <c r="F380" s="1" t="s">
        <v>31</v>
      </c>
      <c r="H380" t="s">
        <v>0</v>
      </c>
      <c r="I380" t="s">
        <v>32</v>
      </c>
      <c r="K380" t="s">
        <v>813</v>
      </c>
      <c r="L380" t="s">
        <v>42</v>
      </c>
      <c r="M380" t="s">
        <v>43</v>
      </c>
      <c r="N380" s="1" t="s">
        <v>36</v>
      </c>
      <c r="O380" s="3">
        <v>0</v>
      </c>
      <c r="P380" s="3">
        <v>0</v>
      </c>
      <c r="Q380" s="3">
        <v>9945.2999999999993</v>
      </c>
      <c r="R380" s="3">
        <v>9945.2999999999993</v>
      </c>
      <c r="S380" s="3">
        <v>0</v>
      </c>
      <c r="T380" s="3">
        <v>9945.2999999999993</v>
      </c>
      <c r="U380" s="3">
        <v>0</v>
      </c>
      <c r="V380" s="3">
        <v>9945.2999999999993</v>
      </c>
      <c r="W380" t="s">
        <v>817</v>
      </c>
      <c r="X380" t="s">
        <v>815</v>
      </c>
    </row>
    <row r="381" spans="1:24" x14ac:dyDescent="0.25">
      <c r="A381" s="1" t="s">
        <v>812</v>
      </c>
      <c r="B381" s="2">
        <v>45322</v>
      </c>
      <c r="D381" s="1" t="s">
        <v>31</v>
      </c>
      <c r="F381" s="1" t="s">
        <v>31</v>
      </c>
      <c r="H381" t="s">
        <v>0</v>
      </c>
      <c r="I381" t="s">
        <v>32</v>
      </c>
      <c r="K381" t="s">
        <v>813</v>
      </c>
      <c r="L381" t="s">
        <v>42</v>
      </c>
      <c r="M381" t="s">
        <v>43</v>
      </c>
      <c r="N381" s="1" t="s">
        <v>36</v>
      </c>
      <c r="O381" s="3">
        <v>0</v>
      </c>
      <c r="P381" s="3">
        <v>0</v>
      </c>
      <c r="Q381" s="3">
        <v>11501.75</v>
      </c>
      <c r="R381" s="3">
        <v>11501.75</v>
      </c>
      <c r="S381" s="3">
        <v>0</v>
      </c>
      <c r="T381" s="3">
        <v>11501.75</v>
      </c>
      <c r="U381" s="3">
        <v>0</v>
      </c>
      <c r="V381" s="3">
        <v>11501.75</v>
      </c>
      <c r="W381" t="s">
        <v>818</v>
      </c>
      <c r="X381" t="s">
        <v>815</v>
      </c>
    </row>
    <row r="382" spans="1:24" x14ac:dyDescent="0.25">
      <c r="A382" s="1" t="s">
        <v>812</v>
      </c>
      <c r="B382" s="2">
        <v>45322</v>
      </c>
      <c r="D382" s="1" t="s">
        <v>31</v>
      </c>
      <c r="F382" s="1" t="s">
        <v>31</v>
      </c>
      <c r="H382" t="s">
        <v>0</v>
      </c>
      <c r="I382" t="s">
        <v>32</v>
      </c>
      <c r="K382" t="s">
        <v>813</v>
      </c>
      <c r="L382" t="s">
        <v>42</v>
      </c>
      <c r="M382" t="s">
        <v>43</v>
      </c>
      <c r="N382" s="1" t="s">
        <v>36</v>
      </c>
      <c r="O382" s="3">
        <v>0</v>
      </c>
      <c r="P382" s="3">
        <v>0</v>
      </c>
      <c r="Q382" s="3">
        <v>13418.55</v>
      </c>
      <c r="R382" s="3">
        <v>13418.55</v>
      </c>
      <c r="S382" s="3">
        <v>0</v>
      </c>
      <c r="T382" s="3">
        <v>13418.55</v>
      </c>
      <c r="U382" s="3">
        <v>0</v>
      </c>
      <c r="V382" s="3">
        <v>13418.55</v>
      </c>
      <c r="W382" t="s">
        <v>819</v>
      </c>
      <c r="X382" t="s">
        <v>815</v>
      </c>
    </row>
    <row r="383" spans="1:24" x14ac:dyDescent="0.25">
      <c r="A383" s="1" t="s">
        <v>812</v>
      </c>
      <c r="B383" s="2">
        <v>45322</v>
      </c>
      <c r="D383" s="1" t="s">
        <v>31</v>
      </c>
      <c r="F383" s="1" t="s">
        <v>31</v>
      </c>
      <c r="H383" t="s">
        <v>0</v>
      </c>
      <c r="I383" t="s">
        <v>32</v>
      </c>
      <c r="K383" t="s">
        <v>813</v>
      </c>
      <c r="L383" t="s">
        <v>42</v>
      </c>
      <c r="M383" t="s">
        <v>43</v>
      </c>
      <c r="N383" s="1" t="s">
        <v>36</v>
      </c>
      <c r="O383" s="3">
        <v>0</v>
      </c>
      <c r="P383" s="3">
        <v>0</v>
      </c>
      <c r="Q383" s="3">
        <v>15828.1</v>
      </c>
      <c r="R383" s="3">
        <v>15828.1</v>
      </c>
      <c r="S383" s="3">
        <v>0</v>
      </c>
      <c r="T383" s="3">
        <v>15828.1</v>
      </c>
      <c r="U383" s="3">
        <v>0</v>
      </c>
      <c r="V383" s="3">
        <v>15828.1</v>
      </c>
      <c r="W383" t="s">
        <v>820</v>
      </c>
      <c r="X383" t="s">
        <v>815</v>
      </c>
    </row>
    <row r="384" spans="1:24" x14ac:dyDescent="0.25">
      <c r="A384" s="1" t="s">
        <v>812</v>
      </c>
      <c r="B384" s="2">
        <v>45322</v>
      </c>
      <c r="D384" s="1" t="s">
        <v>31</v>
      </c>
      <c r="F384" s="1" t="s">
        <v>31</v>
      </c>
      <c r="H384" t="s">
        <v>0</v>
      </c>
      <c r="I384" t="s">
        <v>32</v>
      </c>
      <c r="K384" t="s">
        <v>813</v>
      </c>
      <c r="L384" t="s">
        <v>42</v>
      </c>
      <c r="M384" t="s">
        <v>43</v>
      </c>
      <c r="N384" s="1" t="s">
        <v>36</v>
      </c>
      <c r="O384" s="3">
        <v>0</v>
      </c>
      <c r="P384" s="3">
        <v>0</v>
      </c>
      <c r="Q384" s="3">
        <v>25186.54</v>
      </c>
      <c r="R384" s="3">
        <v>25186.54</v>
      </c>
      <c r="S384" s="3">
        <v>0</v>
      </c>
      <c r="T384" s="3">
        <v>25186.54</v>
      </c>
      <c r="U384" s="3">
        <v>0</v>
      </c>
      <c r="V384" s="3">
        <v>25186.54</v>
      </c>
      <c r="W384" t="s">
        <v>821</v>
      </c>
      <c r="X384" t="s">
        <v>815</v>
      </c>
    </row>
    <row r="385" spans="1:24" x14ac:dyDescent="0.25">
      <c r="A385" s="1" t="s">
        <v>812</v>
      </c>
      <c r="B385" s="2">
        <v>45322</v>
      </c>
      <c r="D385" s="1" t="s">
        <v>31</v>
      </c>
      <c r="F385" s="1" t="s">
        <v>31</v>
      </c>
      <c r="H385" t="s">
        <v>0</v>
      </c>
      <c r="I385" t="s">
        <v>32</v>
      </c>
      <c r="K385" t="s">
        <v>813</v>
      </c>
      <c r="L385" t="s">
        <v>42</v>
      </c>
      <c r="M385" t="s">
        <v>43</v>
      </c>
      <c r="N385" s="1" t="s">
        <v>36</v>
      </c>
      <c r="O385" s="3">
        <v>0</v>
      </c>
      <c r="P385" s="3">
        <v>0</v>
      </c>
      <c r="Q385" s="3">
        <v>25266.45</v>
      </c>
      <c r="R385" s="3">
        <v>25266.45</v>
      </c>
      <c r="S385" s="3">
        <v>0</v>
      </c>
      <c r="T385" s="3">
        <v>25266.45</v>
      </c>
      <c r="U385" s="3">
        <v>0</v>
      </c>
      <c r="V385" s="3">
        <v>25266.45</v>
      </c>
      <c r="W385" t="s">
        <v>822</v>
      </c>
      <c r="X385" t="s">
        <v>815</v>
      </c>
    </row>
    <row r="386" spans="1:24" x14ac:dyDescent="0.25">
      <c r="A386" s="1" t="s">
        <v>823</v>
      </c>
      <c r="B386" s="2">
        <v>45322</v>
      </c>
      <c r="D386" s="1" t="s">
        <v>31</v>
      </c>
      <c r="F386" s="1" t="s">
        <v>31</v>
      </c>
      <c r="H386" t="s">
        <v>0</v>
      </c>
      <c r="I386" t="s">
        <v>460</v>
      </c>
      <c r="K386" t="s">
        <v>813</v>
      </c>
      <c r="L386" t="s">
        <v>42</v>
      </c>
      <c r="M386" t="s">
        <v>43</v>
      </c>
      <c r="N386" s="1" t="s">
        <v>36</v>
      </c>
      <c r="O386" s="3">
        <v>0</v>
      </c>
      <c r="P386" s="3">
        <v>0</v>
      </c>
      <c r="Q386" s="3">
        <v>10157.85</v>
      </c>
      <c r="R386" s="3">
        <v>10157.85</v>
      </c>
      <c r="S386" s="3">
        <v>0</v>
      </c>
      <c r="T386" s="3">
        <v>10157.85</v>
      </c>
      <c r="U386" s="3">
        <v>0</v>
      </c>
      <c r="V386" s="3">
        <v>10157.85</v>
      </c>
      <c r="W386" t="s">
        <v>824</v>
      </c>
      <c r="X386" t="s">
        <v>825</v>
      </c>
    </row>
    <row r="387" spans="1:24" x14ac:dyDescent="0.25">
      <c r="A387" s="1" t="s">
        <v>826</v>
      </c>
      <c r="B387" s="2">
        <v>45322</v>
      </c>
      <c r="D387" s="1" t="s">
        <v>31</v>
      </c>
      <c r="F387" s="1" t="s">
        <v>31</v>
      </c>
      <c r="H387" t="s">
        <v>0</v>
      </c>
      <c r="I387" t="s">
        <v>40</v>
      </c>
      <c r="K387" t="s">
        <v>813</v>
      </c>
      <c r="L387" t="s">
        <v>42</v>
      </c>
      <c r="M387" t="s">
        <v>43</v>
      </c>
      <c r="N387" s="1" t="s">
        <v>36</v>
      </c>
      <c r="O387" s="3">
        <v>0</v>
      </c>
      <c r="P387" s="3">
        <v>0</v>
      </c>
      <c r="Q387" s="3">
        <v>477.32</v>
      </c>
      <c r="R387" s="3">
        <v>477.32</v>
      </c>
      <c r="S387" s="3">
        <v>0</v>
      </c>
      <c r="T387" s="3">
        <v>477.32</v>
      </c>
      <c r="U387" s="3">
        <v>0</v>
      </c>
      <c r="V387" s="3">
        <v>477.32</v>
      </c>
      <c r="W387" t="s">
        <v>827</v>
      </c>
      <c r="X387" t="s">
        <v>828</v>
      </c>
    </row>
    <row r="388" spans="1:24" x14ac:dyDescent="0.25">
      <c r="A388" s="1" t="s">
        <v>826</v>
      </c>
      <c r="B388" s="2">
        <v>45322</v>
      </c>
      <c r="D388" s="1" t="s">
        <v>31</v>
      </c>
      <c r="F388" s="1" t="s">
        <v>31</v>
      </c>
      <c r="H388" t="s">
        <v>0</v>
      </c>
      <c r="I388" t="s">
        <v>40</v>
      </c>
      <c r="K388" t="s">
        <v>813</v>
      </c>
      <c r="L388" t="s">
        <v>42</v>
      </c>
      <c r="M388" t="s">
        <v>43</v>
      </c>
      <c r="N388" s="1" t="s">
        <v>36</v>
      </c>
      <c r="O388" s="3">
        <v>0</v>
      </c>
      <c r="P388" s="3">
        <v>0</v>
      </c>
      <c r="Q388" s="3">
        <v>3757.2</v>
      </c>
      <c r="R388" s="3">
        <v>3757.2</v>
      </c>
      <c r="S388" s="3">
        <v>0</v>
      </c>
      <c r="T388" s="3">
        <v>3757.2</v>
      </c>
      <c r="U388" s="3">
        <v>0</v>
      </c>
      <c r="V388" s="3">
        <v>3757.2</v>
      </c>
      <c r="W388" t="s">
        <v>829</v>
      </c>
      <c r="X388" t="s">
        <v>828</v>
      </c>
    </row>
    <row r="389" spans="1:24" x14ac:dyDescent="0.25">
      <c r="A389" s="1" t="s">
        <v>830</v>
      </c>
      <c r="B389" s="2">
        <v>45322</v>
      </c>
      <c r="D389" s="1" t="s">
        <v>31</v>
      </c>
      <c r="F389" s="1" t="s">
        <v>31</v>
      </c>
      <c r="H389" t="s">
        <v>0</v>
      </c>
      <c r="I389" t="s">
        <v>32</v>
      </c>
      <c r="K389" t="s">
        <v>831</v>
      </c>
      <c r="L389" t="s">
        <v>832</v>
      </c>
      <c r="M389" t="s">
        <v>35</v>
      </c>
      <c r="N389" s="1" t="s">
        <v>36</v>
      </c>
      <c r="O389" s="3">
        <v>0</v>
      </c>
      <c r="P389" s="3">
        <v>0</v>
      </c>
      <c r="Q389" s="3">
        <v>59</v>
      </c>
      <c r="R389" s="3">
        <v>59</v>
      </c>
      <c r="S389" s="3">
        <v>0</v>
      </c>
      <c r="T389" s="3">
        <v>59</v>
      </c>
      <c r="U389" s="3">
        <v>0</v>
      </c>
      <c r="V389" s="3">
        <v>59</v>
      </c>
      <c r="W389" t="s">
        <v>550</v>
      </c>
      <c r="X389" t="s">
        <v>833</v>
      </c>
    </row>
    <row r="390" spans="1:24" x14ac:dyDescent="0.25">
      <c r="A390" s="1" t="s">
        <v>834</v>
      </c>
      <c r="B390" s="2">
        <v>45322</v>
      </c>
      <c r="D390" s="1" t="s">
        <v>31</v>
      </c>
      <c r="F390" s="1" t="s">
        <v>31</v>
      </c>
      <c r="H390" t="s">
        <v>0</v>
      </c>
      <c r="I390" t="s">
        <v>32</v>
      </c>
      <c r="K390" t="s">
        <v>831</v>
      </c>
      <c r="L390" t="s">
        <v>832</v>
      </c>
      <c r="M390" t="s">
        <v>35</v>
      </c>
      <c r="N390" s="1" t="s">
        <v>36</v>
      </c>
      <c r="O390" s="3">
        <v>0</v>
      </c>
      <c r="P390" s="3">
        <v>0</v>
      </c>
      <c r="Q390" s="3">
        <v>59</v>
      </c>
      <c r="R390" s="3">
        <v>59</v>
      </c>
      <c r="S390" s="3">
        <v>0</v>
      </c>
      <c r="T390" s="3">
        <v>59</v>
      </c>
      <c r="U390" s="3">
        <v>0</v>
      </c>
      <c r="V390" s="3">
        <v>59</v>
      </c>
      <c r="W390" t="s">
        <v>550</v>
      </c>
      <c r="X390" t="s">
        <v>835</v>
      </c>
    </row>
    <row r="391" spans="1:24" x14ac:dyDescent="0.25">
      <c r="A391" s="1" t="s">
        <v>836</v>
      </c>
      <c r="B391" s="2">
        <v>45322</v>
      </c>
      <c r="D391" s="1" t="s">
        <v>31</v>
      </c>
      <c r="F391" s="1" t="s">
        <v>31</v>
      </c>
      <c r="H391" t="s">
        <v>0</v>
      </c>
      <c r="I391" t="s">
        <v>52</v>
      </c>
      <c r="K391" t="s">
        <v>837</v>
      </c>
      <c r="L391" t="s">
        <v>42</v>
      </c>
      <c r="M391" t="s">
        <v>35</v>
      </c>
      <c r="N391" s="1" t="s">
        <v>205</v>
      </c>
      <c r="O391" s="3">
        <v>0</v>
      </c>
      <c r="P391" s="3">
        <v>0</v>
      </c>
      <c r="Q391" s="3">
        <v>5516.32</v>
      </c>
      <c r="R391" s="3">
        <v>5516.32</v>
      </c>
      <c r="S391" s="3">
        <v>0</v>
      </c>
      <c r="T391" s="3">
        <v>5516.32</v>
      </c>
      <c r="U391" s="3">
        <v>0</v>
      </c>
      <c r="V391" s="3">
        <v>5516.32</v>
      </c>
      <c r="W391" t="s">
        <v>838</v>
      </c>
      <c r="X391" t="s">
        <v>730</v>
      </c>
    </row>
    <row r="392" spans="1:24" x14ac:dyDescent="0.25">
      <c r="A392" s="1" t="s">
        <v>839</v>
      </c>
      <c r="B392" s="2">
        <v>45322</v>
      </c>
      <c r="D392" s="1" t="s">
        <v>31</v>
      </c>
      <c r="F392" s="1" t="s">
        <v>31</v>
      </c>
      <c r="H392" t="s">
        <v>0</v>
      </c>
      <c r="I392" t="s">
        <v>32</v>
      </c>
      <c r="K392" t="s">
        <v>276</v>
      </c>
      <c r="L392" t="s">
        <v>277</v>
      </c>
      <c r="M392" t="s">
        <v>35</v>
      </c>
      <c r="N392" s="1" t="s">
        <v>278</v>
      </c>
      <c r="O392" s="3">
        <v>0</v>
      </c>
      <c r="P392" s="3">
        <v>0</v>
      </c>
      <c r="Q392" s="3">
        <v>56.55</v>
      </c>
      <c r="R392" s="3">
        <v>56.55</v>
      </c>
      <c r="S392" s="3">
        <v>0</v>
      </c>
      <c r="T392" s="3">
        <v>56.55</v>
      </c>
      <c r="U392" s="3">
        <v>0</v>
      </c>
      <c r="V392" s="3">
        <v>56.55</v>
      </c>
      <c r="W392" t="s">
        <v>840</v>
      </c>
      <c r="X392" t="s">
        <v>841</v>
      </c>
    </row>
    <row r="393" spans="1:24" x14ac:dyDescent="0.25">
      <c r="A393" s="1" t="s">
        <v>842</v>
      </c>
      <c r="B393" s="2">
        <v>45322</v>
      </c>
      <c r="D393" s="1" t="s">
        <v>31</v>
      </c>
      <c r="F393" s="1" t="s">
        <v>31</v>
      </c>
      <c r="H393" t="s">
        <v>0</v>
      </c>
      <c r="I393" t="s">
        <v>32</v>
      </c>
      <c r="K393" t="s">
        <v>276</v>
      </c>
      <c r="L393" t="s">
        <v>277</v>
      </c>
      <c r="M393" t="s">
        <v>35</v>
      </c>
      <c r="N393" s="1" t="s">
        <v>278</v>
      </c>
      <c r="O393" s="3">
        <v>0</v>
      </c>
      <c r="P393" s="3">
        <v>0</v>
      </c>
      <c r="Q393" s="3">
        <v>119.05</v>
      </c>
      <c r="R393" s="3">
        <v>119.05</v>
      </c>
      <c r="S393" s="3">
        <v>0</v>
      </c>
      <c r="T393" s="3">
        <v>119.05</v>
      </c>
      <c r="U393" s="3">
        <v>0</v>
      </c>
      <c r="V393" s="3">
        <v>119.05</v>
      </c>
      <c r="W393" t="s">
        <v>843</v>
      </c>
      <c r="X393" t="s">
        <v>844</v>
      </c>
    </row>
    <row r="394" spans="1:24" x14ac:dyDescent="0.25">
      <c r="A394" s="1" t="s">
        <v>845</v>
      </c>
      <c r="B394" s="2">
        <v>45322</v>
      </c>
      <c r="D394" s="1" t="s">
        <v>31</v>
      </c>
      <c r="F394" s="1" t="s">
        <v>31</v>
      </c>
      <c r="H394" t="s">
        <v>0</v>
      </c>
      <c r="I394" t="s">
        <v>32</v>
      </c>
      <c r="K394" t="s">
        <v>846</v>
      </c>
      <c r="L394" t="s">
        <v>847</v>
      </c>
      <c r="M394" t="s">
        <v>35</v>
      </c>
      <c r="N394" s="1" t="s">
        <v>848</v>
      </c>
      <c r="O394" s="3">
        <v>0</v>
      </c>
      <c r="P394" s="3">
        <v>0</v>
      </c>
      <c r="Q394" s="3">
        <v>75.849999999999994</v>
      </c>
      <c r="R394" s="3">
        <v>75.849999999999994</v>
      </c>
      <c r="S394" s="3">
        <v>0</v>
      </c>
      <c r="T394" s="3">
        <v>75.849999999999994</v>
      </c>
      <c r="U394" s="3">
        <v>0</v>
      </c>
      <c r="V394" s="3">
        <v>75.849999999999994</v>
      </c>
      <c r="W394" t="s">
        <v>843</v>
      </c>
      <c r="X394" t="s">
        <v>849</v>
      </c>
    </row>
    <row r="395" spans="1:24" x14ac:dyDescent="0.25">
      <c r="A395" s="1" t="s">
        <v>850</v>
      </c>
      <c r="B395" s="2">
        <v>45322</v>
      </c>
      <c r="D395" s="1" t="s">
        <v>31</v>
      </c>
      <c r="F395" s="1" t="s">
        <v>31</v>
      </c>
      <c r="H395" t="s">
        <v>0</v>
      </c>
      <c r="I395" t="s">
        <v>32</v>
      </c>
      <c r="K395" t="s">
        <v>276</v>
      </c>
      <c r="L395" t="s">
        <v>277</v>
      </c>
      <c r="M395" t="s">
        <v>35</v>
      </c>
      <c r="N395" s="1" t="s">
        <v>278</v>
      </c>
      <c r="O395" s="3">
        <v>0</v>
      </c>
      <c r="P395" s="3">
        <v>0</v>
      </c>
      <c r="Q395" s="3">
        <v>87.8</v>
      </c>
      <c r="R395" s="3">
        <v>87.8</v>
      </c>
      <c r="S395" s="3">
        <v>0</v>
      </c>
      <c r="T395" s="3">
        <v>87.8</v>
      </c>
      <c r="U395" s="3">
        <v>0</v>
      </c>
      <c r="V395" s="3">
        <v>87.8</v>
      </c>
      <c r="W395" t="s">
        <v>851</v>
      </c>
      <c r="X395" t="s">
        <v>852</v>
      </c>
    </row>
    <row r="396" spans="1:24" x14ac:dyDescent="0.25">
      <c r="A396" s="1" t="s">
        <v>853</v>
      </c>
      <c r="B396" s="2">
        <v>45322</v>
      </c>
      <c r="D396" s="1" t="s">
        <v>31</v>
      </c>
      <c r="F396" s="1" t="s">
        <v>31</v>
      </c>
      <c r="H396" t="s">
        <v>0</v>
      </c>
      <c r="I396" t="s">
        <v>32</v>
      </c>
      <c r="K396" t="s">
        <v>846</v>
      </c>
      <c r="L396" t="s">
        <v>847</v>
      </c>
      <c r="M396" t="s">
        <v>35</v>
      </c>
      <c r="N396" s="1" t="s">
        <v>848</v>
      </c>
      <c r="O396" s="3">
        <v>0</v>
      </c>
      <c r="P396" s="3">
        <v>0</v>
      </c>
      <c r="Q396" s="3">
        <v>193.44</v>
      </c>
      <c r="R396" s="3">
        <v>193.44</v>
      </c>
      <c r="S396" s="3">
        <v>0</v>
      </c>
      <c r="T396" s="3">
        <v>193.44</v>
      </c>
      <c r="U396" s="3">
        <v>0</v>
      </c>
      <c r="V396" s="3">
        <v>193.44</v>
      </c>
      <c r="W396" t="s">
        <v>854</v>
      </c>
      <c r="X396" t="s">
        <v>855</v>
      </c>
    </row>
    <row r="397" spans="1:24" x14ac:dyDescent="0.25">
      <c r="A397" s="1" t="s">
        <v>856</v>
      </c>
      <c r="B397" s="2">
        <v>45322</v>
      </c>
      <c r="D397" s="1" t="s">
        <v>31</v>
      </c>
      <c r="F397" s="1" t="s">
        <v>31</v>
      </c>
      <c r="H397" t="s">
        <v>0</v>
      </c>
      <c r="I397" t="s">
        <v>32</v>
      </c>
      <c r="K397" t="s">
        <v>857</v>
      </c>
      <c r="L397" t="s">
        <v>858</v>
      </c>
      <c r="M397" t="s">
        <v>35</v>
      </c>
      <c r="N397" s="1" t="s">
        <v>859</v>
      </c>
      <c r="O397" s="3">
        <v>0</v>
      </c>
      <c r="P397" s="3">
        <v>0</v>
      </c>
      <c r="Q397" s="3">
        <v>1747.5</v>
      </c>
      <c r="R397" s="3">
        <v>1747.5</v>
      </c>
      <c r="S397" s="3">
        <v>0</v>
      </c>
      <c r="T397" s="3">
        <v>1747.5</v>
      </c>
      <c r="U397" s="3">
        <v>0</v>
      </c>
      <c r="V397" s="3">
        <v>1747.5</v>
      </c>
      <c r="W397" t="s">
        <v>860</v>
      </c>
      <c r="X397" t="s">
        <v>861</v>
      </c>
    </row>
    <row r="398" spans="1:24" x14ac:dyDescent="0.25">
      <c r="A398" s="1" t="s">
        <v>862</v>
      </c>
      <c r="B398" s="2">
        <v>45322</v>
      </c>
      <c r="D398" s="1" t="s">
        <v>31</v>
      </c>
      <c r="F398" s="1" t="s">
        <v>31</v>
      </c>
      <c r="H398" t="s">
        <v>0</v>
      </c>
      <c r="I398" t="s">
        <v>32</v>
      </c>
      <c r="K398" t="s">
        <v>863</v>
      </c>
      <c r="L398" t="s">
        <v>864</v>
      </c>
      <c r="M398" t="s">
        <v>35</v>
      </c>
      <c r="N398" s="1" t="s">
        <v>865</v>
      </c>
      <c r="O398" s="3">
        <v>0</v>
      </c>
      <c r="P398" s="3">
        <v>0</v>
      </c>
      <c r="Q398" s="3">
        <v>327.38</v>
      </c>
      <c r="R398" s="3">
        <v>327.38</v>
      </c>
      <c r="S398" s="3">
        <v>0</v>
      </c>
      <c r="T398" s="3">
        <v>327.38</v>
      </c>
      <c r="U398" s="3">
        <v>0</v>
      </c>
      <c r="V398" s="3">
        <v>327.38</v>
      </c>
      <c r="W398" t="s">
        <v>866</v>
      </c>
      <c r="X398" t="s">
        <v>867</v>
      </c>
    </row>
    <row r="399" spans="1:24" x14ac:dyDescent="0.25">
      <c r="A399" s="1" t="s">
        <v>868</v>
      </c>
      <c r="B399" s="2">
        <v>45322</v>
      </c>
      <c r="D399" s="1" t="s">
        <v>31</v>
      </c>
      <c r="F399" s="1" t="s">
        <v>31</v>
      </c>
      <c r="H399" t="s">
        <v>0</v>
      </c>
      <c r="I399" t="s">
        <v>32</v>
      </c>
      <c r="K399" t="s">
        <v>869</v>
      </c>
      <c r="L399" t="s">
        <v>870</v>
      </c>
      <c r="M399" t="s">
        <v>35</v>
      </c>
      <c r="N399" s="1" t="s">
        <v>871</v>
      </c>
      <c r="O399" s="3">
        <v>0</v>
      </c>
      <c r="P399" s="3">
        <v>0</v>
      </c>
      <c r="Q399" s="3">
        <v>324.39999999999998</v>
      </c>
      <c r="R399" s="3">
        <v>324.39999999999998</v>
      </c>
      <c r="S399" s="3">
        <v>0</v>
      </c>
      <c r="T399" s="3">
        <v>324.39999999999998</v>
      </c>
      <c r="U399" s="3">
        <v>0</v>
      </c>
      <c r="V399" s="3">
        <v>324.39999999999998</v>
      </c>
      <c r="W399" t="s">
        <v>872</v>
      </c>
      <c r="X399" t="s">
        <v>873</v>
      </c>
    </row>
    <row r="400" spans="1:24" x14ac:dyDescent="0.25">
      <c r="A400" s="1" t="s">
        <v>874</v>
      </c>
      <c r="B400" s="2">
        <v>45322</v>
      </c>
      <c r="D400" s="1" t="s">
        <v>31</v>
      </c>
      <c r="F400" s="1" t="s">
        <v>31</v>
      </c>
      <c r="H400" t="s">
        <v>0</v>
      </c>
      <c r="I400" t="s">
        <v>32</v>
      </c>
      <c r="K400" t="s">
        <v>875</v>
      </c>
      <c r="L400" t="s">
        <v>42</v>
      </c>
      <c r="M400" t="s">
        <v>35</v>
      </c>
      <c r="N400" s="1" t="s">
        <v>36</v>
      </c>
      <c r="O400" s="3">
        <v>0</v>
      </c>
      <c r="P400" s="3">
        <v>0</v>
      </c>
      <c r="Q400" s="3">
        <v>449.98</v>
      </c>
      <c r="R400" s="3">
        <v>449.98</v>
      </c>
      <c r="S400" s="3">
        <v>0</v>
      </c>
      <c r="T400" s="3">
        <v>449.98</v>
      </c>
      <c r="U400" s="3">
        <v>0</v>
      </c>
      <c r="V400" s="3">
        <v>449.98</v>
      </c>
      <c r="W400" t="s">
        <v>866</v>
      </c>
      <c r="X400" t="s">
        <v>876</v>
      </c>
    </row>
    <row r="401" spans="1:24" x14ac:dyDescent="0.25">
      <c r="A401" s="1" t="s">
        <v>877</v>
      </c>
      <c r="B401" s="2">
        <v>45322</v>
      </c>
      <c r="D401" s="1" t="s">
        <v>31</v>
      </c>
      <c r="F401" s="1" t="s">
        <v>31</v>
      </c>
      <c r="H401" t="s">
        <v>0</v>
      </c>
      <c r="I401" t="s">
        <v>32</v>
      </c>
      <c r="K401" t="s">
        <v>878</v>
      </c>
      <c r="L401" t="s">
        <v>879</v>
      </c>
      <c r="M401" t="s">
        <v>35</v>
      </c>
      <c r="N401" s="1" t="s">
        <v>880</v>
      </c>
      <c r="O401" s="3">
        <v>0</v>
      </c>
      <c r="P401" s="3">
        <v>0</v>
      </c>
      <c r="Q401" s="3">
        <v>81.83</v>
      </c>
      <c r="R401" s="3">
        <v>81.83</v>
      </c>
      <c r="S401" s="3">
        <v>0</v>
      </c>
      <c r="T401" s="3">
        <v>81.83</v>
      </c>
      <c r="U401" s="3">
        <v>0</v>
      </c>
      <c r="V401" s="3">
        <v>81.83</v>
      </c>
      <c r="W401" t="s">
        <v>866</v>
      </c>
      <c r="X401" t="s">
        <v>881</v>
      </c>
    </row>
    <row r="402" spans="1:24" x14ac:dyDescent="0.25">
      <c r="A402" s="1" t="s">
        <v>882</v>
      </c>
      <c r="B402" s="2">
        <v>45322</v>
      </c>
      <c r="D402" s="1" t="s">
        <v>31</v>
      </c>
      <c r="F402" s="1" t="s">
        <v>31</v>
      </c>
      <c r="H402" t="s">
        <v>0</v>
      </c>
      <c r="I402" t="s">
        <v>32</v>
      </c>
      <c r="K402" t="s">
        <v>883</v>
      </c>
      <c r="L402" t="s">
        <v>884</v>
      </c>
      <c r="M402" t="s">
        <v>35</v>
      </c>
      <c r="N402" s="1" t="s">
        <v>885</v>
      </c>
      <c r="O402" s="3">
        <v>0</v>
      </c>
      <c r="P402" s="3">
        <v>0</v>
      </c>
      <c r="Q402" s="3">
        <v>550</v>
      </c>
      <c r="R402" s="3">
        <v>550</v>
      </c>
      <c r="S402" s="3">
        <v>0</v>
      </c>
      <c r="T402" s="3">
        <v>550</v>
      </c>
      <c r="U402" s="3">
        <v>0</v>
      </c>
      <c r="V402" s="3">
        <v>550</v>
      </c>
      <c r="W402" t="s">
        <v>886</v>
      </c>
      <c r="X402" t="s">
        <v>887</v>
      </c>
    </row>
    <row r="403" spans="1:24" x14ac:dyDescent="0.25">
      <c r="A403" s="1" t="s">
        <v>888</v>
      </c>
      <c r="B403" s="2">
        <v>45322</v>
      </c>
      <c r="D403" s="1" t="s">
        <v>31</v>
      </c>
      <c r="F403" s="1" t="s">
        <v>31</v>
      </c>
      <c r="H403" t="s">
        <v>0</v>
      </c>
      <c r="I403" t="s">
        <v>32</v>
      </c>
      <c r="K403" t="s">
        <v>889</v>
      </c>
      <c r="L403" t="s">
        <v>890</v>
      </c>
      <c r="M403" t="s">
        <v>35</v>
      </c>
      <c r="N403" s="1" t="s">
        <v>891</v>
      </c>
      <c r="O403" s="3">
        <v>0</v>
      </c>
      <c r="P403" s="3">
        <v>0</v>
      </c>
      <c r="Q403" s="3">
        <v>102.67</v>
      </c>
      <c r="R403" s="3">
        <v>102.67</v>
      </c>
      <c r="S403" s="3">
        <v>0</v>
      </c>
      <c r="T403" s="3">
        <v>102.67</v>
      </c>
      <c r="U403" s="3">
        <v>0</v>
      </c>
      <c r="V403" s="3">
        <v>102.67</v>
      </c>
      <c r="W403" t="s">
        <v>866</v>
      </c>
      <c r="X403" t="s">
        <v>892</v>
      </c>
    </row>
    <row r="404" spans="1:24" x14ac:dyDescent="0.25">
      <c r="A404" s="1" t="s">
        <v>893</v>
      </c>
      <c r="B404" s="2">
        <v>45322</v>
      </c>
      <c r="D404" s="1" t="s">
        <v>31</v>
      </c>
      <c r="F404" s="1" t="s">
        <v>31</v>
      </c>
      <c r="H404" t="s">
        <v>0</v>
      </c>
      <c r="I404" t="s">
        <v>32</v>
      </c>
      <c r="K404" t="s">
        <v>883</v>
      </c>
      <c r="L404" t="s">
        <v>884</v>
      </c>
      <c r="M404" t="s">
        <v>35</v>
      </c>
      <c r="N404" s="1" t="s">
        <v>885</v>
      </c>
      <c r="O404" s="3">
        <v>0</v>
      </c>
      <c r="P404" s="3">
        <v>0</v>
      </c>
      <c r="Q404" s="3">
        <v>154.69999999999999</v>
      </c>
      <c r="R404" s="3">
        <v>154.69999999999999</v>
      </c>
      <c r="S404" s="3">
        <v>0</v>
      </c>
      <c r="T404" s="3">
        <v>154.69999999999999</v>
      </c>
      <c r="U404" s="3">
        <v>0</v>
      </c>
      <c r="V404" s="3">
        <v>154.69999999999999</v>
      </c>
      <c r="W404" t="s">
        <v>894</v>
      </c>
      <c r="X404" t="s">
        <v>895</v>
      </c>
    </row>
    <row r="405" spans="1:24" x14ac:dyDescent="0.25">
      <c r="A405" s="1" t="s">
        <v>896</v>
      </c>
      <c r="B405" s="2">
        <v>45322</v>
      </c>
      <c r="D405" s="1" t="s">
        <v>31</v>
      </c>
      <c r="F405" s="1" t="s">
        <v>31</v>
      </c>
      <c r="H405" t="s">
        <v>0</v>
      </c>
      <c r="I405" t="s">
        <v>32</v>
      </c>
      <c r="K405" t="s">
        <v>897</v>
      </c>
      <c r="L405" t="s">
        <v>898</v>
      </c>
      <c r="M405" t="s">
        <v>35</v>
      </c>
      <c r="N405" s="1" t="s">
        <v>899</v>
      </c>
      <c r="O405" s="3">
        <v>0</v>
      </c>
      <c r="P405" s="3">
        <v>0</v>
      </c>
      <c r="Q405" s="3">
        <v>148.66</v>
      </c>
      <c r="R405" s="3">
        <v>148.66</v>
      </c>
      <c r="S405" s="3">
        <v>0</v>
      </c>
      <c r="T405" s="3">
        <v>148.66</v>
      </c>
      <c r="U405" s="3">
        <v>0</v>
      </c>
      <c r="V405" s="3">
        <v>148.66</v>
      </c>
      <c r="W405" t="s">
        <v>900</v>
      </c>
      <c r="X405" t="s">
        <v>901</v>
      </c>
    </row>
    <row r="406" spans="1:24" x14ac:dyDescent="0.25">
      <c r="A406" s="1" t="s">
        <v>902</v>
      </c>
      <c r="B406" s="2">
        <v>45322</v>
      </c>
      <c r="D406" s="1" t="s">
        <v>31</v>
      </c>
      <c r="F406" s="1" t="s">
        <v>31</v>
      </c>
      <c r="H406" t="s">
        <v>0</v>
      </c>
      <c r="I406" t="s">
        <v>32</v>
      </c>
      <c r="K406" t="s">
        <v>903</v>
      </c>
      <c r="L406" t="s">
        <v>904</v>
      </c>
      <c r="M406" t="s">
        <v>43</v>
      </c>
      <c r="N406" s="1" t="s">
        <v>905</v>
      </c>
      <c r="O406" s="3">
        <v>0</v>
      </c>
      <c r="P406" s="3">
        <v>0</v>
      </c>
      <c r="Q406" s="3">
        <v>107.29</v>
      </c>
      <c r="R406" s="3">
        <v>107.29</v>
      </c>
      <c r="S406" s="3">
        <v>0</v>
      </c>
      <c r="T406" s="3">
        <v>107.29</v>
      </c>
      <c r="U406" s="3">
        <v>0</v>
      </c>
      <c r="V406" s="3">
        <v>107.29</v>
      </c>
      <c r="W406" t="s">
        <v>906</v>
      </c>
      <c r="X406" t="s">
        <v>907</v>
      </c>
    </row>
    <row r="407" spans="1:24" x14ac:dyDescent="0.25">
      <c r="A407" s="1" t="s">
        <v>908</v>
      </c>
      <c r="B407" s="2">
        <v>45322</v>
      </c>
      <c r="D407" s="1" t="s">
        <v>31</v>
      </c>
      <c r="F407" s="1" t="s">
        <v>31</v>
      </c>
      <c r="H407" t="s">
        <v>0</v>
      </c>
      <c r="I407" t="s">
        <v>32</v>
      </c>
      <c r="K407" t="s">
        <v>857</v>
      </c>
      <c r="L407" t="s">
        <v>858</v>
      </c>
      <c r="M407" t="s">
        <v>35</v>
      </c>
      <c r="N407" s="1" t="s">
        <v>859</v>
      </c>
      <c r="O407" s="3">
        <v>0</v>
      </c>
      <c r="P407" s="3">
        <v>0</v>
      </c>
      <c r="Q407" s="3">
        <v>70</v>
      </c>
      <c r="R407" s="3">
        <v>70</v>
      </c>
      <c r="S407" s="3">
        <v>0</v>
      </c>
      <c r="T407" s="3">
        <v>70</v>
      </c>
      <c r="U407" s="3">
        <v>0</v>
      </c>
      <c r="V407" s="3">
        <v>70</v>
      </c>
      <c r="W407" t="s">
        <v>909</v>
      </c>
      <c r="X407" t="s">
        <v>910</v>
      </c>
    </row>
    <row r="408" spans="1:24" x14ac:dyDescent="0.25">
      <c r="A408" s="1" t="s">
        <v>911</v>
      </c>
      <c r="B408" s="2">
        <v>45322</v>
      </c>
      <c r="D408" s="1" t="s">
        <v>31</v>
      </c>
      <c r="F408" s="1" t="s">
        <v>31</v>
      </c>
      <c r="H408" t="s">
        <v>0</v>
      </c>
      <c r="I408" t="s">
        <v>32</v>
      </c>
      <c r="K408" t="s">
        <v>912</v>
      </c>
      <c r="L408" t="s">
        <v>913</v>
      </c>
      <c r="M408" t="s">
        <v>35</v>
      </c>
      <c r="N408" s="1" t="s">
        <v>914</v>
      </c>
      <c r="O408" s="3">
        <v>0</v>
      </c>
      <c r="P408" s="3">
        <v>0</v>
      </c>
      <c r="Q408" s="3">
        <v>106.37</v>
      </c>
      <c r="R408" s="3">
        <v>106.37</v>
      </c>
      <c r="S408" s="3">
        <v>0</v>
      </c>
      <c r="T408" s="3">
        <v>106.37</v>
      </c>
      <c r="U408" s="3">
        <v>0</v>
      </c>
      <c r="V408" s="3">
        <v>106.37</v>
      </c>
      <c r="W408" t="s">
        <v>915</v>
      </c>
      <c r="X408" t="s">
        <v>916</v>
      </c>
    </row>
    <row r="409" spans="1:24" x14ac:dyDescent="0.25">
      <c r="A409" s="1" t="s">
        <v>917</v>
      </c>
      <c r="B409" s="2">
        <v>45322</v>
      </c>
      <c r="D409" s="1" t="s">
        <v>31</v>
      </c>
      <c r="F409" s="1" t="s">
        <v>31</v>
      </c>
      <c r="H409" t="s">
        <v>0</v>
      </c>
      <c r="I409" t="s">
        <v>32</v>
      </c>
      <c r="K409" t="s">
        <v>918</v>
      </c>
      <c r="L409" t="s">
        <v>919</v>
      </c>
      <c r="M409" t="s">
        <v>35</v>
      </c>
      <c r="N409" s="1" t="s">
        <v>920</v>
      </c>
      <c r="O409" s="3">
        <v>0</v>
      </c>
      <c r="P409" s="3">
        <v>0</v>
      </c>
      <c r="Q409" s="3">
        <v>333.45</v>
      </c>
      <c r="R409" s="3">
        <v>333.45</v>
      </c>
      <c r="S409" s="3">
        <v>0</v>
      </c>
      <c r="T409" s="3">
        <v>333.45</v>
      </c>
      <c r="U409" s="3">
        <v>0</v>
      </c>
      <c r="V409" s="3">
        <v>333.45</v>
      </c>
      <c r="W409" t="s">
        <v>915</v>
      </c>
      <c r="X409" t="s">
        <v>921</v>
      </c>
    </row>
    <row r="410" spans="1:24" x14ac:dyDescent="0.25">
      <c r="A410" s="1" t="s">
        <v>922</v>
      </c>
      <c r="B410" s="2">
        <v>45322</v>
      </c>
      <c r="D410" s="1" t="s">
        <v>31</v>
      </c>
      <c r="F410" s="1" t="s">
        <v>31</v>
      </c>
      <c r="H410" t="s">
        <v>0</v>
      </c>
      <c r="I410" t="s">
        <v>32</v>
      </c>
      <c r="K410" t="s">
        <v>923</v>
      </c>
      <c r="L410" t="s">
        <v>924</v>
      </c>
      <c r="M410" t="s">
        <v>43</v>
      </c>
      <c r="N410" s="1" t="s">
        <v>925</v>
      </c>
      <c r="O410" s="3">
        <v>0</v>
      </c>
      <c r="P410" s="3">
        <v>0</v>
      </c>
      <c r="Q410" s="3">
        <v>176.57</v>
      </c>
      <c r="R410" s="3">
        <v>176.57</v>
      </c>
      <c r="S410" s="3">
        <v>0</v>
      </c>
      <c r="T410" s="3">
        <v>176.57</v>
      </c>
      <c r="U410" s="3">
        <v>0</v>
      </c>
      <c r="V410" s="3">
        <v>176.57</v>
      </c>
      <c r="W410" t="s">
        <v>926</v>
      </c>
      <c r="X410" t="s">
        <v>927</v>
      </c>
    </row>
    <row r="411" spans="1:24" x14ac:dyDescent="0.25">
      <c r="A411" s="1" t="s">
        <v>928</v>
      </c>
      <c r="B411" s="2">
        <v>45322</v>
      </c>
      <c r="D411" s="1" t="s">
        <v>31</v>
      </c>
      <c r="F411" s="1" t="s">
        <v>31</v>
      </c>
      <c r="H411" t="s">
        <v>0</v>
      </c>
      <c r="I411" t="s">
        <v>32</v>
      </c>
      <c r="K411" t="s">
        <v>559</v>
      </c>
      <c r="L411" t="s">
        <v>560</v>
      </c>
      <c r="M411" t="s">
        <v>35</v>
      </c>
      <c r="N411" s="1" t="s">
        <v>561</v>
      </c>
      <c r="O411" s="3">
        <v>0</v>
      </c>
      <c r="P411" s="3">
        <v>0</v>
      </c>
      <c r="Q411" s="3">
        <v>11210.22</v>
      </c>
      <c r="R411" s="3">
        <v>11210.22</v>
      </c>
      <c r="S411" s="3">
        <v>0</v>
      </c>
      <c r="T411" s="3">
        <v>11210.22</v>
      </c>
      <c r="U411" s="3">
        <v>0</v>
      </c>
      <c r="V411" s="3">
        <v>11210.22</v>
      </c>
      <c r="W411" t="s">
        <v>866</v>
      </c>
      <c r="X411" t="s">
        <v>929</v>
      </c>
    </row>
    <row r="412" spans="1:24" x14ac:dyDescent="0.25">
      <c r="A412" s="1" t="s">
        <v>930</v>
      </c>
      <c r="B412" s="2">
        <v>45322</v>
      </c>
      <c r="D412" s="1" t="s">
        <v>31</v>
      </c>
      <c r="F412" s="1" t="s">
        <v>31</v>
      </c>
      <c r="H412" t="s">
        <v>0</v>
      </c>
      <c r="I412" t="s">
        <v>32</v>
      </c>
      <c r="K412" t="s">
        <v>875</v>
      </c>
      <c r="L412" t="s">
        <v>42</v>
      </c>
      <c r="M412" t="s">
        <v>35</v>
      </c>
      <c r="N412" s="1" t="s">
        <v>36</v>
      </c>
      <c r="O412" s="3">
        <v>0</v>
      </c>
      <c r="P412" s="3">
        <v>0</v>
      </c>
      <c r="Q412" s="3">
        <v>86.55</v>
      </c>
      <c r="R412" s="3">
        <v>86.55</v>
      </c>
      <c r="S412" s="3">
        <v>0</v>
      </c>
      <c r="T412" s="3">
        <v>86.55</v>
      </c>
      <c r="U412" s="3">
        <v>0</v>
      </c>
      <c r="V412" s="3">
        <v>86.55</v>
      </c>
      <c r="W412" t="s">
        <v>909</v>
      </c>
      <c r="X412" t="s">
        <v>931</v>
      </c>
    </row>
    <row r="413" spans="1:24" x14ac:dyDescent="0.25">
      <c r="A413" s="1" t="s">
        <v>932</v>
      </c>
      <c r="B413" s="2">
        <v>45322</v>
      </c>
      <c r="D413" s="1" t="s">
        <v>31</v>
      </c>
      <c r="F413" s="1" t="s">
        <v>31</v>
      </c>
      <c r="H413" t="s">
        <v>0</v>
      </c>
      <c r="I413" t="s">
        <v>32</v>
      </c>
      <c r="K413" t="s">
        <v>933</v>
      </c>
      <c r="L413" t="s">
        <v>934</v>
      </c>
      <c r="M413" t="s">
        <v>35</v>
      </c>
      <c r="N413" s="1" t="s">
        <v>935</v>
      </c>
      <c r="O413" s="3">
        <v>0</v>
      </c>
      <c r="P413" s="3">
        <v>0</v>
      </c>
      <c r="Q413" s="3">
        <v>499.99</v>
      </c>
      <c r="R413" s="3">
        <v>499.99</v>
      </c>
      <c r="S413" s="3">
        <v>0</v>
      </c>
      <c r="T413" s="3">
        <v>499.99</v>
      </c>
      <c r="U413" s="3">
        <v>0</v>
      </c>
      <c r="V413" s="3">
        <v>499.99</v>
      </c>
      <c r="W413" t="s">
        <v>872</v>
      </c>
      <c r="X413" t="s">
        <v>936</v>
      </c>
    </row>
    <row r="414" spans="1:24" x14ac:dyDescent="0.25">
      <c r="A414" s="1" t="s">
        <v>937</v>
      </c>
      <c r="B414" s="2">
        <v>45322</v>
      </c>
      <c r="D414" s="1" t="s">
        <v>31</v>
      </c>
      <c r="F414" s="1" t="s">
        <v>31</v>
      </c>
      <c r="H414" t="s">
        <v>0</v>
      </c>
      <c r="I414" t="s">
        <v>32</v>
      </c>
      <c r="K414" t="s">
        <v>938</v>
      </c>
      <c r="L414" t="s">
        <v>939</v>
      </c>
      <c r="M414" t="s">
        <v>35</v>
      </c>
      <c r="N414" s="1" t="s">
        <v>940</v>
      </c>
      <c r="O414" s="3">
        <v>0</v>
      </c>
      <c r="P414" s="3">
        <v>0</v>
      </c>
      <c r="Q414" s="3">
        <v>324.5</v>
      </c>
      <c r="R414" s="3">
        <v>324.5</v>
      </c>
      <c r="S414" s="3">
        <v>0</v>
      </c>
      <c r="T414" s="3">
        <v>324.5</v>
      </c>
      <c r="U414" s="3">
        <v>0</v>
      </c>
      <c r="V414" s="3">
        <v>324.5</v>
      </c>
      <c r="W414" t="s">
        <v>866</v>
      </c>
      <c r="X414" t="s">
        <v>941</v>
      </c>
    </row>
    <row r="415" spans="1:24" x14ac:dyDescent="0.25">
      <c r="A415" s="1" t="s">
        <v>942</v>
      </c>
      <c r="B415" s="2">
        <v>45322</v>
      </c>
      <c r="D415" s="1" t="s">
        <v>31</v>
      </c>
      <c r="F415" s="1" t="s">
        <v>31</v>
      </c>
      <c r="H415" t="s">
        <v>0</v>
      </c>
      <c r="I415" t="s">
        <v>32</v>
      </c>
      <c r="K415" t="s">
        <v>276</v>
      </c>
      <c r="L415" t="s">
        <v>277</v>
      </c>
      <c r="M415" t="s">
        <v>35</v>
      </c>
      <c r="N415" s="1" t="s">
        <v>278</v>
      </c>
      <c r="O415" s="3">
        <v>0</v>
      </c>
      <c r="P415" s="3">
        <v>0</v>
      </c>
      <c r="Q415" s="3">
        <v>89.29</v>
      </c>
      <c r="R415" s="3">
        <v>89.29</v>
      </c>
      <c r="S415" s="3">
        <v>0</v>
      </c>
      <c r="T415" s="3">
        <v>89.29</v>
      </c>
      <c r="U415" s="3">
        <v>0</v>
      </c>
      <c r="V415" s="3">
        <v>89.29</v>
      </c>
      <c r="W415" t="s">
        <v>943</v>
      </c>
      <c r="X415" t="s">
        <v>944</v>
      </c>
    </row>
    <row r="416" spans="1:24" x14ac:dyDescent="0.25">
      <c r="A416" s="1" t="s">
        <v>945</v>
      </c>
      <c r="B416" s="2">
        <v>45322</v>
      </c>
      <c r="D416" s="1" t="s">
        <v>31</v>
      </c>
      <c r="F416" s="1" t="s">
        <v>31</v>
      </c>
      <c r="H416" t="s">
        <v>0</v>
      </c>
      <c r="I416" t="s">
        <v>32</v>
      </c>
      <c r="K416" t="s">
        <v>946</v>
      </c>
      <c r="L416" t="s">
        <v>947</v>
      </c>
      <c r="M416" t="s">
        <v>43</v>
      </c>
      <c r="N416" s="1" t="s">
        <v>948</v>
      </c>
      <c r="O416" s="3">
        <v>0</v>
      </c>
      <c r="P416" s="3">
        <v>0</v>
      </c>
      <c r="Q416" s="3">
        <v>381.67</v>
      </c>
      <c r="R416" s="3">
        <v>381.67</v>
      </c>
      <c r="S416" s="3">
        <v>0</v>
      </c>
      <c r="T416" s="3">
        <v>381.67</v>
      </c>
      <c r="U416" s="3">
        <v>0</v>
      </c>
      <c r="V416" s="3">
        <v>381.67</v>
      </c>
      <c r="W416" t="s">
        <v>872</v>
      </c>
      <c r="X416" t="s">
        <v>949</v>
      </c>
    </row>
    <row r="417" spans="1:24" x14ac:dyDescent="0.25">
      <c r="A417" s="1" t="s">
        <v>950</v>
      </c>
      <c r="B417" s="2">
        <v>45322</v>
      </c>
      <c r="D417" s="1" t="s">
        <v>31</v>
      </c>
      <c r="F417" s="1" t="s">
        <v>31</v>
      </c>
      <c r="H417" t="s">
        <v>0</v>
      </c>
      <c r="I417" t="s">
        <v>32</v>
      </c>
      <c r="K417" t="s">
        <v>276</v>
      </c>
      <c r="L417" t="s">
        <v>277</v>
      </c>
      <c r="M417" t="s">
        <v>35</v>
      </c>
      <c r="N417" s="1" t="s">
        <v>278</v>
      </c>
      <c r="O417" s="3">
        <v>0</v>
      </c>
      <c r="P417" s="3">
        <v>0</v>
      </c>
      <c r="Q417" s="3">
        <v>161.46</v>
      </c>
      <c r="R417" s="3">
        <v>161.46</v>
      </c>
      <c r="S417" s="3">
        <v>0</v>
      </c>
      <c r="T417" s="3">
        <v>161.46</v>
      </c>
      <c r="U417" s="3">
        <v>0</v>
      </c>
      <c r="V417" s="3">
        <v>161.46</v>
      </c>
      <c r="W417" t="s">
        <v>866</v>
      </c>
      <c r="X417" t="s">
        <v>951</v>
      </c>
    </row>
    <row r="418" spans="1:24" x14ac:dyDescent="0.25">
      <c r="A418" s="1" t="s">
        <v>952</v>
      </c>
      <c r="B418" s="2">
        <v>45322</v>
      </c>
      <c r="D418" s="1" t="s">
        <v>31</v>
      </c>
      <c r="F418" s="1" t="s">
        <v>31</v>
      </c>
      <c r="H418" t="s">
        <v>0</v>
      </c>
      <c r="I418" t="s">
        <v>32</v>
      </c>
      <c r="K418" t="s">
        <v>276</v>
      </c>
      <c r="L418" t="s">
        <v>277</v>
      </c>
      <c r="M418" t="s">
        <v>35</v>
      </c>
      <c r="N418" s="1" t="s">
        <v>278</v>
      </c>
      <c r="O418" s="3">
        <v>0</v>
      </c>
      <c r="P418" s="3">
        <v>0</v>
      </c>
      <c r="Q418" s="3">
        <v>130.94999999999999</v>
      </c>
      <c r="R418" s="3">
        <v>130.94999999999999</v>
      </c>
      <c r="S418" s="3">
        <v>0</v>
      </c>
      <c r="T418" s="3">
        <v>130.94999999999999</v>
      </c>
      <c r="U418" s="3">
        <v>0</v>
      </c>
      <c r="V418" s="3">
        <v>130.94999999999999</v>
      </c>
      <c r="W418" t="s">
        <v>866</v>
      </c>
      <c r="X418" t="s">
        <v>953</v>
      </c>
    </row>
    <row r="419" spans="1:24" x14ac:dyDescent="0.25">
      <c r="A419" s="1" t="s">
        <v>954</v>
      </c>
      <c r="B419" s="2">
        <v>45322</v>
      </c>
      <c r="D419" s="1" t="s">
        <v>31</v>
      </c>
      <c r="F419" s="1" t="s">
        <v>31</v>
      </c>
      <c r="H419" t="s">
        <v>0</v>
      </c>
      <c r="I419" t="s">
        <v>32</v>
      </c>
      <c r="K419" t="s">
        <v>955</v>
      </c>
      <c r="L419" t="s">
        <v>956</v>
      </c>
      <c r="M419" t="s">
        <v>35</v>
      </c>
      <c r="N419" s="1" t="s">
        <v>957</v>
      </c>
      <c r="O419" s="3">
        <v>0</v>
      </c>
      <c r="P419" s="3">
        <v>0</v>
      </c>
      <c r="Q419" s="3">
        <v>119.03</v>
      </c>
      <c r="R419" s="3">
        <v>119.03</v>
      </c>
      <c r="S419" s="3">
        <v>0</v>
      </c>
      <c r="T419" s="3">
        <v>119.03</v>
      </c>
      <c r="U419" s="3">
        <v>0</v>
      </c>
      <c r="V419" s="3">
        <v>119.03</v>
      </c>
      <c r="W419" t="s">
        <v>958</v>
      </c>
      <c r="X419" t="s">
        <v>959</v>
      </c>
    </row>
    <row r="420" spans="1:24" x14ac:dyDescent="0.25">
      <c r="A420" s="1" t="s">
        <v>960</v>
      </c>
      <c r="B420" s="2">
        <v>45322</v>
      </c>
      <c r="D420" s="1" t="s">
        <v>31</v>
      </c>
      <c r="F420" s="1" t="s">
        <v>31</v>
      </c>
      <c r="H420" t="s">
        <v>0</v>
      </c>
      <c r="I420" t="s">
        <v>32</v>
      </c>
      <c r="K420" t="s">
        <v>955</v>
      </c>
      <c r="L420" t="s">
        <v>956</v>
      </c>
      <c r="M420" t="s">
        <v>35</v>
      </c>
      <c r="N420" s="1" t="s">
        <v>957</v>
      </c>
      <c r="O420" s="3">
        <v>0</v>
      </c>
      <c r="P420" s="3">
        <v>0</v>
      </c>
      <c r="Q420" s="3">
        <v>267.56</v>
      </c>
      <c r="R420" s="3">
        <v>267.56</v>
      </c>
      <c r="S420" s="3">
        <v>0</v>
      </c>
      <c r="T420" s="3">
        <v>267.56</v>
      </c>
      <c r="U420" s="3">
        <v>0</v>
      </c>
      <c r="V420" s="3">
        <v>267.56</v>
      </c>
      <c r="W420" t="s">
        <v>961</v>
      </c>
      <c r="X420" t="s">
        <v>962</v>
      </c>
    </row>
    <row r="421" spans="1:24" x14ac:dyDescent="0.25">
      <c r="A421" s="1" t="s">
        <v>963</v>
      </c>
      <c r="B421" s="2">
        <v>45322</v>
      </c>
      <c r="D421" s="1" t="s">
        <v>31</v>
      </c>
      <c r="F421" s="1" t="s">
        <v>31</v>
      </c>
      <c r="H421" t="s">
        <v>0</v>
      </c>
      <c r="I421" t="s">
        <v>32</v>
      </c>
      <c r="K421" t="s">
        <v>964</v>
      </c>
      <c r="L421" t="s">
        <v>965</v>
      </c>
      <c r="M421" t="s">
        <v>35</v>
      </c>
      <c r="N421" s="1" t="s">
        <v>966</v>
      </c>
      <c r="O421" s="3">
        <v>0</v>
      </c>
      <c r="P421" s="3">
        <v>0</v>
      </c>
      <c r="Q421" s="3">
        <v>201.19</v>
      </c>
      <c r="R421" s="3">
        <v>201.19</v>
      </c>
      <c r="S421" s="3">
        <v>0</v>
      </c>
      <c r="T421" s="3">
        <v>201.19</v>
      </c>
      <c r="U421" s="3">
        <v>0</v>
      </c>
      <c r="V421" s="3">
        <v>201.19</v>
      </c>
      <c r="W421" t="s">
        <v>961</v>
      </c>
      <c r="X421" t="s">
        <v>967</v>
      </c>
    </row>
    <row r="422" spans="1:24" x14ac:dyDescent="0.25">
      <c r="A422" s="1" t="s">
        <v>968</v>
      </c>
      <c r="B422" s="2">
        <v>45322</v>
      </c>
      <c r="D422" s="1" t="s">
        <v>31</v>
      </c>
      <c r="F422" s="1" t="s">
        <v>31</v>
      </c>
      <c r="H422" t="s">
        <v>0</v>
      </c>
      <c r="I422" t="s">
        <v>32</v>
      </c>
      <c r="K422" t="s">
        <v>857</v>
      </c>
      <c r="L422" t="s">
        <v>858</v>
      </c>
      <c r="M422" t="s">
        <v>35</v>
      </c>
      <c r="N422" s="1" t="s">
        <v>859</v>
      </c>
      <c r="O422" s="3">
        <v>0</v>
      </c>
      <c r="P422" s="3">
        <v>0</v>
      </c>
      <c r="Q422" s="3">
        <v>907.42</v>
      </c>
      <c r="R422" s="3">
        <v>907.42</v>
      </c>
      <c r="S422" s="3">
        <v>0</v>
      </c>
      <c r="T422" s="3">
        <v>907.42</v>
      </c>
      <c r="U422" s="3">
        <v>0</v>
      </c>
      <c r="V422" s="3">
        <v>907.42</v>
      </c>
      <c r="W422" t="s">
        <v>886</v>
      </c>
      <c r="X422" t="s">
        <v>969</v>
      </c>
    </row>
    <row r="423" spans="1:24" x14ac:dyDescent="0.25">
      <c r="A423" s="1" t="s">
        <v>970</v>
      </c>
      <c r="B423" s="2">
        <v>45322</v>
      </c>
      <c r="D423" s="1" t="s">
        <v>31</v>
      </c>
      <c r="F423" s="1" t="s">
        <v>31</v>
      </c>
      <c r="H423" t="s">
        <v>0</v>
      </c>
      <c r="I423" t="s">
        <v>32</v>
      </c>
      <c r="K423" t="s">
        <v>971</v>
      </c>
      <c r="L423" t="s">
        <v>972</v>
      </c>
      <c r="M423" t="s">
        <v>35</v>
      </c>
      <c r="N423" s="1" t="s">
        <v>973</v>
      </c>
      <c r="O423" s="3">
        <v>0</v>
      </c>
      <c r="P423" s="3">
        <v>0</v>
      </c>
      <c r="Q423" s="3">
        <v>483.33</v>
      </c>
      <c r="R423" s="3">
        <v>483.33</v>
      </c>
      <c r="S423" s="3">
        <v>0</v>
      </c>
      <c r="T423" s="3">
        <v>483.33</v>
      </c>
      <c r="U423" s="3">
        <v>0</v>
      </c>
      <c r="V423" s="3">
        <v>483.33</v>
      </c>
      <c r="W423" t="s">
        <v>851</v>
      </c>
      <c r="X423" t="s">
        <v>974</v>
      </c>
    </row>
    <row r="424" spans="1:24" x14ac:dyDescent="0.25">
      <c r="A424" s="1" t="s">
        <v>975</v>
      </c>
      <c r="B424" s="2">
        <v>45322</v>
      </c>
      <c r="D424" s="1" t="s">
        <v>31</v>
      </c>
      <c r="F424" s="1" t="s">
        <v>31</v>
      </c>
      <c r="H424" t="s">
        <v>0</v>
      </c>
      <c r="I424" t="s">
        <v>32</v>
      </c>
      <c r="K424" t="s">
        <v>276</v>
      </c>
      <c r="L424" t="s">
        <v>277</v>
      </c>
      <c r="M424" t="s">
        <v>35</v>
      </c>
      <c r="N424" s="1" t="s">
        <v>278</v>
      </c>
      <c r="O424" s="3">
        <v>0</v>
      </c>
      <c r="P424" s="3">
        <v>0</v>
      </c>
      <c r="Q424" s="3">
        <v>122.77</v>
      </c>
      <c r="R424" s="3">
        <v>122.77</v>
      </c>
      <c r="S424" s="3">
        <v>0</v>
      </c>
      <c r="T424" s="3">
        <v>122.77</v>
      </c>
      <c r="U424" s="3">
        <v>0</v>
      </c>
      <c r="V424" s="3">
        <v>122.77</v>
      </c>
      <c r="W424" t="s">
        <v>866</v>
      </c>
      <c r="X424" t="s">
        <v>976</v>
      </c>
    </row>
    <row r="425" spans="1:24" x14ac:dyDescent="0.25">
      <c r="A425" s="1" t="s">
        <v>977</v>
      </c>
      <c r="B425" s="2">
        <v>45322</v>
      </c>
      <c r="D425" s="1" t="s">
        <v>31</v>
      </c>
      <c r="F425" s="1" t="s">
        <v>31</v>
      </c>
      <c r="H425" t="s">
        <v>0</v>
      </c>
      <c r="I425" t="s">
        <v>32</v>
      </c>
      <c r="K425" t="s">
        <v>978</v>
      </c>
      <c r="L425" t="s">
        <v>979</v>
      </c>
      <c r="M425" t="s">
        <v>35</v>
      </c>
      <c r="N425" s="1" t="s">
        <v>980</v>
      </c>
      <c r="O425" s="3">
        <v>0</v>
      </c>
      <c r="P425" s="3">
        <v>0</v>
      </c>
      <c r="Q425" s="3">
        <v>196.43</v>
      </c>
      <c r="R425" s="3">
        <v>196.43</v>
      </c>
      <c r="S425" s="3">
        <v>0</v>
      </c>
      <c r="T425" s="3">
        <v>196.43</v>
      </c>
      <c r="U425" s="3">
        <v>0</v>
      </c>
      <c r="V425" s="3">
        <v>196.43</v>
      </c>
      <c r="W425" t="s">
        <v>981</v>
      </c>
      <c r="X425" t="s">
        <v>982</v>
      </c>
    </row>
    <row r="426" spans="1:24" x14ac:dyDescent="0.25">
      <c r="A426" s="1" t="s">
        <v>983</v>
      </c>
      <c r="B426" s="2">
        <v>45322</v>
      </c>
      <c r="D426" s="1" t="s">
        <v>31</v>
      </c>
      <c r="F426" s="1" t="s">
        <v>31</v>
      </c>
      <c r="H426" t="s">
        <v>0</v>
      </c>
      <c r="I426" t="s">
        <v>32</v>
      </c>
      <c r="K426" t="s">
        <v>938</v>
      </c>
      <c r="L426" t="s">
        <v>939</v>
      </c>
      <c r="M426" t="s">
        <v>35</v>
      </c>
      <c r="N426" s="1" t="s">
        <v>940</v>
      </c>
      <c r="O426" s="3">
        <v>0</v>
      </c>
      <c r="P426" s="3">
        <v>0</v>
      </c>
      <c r="Q426" s="3">
        <v>270.42</v>
      </c>
      <c r="R426" s="3">
        <v>270.42</v>
      </c>
      <c r="S426" s="3">
        <v>0</v>
      </c>
      <c r="T426" s="3">
        <v>270.42</v>
      </c>
      <c r="U426" s="3">
        <v>0</v>
      </c>
      <c r="V426" s="3">
        <v>270.42</v>
      </c>
      <c r="W426" t="s">
        <v>866</v>
      </c>
      <c r="X426" t="s">
        <v>984</v>
      </c>
    </row>
    <row r="427" spans="1:24" x14ac:dyDescent="0.25">
      <c r="A427" s="1" t="s">
        <v>985</v>
      </c>
      <c r="B427" s="2">
        <v>45322</v>
      </c>
      <c r="D427" s="1" t="s">
        <v>31</v>
      </c>
      <c r="F427" s="1" t="s">
        <v>31</v>
      </c>
      <c r="H427" t="s">
        <v>0</v>
      </c>
      <c r="I427" t="s">
        <v>32</v>
      </c>
      <c r="K427" t="s">
        <v>276</v>
      </c>
      <c r="L427" t="s">
        <v>277</v>
      </c>
      <c r="M427" t="s">
        <v>35</v>
      </c>
      <c r="N427" s="1" t="s">
        <v>278</v>
      </c>
      <c r="O427" s="3">
        <v>0</v>
      </c>
      <c r="P427" s="3">
        <v>0</v>
      </c>
      <c r="Q427" s="3">
        <v>35.71</v>
      </c>
      <c r="R427" s="3">
        <v>35.71</v>
      </c>
      <c r="S427" s="3">
        <v>0</v>
      </c>
      <c r="T427" s="3">
        <v>35.71</v>
      </c>
      <c r="U427" s="3">
        <v>0</v>
      </c>
      <c r="V427" s="3">
        <v>35.71</v>
      </c>
      <c r="W427" t="s">
        <v>843</v>
      </c>
      <c r="X427" t="s">
        <v>986</v>
      </c>
    </row>
    <row r="428" spans="1:24" x14ac:dyDescent="0.25">
      <c r="A428" s="1" t="s">
        <v>987</v>
      </c>
      <c r="B428" s="2">
        <v>45322</v>
      </c>
      <c r="D428" s="1" t="s">
        <v>31</v>
      </c>
      <c r="F428" s="1" t="s">
        <v>31</v>
      </c>
      <c r="H428" t="s">
        <v>0</v>
      </c>
      <c r="I428" t="s">
        <v>32</v>
      </c>
      <c r="K428" t="s">
        <v>813</v>
      </c>
      <c r="L428" t="s">
        <v>42</v>
      </c>
      <c r="M428" t="s">
        <v>43</v>
      </c>
      <c r="N428" s="1" t="s">
        <v>36</v>
      </c>
      <c r="O428" s="3">
        <v>0</v>
      </c>
      <c r="P428" s="3">
        <v>0</v>
      </c>
      <c r="Q428" s="3">
        <v>100</v>
      </c>
      <c r="R428" s="3">
        <v>100</v>
      </c>
      <c r="S428" s="3">
        <v>0</v>
      </c>
      <c r="T428" s="3">
        <v>100</v>
      </c>
      <c r="U428" s="3">
        <v>0</v>
      </c>
      <c r="V428" s="3">
        <v>100</v>
      </c>
      <c r="W428" t="s">
        <v>988</v>
      </c>
      <c r="X428" t="s">
        <v>989</v>
      </c>
    </row>
    <row r="429" spans="1:24" x14ac:dyDescent="0.25">
      <c r="A429" s="1" t="s">
        <v>987</v>
      </c>
      <c r="B429" s="2">
        <v>45322</v>
      </c>
      <c r="D429" s="1" t="s">
        <v>31</v>
      </c>
      <c r="F429" s="1" t="s">
        <v>31</v>
      </c>
      <c r="H429" t="s">
        <v>0</v>
      </c>
      <c r="I429" t="s">
        <v>32</v>
      </c>
      <c r="K429" t="s">
        <v>813</v>
      </c>
      <c r="L429" t="s">
        <v>42</v>
      </c>
      <c r="M429" t="s">
        <v>43</v>
      </c>
      <c r="N429" s="1" t="s">
        <v>36</v>
      </c>
      <c r="O429" s="3">
        <v>0</v>
      </c>
      <c r="P429" s="3">
        <v>0</v>
      </c>
      <c r="Q429" s="3">
        <v>100</v>
      </c>
      <c r="R429" s="3">
        <v>100</v>
      </c>
      <c r="S429" s="3">
        <v>0</v>
      </c>
      <c r="T429" s="3">
        <v>100</v>
      </c>
      <c r="U429" s="3">
        <v>0</v>
      </c>
      <c r="V429" s="3">
        <v>100</v>
      </c>
      <c r="W429" t="s">
        <v>990</v>
      </c>
      <c r="X429" t="s">
        <v>989</v>
      </c>
    </row>
    <row r="430" spans="1:24" x14ac:dyDescent="0.25">
      <c r="A430" s="1" t="s">
        <v>987</v>
      </c>
      <c r="B430" s="2">
        <v>45322</v>
      </c>
      <c r="D430" s="1" t="s">
        <v>31</v>
      </c>
      <c r="F430" s="1" t="s">
        <v>31</v>
      </c>
      <c r="H430" t="s">
        <v>0</v>
      </c>
      <c r="I430" t="s">
        <v>32</v>
      </c>
      <c r="K430" t="s">
        <v>813</v>
      </c>
      <c r="L430" t="s">
        <v>42</v>
      </c>
      <c r="M430" t="s">
        <v>43</v>
      </c>
      <c r="N430" s="1" t="s">
        <v>36</v>
      </c>
      <c r="O430" s="3">
        <v>0</v>
      </c>
      <c r="P430" s="3">
        <v>0</v>
      </c>
      <c r="Q430" s="3">
        <v>200</v>
      </c>
      <c r="R430" s="3">
        <v>200</v>
      </c>
      <c r="S430" s="3">
        <v>0</v>
      </c>
      <c r="T430" s="3">
        <v>200</v>
      </c>
      <c r="U430" s="3">
        <v>0</v>
      </c>
      <c r="V430" s="3">
        <v>200</v>
      </c>
      <c r="W430" t="s">
        <v>991</v>
      </c>
      <c r="X430" t="s">
        <v>989</v>
      </c>
    </row>
    <row r="431" spans="1:24" x14ac:dyDescent="0.25">
      <c r="A431" s="1" t="s">
        <v>987</v>
      </c>
      <c r="B431" s="2">
        <v>45322</v>
      </c>
      <c r="D431" s="1" t="s">
        <v>31</v>
      </c>
      <c r="F431" s="1" t="s">
        <v>31</v>
      </c>
      <c r="H431" t="s">
        <v>0</v>
      </c>
      <c r="I431" t="s">
        <v>32</v>
      </c>
      <c r="K431" t="s">
        <v>813</v>
      </c>
      <c r="L431" t="s">
        <v>42</v>
      </c>
      <c r="M431" t="s">
        <v>43</v>
      </c>
      <c r="N431" s="1" t="s">
        <v>36</v>
      </c>
      <c r="O431" s="3">
        <v>0</v>
      </c>
      <c r="P431" s="3">
        <v>0</v>
      </c>
      <c r="Q431" s="3">
        <v>200</v>
      </c>
      <c r="R431" s="3">
        <v>200</v>
      </c>
      <c r="S431" s="3">
        <v>0</v>
      </c>
      <c r="T431" s="3">
        <v>200</v>
      </c>
      <c r="U431" s="3">
        <v>0</v>
      </c>
      <c r="V431" s="3">
        <v>200</v>
      </c>
      <c r="W431" t="s">
        <v>992</v>
      </c>
      <c r="X431" t="s">
        <v>989</v>
      </c>
    </row>
    <row r="432" spans="1:24" x14ac:dyDescent="0.25">
      <c r="A432" s="1" t="s">
        <v>987</v>
      </c>
      <c r="B432" s="2">
        <v>45322</v>
      </c>
      <c r="D432" s="1" t="s">
        <v>31</v>
      </c>
      <c r="F432" s="1" t="s">
        <v>31</v>
      </c>
      <c r="H432" t="s">
        <v>0</v>
      </c>
      <c r="I432" t="s">
        <v>32</v>
      </c>
      <c r="K432" t="s">
        <v>813</v>
      </c>
      <c r="L432" t="s">
        <v>42</v>
      </c>
      <c r="M432" t="s">
        <v>43</v>
      </c>
      <c r="N432" s="1" t="s">
        <v>36</v>
      </c>
      <c r="O432" s="3">
        <v>0</v>
      </c>
      <c r="P432" s="3">
        <v>0</v>
      </c>
      <c r="Q432" s="3">
        <v>300</v>
      </c>
      <c r="R432" s="3">
        <v>300</v>
      </c>
      <c r="S432" s="3">
        <v>0</v>
      </c>
      <c r="T432" s="3">
        <v>300</v>
      </c>
      <c r="U432" s="3">
        <v>0</v>
      </c>
      <c r="V432" s="3">
        <v>300</v>
      </c>
      <c r="W432" t="s">
        <v>993</v>
      </c>
      <c r="X432" t="s">
        <v>989</v>
      </c>
    </row>
    <row r="433" spans="1:24" x14ac:dyDescent="0.25">
      <c r="A433" s="1" t="s">
        <v>987</v>
      </c>
      <c r="B433" s="2">
        <v>45322</v>
      </c>
      <c r="D433" s="1" t="s">
        <v>31</v>
      </c>
      <c r="F433" s="1" t="s">
        <v>31</v>
      </c>
      <c r="H433" t="s">
        <v>0</v>
      </c>
      <c r="I433" t="s">
        <v>32</v>
      </c>
      <c r="K433" t="s">
        <v>813</v>
      </c>
      <c r="L433" t="s">
        <v>42</v>
      </c>
      <c r="M433" t="s">
        <v>43</v>
      </c>
      <c r="N433" s="1" t="s">
        <v>36</v>
      </c>
      <c r="O433" s="3">
        <v>0</v>
      </c>
      <c r="P433" s="3">
        <v>0</v>
      </c>
      <c r="Q433" s="3">
        <v>300</v>
      </c>
      <c r="R433" s="3">
        <v>300</v>
      </c>
      <c r="S433" s="3">
        <v>0</v>
      </c>
      <c r="T433" s="3">
        <v>300</v>
      </c>
      <c r="U433" s="3">
        <v>0</v>
      </c>
      <c r="V433" s="3">
        <v>300</v>
      </c>
      <c r="W433" t="s">
        <v>994</v>
      </c>
      <c r="X433" t="s">
        <v>989</v>
      </c>
    </row>
    <row r="434" spans="1:24" x14ac:dyDescent="0.25">
      <c r="A434" s="1" t="s">
        <v>987</v>
      </c>
      <c r="B434" s="2">
        <v>45322</v>
      </c>
      <c r="D434" s="1" t="s">
        <v>31</v>
      </c>
      <c r="F434" s="1" t="s">
        <v>31</v>
      </c>
      <c r="H434" t="s">
        <v>0</v>
      </c>
      <c r="I434" t="s">
        <v>32</v>
      </c>
      <c r="K434" t="s">
        <v>813</v>
      </c>
      <c r="L434" t="s">
        <v>42</v>
      </c>
      <c r="M434" t="s">
        <v>43</v>
      </c>
      <c r="N434" s="1" t="s">
        <v>36</v>
      </c>
      <c r="O434" s="3">
        <v>0</v>
      </c>
      <c r="P434" s="3">
        <v>0</v>
      </c>
      <c r="Q434" s="3">
        <v>300</v>
      </c>
      <c r="R434" s="3">
        <v>300</v>
      </c>
      <c r="S434" s="3">
        <v>0</v>
      </c>
      <c r="T434" s="3">
        <v>300</v>
      </c>
      <c r="U434" s="3">
        <v>0</v>
      </c>
      <c r="V434" s="3">
        <v>300</v>
      </c>
      <c r="W434" t="s">
        <v>995</v>
      </c>
      <c r="X434" t="s">
        <v>989</v>
      </c>
    </row>
    <row r="435" spans="1:24" x14ac:dyDescent="0.25">
      <c r="A435" s="1" t="s">
        <v>987</v>
      </c>
      <c r="B435" s="2">
        <v>45322</v>
      </c>
      <c r="D435" s="1" t="s">
        <v>31</v>
      </c>
      <c r="F435" s="1" t="s">
        <v>31</v>
      </c>
      <c r="H435" t="s">
        <v>0</v>
      </c>
      <c r="I435" t="s">
        <v>32</v>
      </c>
      <c r="K435" t="s">
        <v>813</v>
      </c>
      <c r="L435" t="s">
        <v>42</v>
      </c>
      <c r="M435" t="s">
        <v>43</v>
      </c>
      <c r="N435" s="1" t="s">
        <v>36</v>
      </c>
      <c r="O435" s="3">
        <v>0</v>
      </c>
      <c r="P435" s="3">
        <v>0</v>
      </c>
      <c r="Q435" s="3">
        <v>578.5</v>
      </c>
      <c r="R435" s="3">
        <v>578.5</v>
      </c>
      <c r="S435" s="3">
        <v>0</v>
      </c>
      <c r="T435" s="3">
        <v>578.5</v>
      </c>
      <c r="U435" s="3">
        <v>0</v>
      </c>
      <c r="V435" s="3">
        <v>578.5</v>
      </c>
      <c r="W435" t="s">
        <v>996</v>
      </c>
      <c r="X435" t="s">
        <v>989</v>
      </c>
    </row>
    <row r="436" spans="1:24" x14ac:dyDescent="0.25">
      <c r="A436" s="1" t="s">
        <v>987</v>
      </c>
      <c r="B436" s="2">
        <v>45322</v>
      </c>
      <c r="D436" s="1" t="s">
        <v>31</v>
      </c>
      <c r="F436" s="1" t="s">
        <v>31</v>
      </c>
      <c r="H436" t="s">
        <v>0</v>
      </c>
      <c r="I436" t="s">
        <v>32</v>
      </c>
      <c r="K436" t="s">
        <v>813</v>
      </c>
      <c r="L436" t="s">
        <v>42</v>
      </c>
      <c r="M436" t="s">
        <v>43</v>
      </c>
      <c r="N436" s="1" t="s">
        <v>36</v>
      </c>
      <c r="O436" s="3">
        <v>0</v>
      </c>
      <c r="P436" s="3">
        <v>0</v>
      </c>
      <c r="Q436" s="3">
        <v>600</v>
      </c>
      <c r="R436" s="3">
        <v>600</v>
      </c>
      <c r="S436" s="3">
        <v>0</v>
      </c>
      <c r="T436" s="3">
        <v>600</v>
      </c>
      <c r="U436" s="3">
        <v>0</v>
      </c>
      <c r="V436" s="3">
        <v>600</v>
      </c>
      <c r="W436" t="s">
        <v>997</v>
      </c>
      <c r="X436" t="s">
        <v>989</v>
      </c>
    </row>
    <row r="437" spans="1:24" x14ac:dyDescent="0.25">
      <c r="A437" s="1" t="s">
        <v>987</v>
      </c>
      <c r="B437" s="2">
        <v>45322</v>
      </c>
      <c r="D437" s="1" t="s">
        <v>31</v>
      </c>
      <c r="F437" s="1" t="s">
        <v>31</v>
      </c>
      <c r="H437" t="s">
        <v>0</v>
      </c>
      <c r="I437" t="s">
        <v>32</v>
      </c>
      <c r="K437" t="s">
        <v>813</v>
      </c>
      <c r="L437" t="s">
        <v>42</v>
      </c>
      <c r="M437" t="s">
        <v>43</v>
      </c>
      <c r="N437" s="1" t="s">
        <v>36</v>
      </c>
      <c r="O437" s="3">
        <v>0</v>
      </c>
      <c r="P437" s="3">
        <v>0</v>
      </c>
      <c r="Q437" s="3">
        <v>700</v>
      </c>
      <c r="R437" s="3">
        <v>700</v>
      </c>
      <c r="S437" s="3">
        <v>0</v>
      </c>
      <c r="T437" s="3">
        <v>700</v>
      </c>
      <c r="U437" s="3">
        <v>0</v>
      </c>
      <c r="V437" s="3">
        <v>700</v>
      </c>
      <c r="W437" t="s">
        <v>998</v>
      </c>
      <c r="X437" t="s">
        <v>989</v>
      </c>
    </row>
    <row r="438" spans="1:24" x14ac:dyDescent="0.25">
      <c r="A438" s="1" t="s">
        <v>987</v>
      </c>
      <c r="B438" s="2">
        <v>45322</v>
      </c>
      <c r="D438" s="1" t="s">
        <v>31</v>
      </c>
      <c r="F438" s="1" t="s">
        <v>31</v>
      </c>
      <c r="H438" t="s">
        <v>0</v>
      </c>
      <c r="I438" t="s">
        <v>32</v>
      </c>
      <c r="K438" t="s">
        <v>813</v>
      </c>
      <c r="L438" t="s">
        <v>42</v>
      </c>
      <c r="M438" t="s">
        <v>43</v>
      </c>
      <c r="N438" s="1" t="s">
        <v>36</v>
      </c>
      <c r="O438" s="3">
        <v>0</v>
      </c>
      <c r="P438" s="3">
        <v>0</v>
      </c>
      <c r="Q438" s="3">
        <v>800</v>
      </c>
      <c r="R438" s="3">
        <v>800</v>
      </c>
      <c r="S438" s="3">
        <v>0</v>
      </c>
      <c r="T438" s="3">
        <v>800</v>
      </c>
      <c r="U438" s="3">
        <v>0</v>
      </c>
      <c r="V438" s="3">
        <v>800</v>
      </c>
      <c r="W438" t="s">
        <v>999</v>
      </c>
      <c r="X438" t="s">
        <v>989</v>
      </c>
    </row>
    <row r="439" spans="1:24" x14ac:dyDescent="0.25">
      <c r="A439" s="1" t="s">
        <v>987</v>
      </c>
      <c r="B439" s="2">
        <v>45322</v>
      </c>
      <c r="D439" s="1" t="s">
        <v>31</v>
      </c>
      <c r="F439" s="1" t="s">
        <v>31</v>
      </c>
      <c r="H439" t="s">
        <v>0</v>
      </c>
      <c r="I439" t="s">
        <v>32</v>
      </c>
      <c r="K439" t="s">
        <v>813</v>
      </c>
      <c r="L439" t="s">
        <v>42</v>
      </c>
      <c r="M439" t="s">
        <v>43</v>
      </c>
      <c r="N439" s="1" t="s">
        <v>36</v>
      </c>
      <c r="O439" s="3">
        <v>0</v>
      </c>
      <c r="P439" s="3">
        <v>0</v>
      </c>
      <c r="Q439" s="3">
        <v>1453.5</v>
      </c>
      <c r="R439" s="3">
        <v>1453.5</v>
      </c>
      <c r="S439" s="3">
        <v>0</v>
      </c>
      <c r="T439" s="3">
        <v>1453.5</v>
      </c>
      <c r="U439" s="3">
        <v>0</v>
      </c>
      <c r="V439" s="3">
        <v>1453.5</v>
      </c>
      <c r="W439" t="s">
        <v>1000</v>
      </c>
      <c r="X439" t="s">
        <v>989</v>
      </c>
    </row>
    <row r="440" spans="1:24" x14ac:dyDescent="0.25">
      <c r="A440" s="1" t="s">
        <v>987</v>
      </c>
      <c r="B440" s="2">
        <v>45322</v>
      </c>
      <c r="D440" s="1" t="s">
        <v>31</v>
      </c>
      <c r="F440" s="1" t="s">
        <v>31</v>
      </c>
      <c r="H440" t="s">
        <v>0</v>
      </c>
      <c r="I440" t="s">
        <v>32</v>
      </c>
      <c r="K440" t="s">
        <v>813</v>
      </c>
      <c r="L440" t="s">
        <v>42</v>
      </c>
      <c r="M440" t="s">
        <v>43</v>
      </c>
      <c r="N440" s="1" t="s">
        <v>36</v>
      </c>
      <c r="O440" s="3">
        <v>0</v>
      </c>
      <c r="P440" s="3">
        <v>0</v>
      </c>
      <c r="Q440" s="3">
        <v>1514.55</v>
      </c>
      <c r="R440" s="3">
        <v>1514.55</v>
      </c>
      <c r="S440" s="3">
        <v>0</v>
      </c>
      <c r="T440" s="3">
        <v>1514.55</v>
      </c>
      <c r="U440" s="3">
        <v>0</v>
      </c>
      <c r="V440" s="3">
        <v>1514.55</v>
      </c>
      <c r="W440" t="s">
        <v>1001</v>
      </c>
      <c r="X440" t="s">
        <v>989</v>
      </c>
    </row>
    <row r="441" spans="1:24" x14ac:dyDescent="0.25">
      <c r="A441" s="1" t="s">
        <v>987</v>
      </c>
      <c r="B441" s="2">
        <v>45322</v>
      </c>
      <c r="D441" s="1" t="s">
        <v>31</v>
      </c>
      <c r="F441" s="1" t="s">
        <v>31</v>
      </c>
      <c r="H441" t="s">
        <v>0</v>
      </c>
      <c r="I441" t="s">
        <v>32</v>
      </c>
      <c r="K441" t="s">
        <v>813</v>
      </c>
      <c r="L441" t="s">
        <v>42</v>
      </c>
      <c r="M441" t="s">
        <v>43</v>
      </c>
      <c r="N441" s="1" t="s">
        <v>36</v>
      </c>
      <c r="O441" s="3">
        <v>0</v>
      </c>
      <c r="P441" s="3">
        <v>0</v>
      </c>
      <c r="Q441" s="3">
        <v>2215</v>
      </c>
      <c r="R441" s="3">
        <v>2215</v>
      </c>
      <c r="S441" s="3">
        <v>0</v>
      </c>
      <c r="T441" s="3">
        <v>2215</v>
      </c>
      <c r="U441" s="3">
        <v>0</v>
      </c>
      <c r="V441" s="3">
        <v>2215</v>
      </c>
      <c r="W441" t="s">
        <v>1002</v>
      </c>
      <c r="X441" t="s">
        <v>989</v>
      </c>
    </row>
    <row r="442" spans="1:24" x14ac:dyDescent="0.25">
      <c r="A442" s="1" t="s">
        <v>987</v>
      </c>
      <c r="B442" s="2">
        <v>45322</v>
      </c>
      <c r="D442" s="1" t="s">
        <v>31</v>
      </c>
      <c r="F442" s="1" t="s">
        <v>31</v>
      </c>
      <c r="H442" t="s">
        <v>0</v>
      </c>
      <c r="I442" t="s">
        <v>32</v>
      </c>
      <c r="K442" t="s">
        <v>813</v>
      </c>
      <c r="L442" t="s">
        <v>42</v>
      </c>
      <c r="M442" t="s">
        <v>43</v>
      </c>
      <c r="N442" s="1" t="s">
        <v>36</v>
      </c>
      <c r="O442" s="3">
        <v>0</v>
      </c>
      <c r="P442" s="3">
        <v>0</v>
      </c>
      <c r="Q442" s="3">
        <v>2375</v>
      </c>
      <c r="R442" s="3">
        <v>2375</v>
      </c>
      <c r="S442" s="3">
        <v>0</v>
      </c>
      <c r="T442" s="3">
        <v>2375</v>
      </c>
      <c r="U442" s="3">
        <v>0</v>
      </c>
      <c r="V442" s="3">
        <v>2375</v>
      </c>
      <c r="W442" t="s">
        <v>1003</v>
      </c>
      <c r="X442" t="s">
        <v>989</v>
      </c>
    </row>
    <row r="443" spans="1:24" x14ac:dyDescent="0.25">
      <c r="A443" s="1" t="s">
        <v>987</v>
      </c>
      <c r="B443" s="2">
        <v>45322</v>
      </c>
      <c r="D443" s="1" t="s">
        <v>31</v>
      </c>
      <c r="F443" s="1" t="s">
        <v>31</v>
      </c>
      <c r="H443" t="s">
        <v>0</v>
      </c>
      <c r="I443" t="s">
        <v>32</v>
      </c>
      <c r="K443" t="s">
        <v>813</v>
      </c>
      <c r="L443" t="s">
        <v>42</v>
      </c>
      <c r="M443" t="s">
        <v>43</v>
      </c>
      <c r="N443" s="1" t="s">
        <v>36</v>
      </c>
      <c r="O443" s="3">
        <v>0</v>
      </c>
      <c r="P443" s="3">
        <v>0</v>
      </c>
      <c r="Q443" s="3">
        <v>2500</v>
      </c>
      <c r="R443" s="3">
        <v>2500</v>
      </c>
      <c r="S443" s="3">
        <v>0</v>
      </c>
      <c r="T443" s="3">
        <v>2500</v>
      </c>
      <c r="U443" s="3">
        <v>0</v>
      </c>
      <c r="V443" s="3">
        <v>2500</v>
      </c>
      <c r="W443" t="s">
        <v>1004</v>
      </c>
      <c r="X443" t="s">
        <v>989</v>
      </c>
    </row>
    <row r="444" spans="1:24" x14ac:dyDescent="0.25">
      <c r="A444" s="1" t="s">
        <v>987</v>
      </c>
      <c r="B444" s="2">
        <v>45322</v>
      </c>
      <c r="D444" s="1" t="s">
        <v>31</v>
      </c>
      <c r="F444" s="1" t="s">
        <v>31</v>
      </c>
      <c r="H444" t="s">
        <v>0</v>
      </c>
      <c r="I444" t="s">
        <v>32</v>
      </c>
      <c r="K444" t="s">
        <v>813</v>
      </c>
      <c r="L444" t="s">
        <v>42</v>
      </c>
      <c r="M444" t="s">
        <v>43</v>
      </c>
      <c r="N444" s="1" t="s">
        <v>36</v>
      </c>
      <c r="O444" s="3">
        <v>0</v>
      </c>
      <c r="P444" s="3">
        <v>0</v>
      </c>
      <c r="Q444" s="3">
        <v>2857.8</v>
      </c>
      <c r="R444" s="3">
        <v>2857.8</v>
      </c>
      <c r="S444" s="3">
        <v>0</v>
      </c>
      <c r="T444" s="3">
        <v>2857.8</v>
      </c>
      <c r="U444" s="3">
        <v>0</v>
      </c>
      <c r="V444" s="3">
        <v>2857.8</v>
      </c>
      <c r="W444" t="s">
        <v>1005</v>
      </c>
      <c r="X444" t="s">
        <v>989</v>
      </c>
    </row>
    <row r="445" spans="1:24" x14ac:dyDescent="0.25">
      <c r="A445" s="1" t="s">
        <v>987</v>
      </c>
      <c r="B445" s="2">
        <v>45322</v>
      </c>
      <c r="D445" s="1" t="s">
        <v>31</v>
      </c>
      <c r="F445" s="1" t="s">
        <v>31</v>
      </c>
      <c r="H445" t="s">
        <v>0</v>
      </c>
      <c r="I445" t="s">
        <v>32</v>
      </c>
      <c r="K445" t="s">
        <v>813</v>
      </c>
      <c r="L445" t="s">
        <v>42</v>
      </c>
      <c r="M445" t="s">
        <v>43</v>
      </c>
      <c r="N445" s="1" t="s">
        <v>36</v>
      </c>
      <c r="O445" s="3">
        <v>0</v>
      </c>
      <c r="P445" s="3">
        <v>0</v>
      </c>
      <c r="Q445" s="3">
        <v>2880</v>
      </c>
      <c r="R445" s="3">
        <v>2880</v>
      </c>
      <c r="S445" s="3">
        <v>0</v>
      </c>
      <c r="T445" s="3">
        <v>2880</v>
      </c>
      <c r="U445" s="3">
        <v>0</v>
      </c>
      <c r="V445" s="3">
        <v>2880</v>
      </c>
      <c r="W445" t="s">
        <v>1006</v>
      </c>
      <c r="X445" t="s">
        <v>989</v>
      </c>
    </row>
    <row r="446" spans="1:24" x14ac:dyDescent="0.25">
      <c r="A446" s="1" t="s">
        <v>987</v>
      </c>
      <c r="B446" s="2">
        <v>45322</v>
      </c>
      <c r="D446" s="1" t="s">
        <v>31</v>
      </c>
      <c r="F446" s="1" t="s">
        <v>31</v>
      </c>
      <c r="H446" t="s">
        <v>0</v>
      </c>
      <c r="I446" t="s">
        <v>32</v>
      </c>
      <c r="K446" t="s">
        <v>813</v>
      </c>
      <c r="L446" t="s">
        <v>42</v>
      </c>
      <c r="M446" t="s">
        <v>43</v>
      </c>
      <c r="N446" s="1" t="s">
        <v>36</v>
      </c>
      <c r="O446" s="3">
        <v>0</v>
      </c>
      <c r="P446" s="3">
        <v>0</v>
      </c>
      <c r="Q446" s="3">
        <v>3250</v>
      </c>
      <c r="R446" s="3">
        <v>3250</v>
      </c>
      <c r="S446" s="3">
        <v>0</v>
      </c>
      <c r="T446" s="3">
        <v>3250</v>
      </c>
      <c r="U446" s="3">
        <v>0</v>
      </c>
      <c r="V446" s="3">
        <v>3250</v>
      </c>
      <c r="W446" t="s">
        <v>1007</v>
      </c>
      <c r="X446" t="s">
        <v>989</v>
      </c>
    </row>
    <row r="447" spans="1:24" x14ac:dyDescent="0.25">
      <c r="A447" s="1" t="s">
        <v>987</v>
      </c>
      <c r="B447" s="2">
        <v>45322</v>
      </c>
      <c r="D447" s="1" t="s">
        <v>31</v>
      </c>
      <c r="F447" s="1" t="s">
        <v>31</v>
      </c>
      <c r="H447" t="s">
        <v>0</v>
      </c>
      <c r="I447" t="s">
        <v>32</v>
      </c>
      <c r="K447" t="s">
        <v>813</v>
      </c>
      <c r="L447" t="s">
        <v>42</v>
      </c>
      <c r="M447" t="s">
        <v>43</v>
      </c>
      <c r="N447" s="1" t="s">
        <v>36</v>
      </c>
      <c r="O447" s="3">
        <v>0</v>
      </c>
      <c r="P447" s="3">
        <v>0</v>
      </c>
      <c r="Q447" s="3">
        <v>3673.26</v>
      </c>
      <c r="R447" s="3">
        <v>3673.26</v>
      </c>
      <c r="S447" s="3">
        <v>0</v>
      </c>
      <c r="T447" s="3">
        <v>3673.26</v>
      </c>
      <c r="U447" s="3">
        <v>0</v>
      </c>
      <c r="V447" s="3">
        <v>3673.26</v>
      </c>
      <c r="W447" t="s">
        <v>1008</v>
      </c>
      <c r="X447" t="s">
        <v>989</v>
      </c>
    </row>
    <row r="448" spans="1:24" x14ac:dyDescent="0.25">
      <c r="A448" s="1" t="s">
        <v>987</v>
      </c>
      <c r="B448" s="2">
        <v>45322</v>
      </c>
      <c r="D448" s="1" t="s">
        <v>31</v>
      </c>
      <c r="F448" s="1" t="s">
        <v>31</v>
      </c>
      <c r="H448" t="s">
        <v>0</v>
      </c>
      <c r="I448" t="s">
        <v>32</v>
      </c>
      <c r="K448" t="s">
        <v>813</v>
      </c>
      <c r="L448" t="s">
        <v>42</v>
      </c>
      <c r="M448" t="s">
        <v>43</v>
      </c>
      <c r="N448" s="1" t="s">
        <v>36</v>
      </c>
      <c r="O448" s="3">
        <v>0</v>
      </c>
      <c r="P448" s="3">
        <v>0</v>
      </c>
      <c r="Q448" s="3">
        <v>3750.03</v>
      </c>
      <c r="R448" s="3">
        <v>3750.03</v>
      </c>
      <c r="S448" s="3">
        <v>0</v>
      </c>
      <c r="T448" s="3">
        <v>3750.03</v>
      </c>
      <c r="U448" s="3">
        <v>0</v>
      </c>
      <c r="V448" s="3">
        <v>3750.03</v>
      </c>
      <c r="W448" t="s">
        <v>770</v>
      </c>
      <c r="X448" t="s">
        <v>989</v>
      </c>
    </row>
    <row r="449" spans="1:24" x14ac:dyDescent="0.25">
      <c r="A449" s="1" t="s">
        <v>987</v>
      </c>
      <c r="B449" s="2">
        <v>45322</v>
      </c>
      <c r="D449" s="1" t="s">
        <v>31</v>
      </c>
      <c r="F449" s="1" t="s">
        <v>31</v>
      </c>
      <c r="H449" t="s">
        <v>0</v>
      </c>
      <c r="I449" t="s">
        <v>32</v>
      </c>
      <c r="K449" t="s">
        <v>813</v>
      </c>
      <c r="L449" t="s">
        <v>42</v>
      </c>
      <c r="M449" t="s">
        <v>43</v>
      </c>
      <c r="N449" s="1" t="s">
        <v>36</v>
      </c>
      <c r="O449" s="3">
        <v>0</v>
      </c>
      <c r="P449" s="3">
        <v>0</v>
      </c>
      <c r="Q449" s="3">
        <v>3932.9</v>
      </c>
      <c r="R449" s="3">
        <v>3932.9</v>
      </c>
      <c r="S449" s="3">
        <v>0</v>
      </c>
      <c r="T449" s="3">
        <v>3932.9</v>
      </c>
      <c r="U449" s="3">
        <v>0</v>
      </c>
      <c r="V449" s="3">
        <v>3932.9</v>
      </c>
      <c r="W449" t="s">
        <v>1009</v>
      </c>
      <c r="X449" t="s">
        <v>989</v>
      </c>
    </row>
    <row r="450" spans="1:24" x14ac:dyDescent="0.25">
      <c r="A450" s="1" t="s">
        <v>987</v>
      </c>
      <c r="B450" s="2">
        <v>45322</v>
      </c>
      <c r="D450" s="1" t="s">
        <v>31</v>
      </c>
      <c r="F450" s="1" t="s">
        <v>31</v>
      </c>
      <c r="H450" t="s">
        <v>0</v>
      </c>
      <c r="I450" t="s">
        <v>32</v>
      </c>
      <c r="K450" t="s">
        <v>813</v>
      </c>
      <c r="L450" t="s">
        <v>42</v>
      </c>
      <c r="M450" t="s">
        <v>43</v>
      </c>
      <c r="N450" s="1" t="s">
        <v>36</v>
      </c>
      <c r="O450" s="3">
        <v>0</v>
      </c>
      <c r="P450" s="3">
        <v>0</v>
      </c>
      <c r="Q450" s="3">
        <v>5285</v>
      </c>
      <c r="R450" s="3">
        <v>5285</v>
      </c>
      <c r="S450" s="3">
        <v>0</v>
      </c>
      <c r="T450" s="3">
        <v>5285</v>
      </c>
      <c r="U450" s="3">
        <v>0</v>
      </c>
      <c r="V450" s="3">
        <v>5285</v>
      </c>
      <c r="W450" t="s">
        <v>1010</v>
      </c>
      <c r="X450" t="s">
        <v>989</v>
      </c>
    </row>
    <row r="451" spans="1:24" x14ac:dyDescent="0.25">
      <c r="A451" s="1" t="s">
        <v>987</v>
      </c>
      <c r="B451" s="2">
        <v>45322</v>
      </c>
      <c r="D451" s="1" t="s">
        <v>31</v>
      </c>
      <c r="F451" s="1" t="s">
        <v>31</v>
      </c>
      <c r="H451" t="s">
        <v>0</v>
      </c>
      <c r="I451" t="s">
        <v>32</v>
      </c>
      <c r="K451" t="s">
        <v>813</v>
      </c>
      <c r="L451" t="s">
        <v>42</v>
      </c>
      <c r="M451" t="s">
        <v>43</v>
      </c>
      <c r="N451" s="1" t="s">
        <v>36</v>
      </c>
      <c r="O451" s="3">
        <v>0</v>
      </c>
      <c r="P451" s="3">
        <v>0</v>
      </c>
      <c r="Q451" s="3">
        <v>5600</v>
      </c>
      <c r="R451" s="3">
        <v>5600</v>
      </c>
      <c r="S451" s="3">
        <v>0</v>
      </c>
      <c r="T451" s="3">
        <v>5600</v>
      </c>
      <c r="U451" s="3">
        <v>0</v>
      </c>
      <c r="V451" s="3">
        <v>5600</v>
      </c>
      <c r="W451" t="s">
        <v>1011</v>
      </c>
      <c r="X451" t="s">
        <v>989</v>
      </c>
    </row>
    <row r="452" spans="1:24" x14ac:dyDescent="0.25">
      <c r="A452" s="1" t="s">
        <v>987</v>
      </c>
      <c r="B452" s="2">
        <v>45322</v>
      </c>
      <c r="D452" s="1" t="s">
        <v>31</v>
      </c>
      <c r="F452" s="1" t="s">
        <v>31</v>
      </c>
      <c r="H452" t="s">
        <v>0</v>
      </c>
      <c r="I452" t="s">
        <v>32</v>
      </c>
      <c r="K452" t="s">
        <v>813</v>
      </c>
      <c r="L452" t="s">
        <v>42</v>
      </c>
      <c r="M452" t="s">
        <v>43</v>
      </c>
      <c r="N452" s="1" t="s">
        <v>36</v>
      </c>
      <c r="O452" s="3">
        <v>0</v>
      </c>
      <c r="P452" s="3">
        <v>0</v>
      </c>
      <c r="Q452" s="3">
        <v>5760</v>
      </c>
      <c r="R452" s="3">
        <v>5760</v>
      </c>
      <c r="S452" s="3">
        <v>0</v>
      </c>
      <c r="T452" s="3">
        <v>5760</v>
      </c>
      <c r="U452" s="3">
        <v>0</v>
      </c>
      <c r="V452" s="3">
        <v>5760</v>
      </c>
      <c r="W452" t="s">
        <v>1012</v>
      </c>
      <c r="X452" t="s">
        <v>989</v>
      </c>
    </row>
    <row r="453" spans="1:24" x14ac:dyDescent="0.25">
      <c r="A453" s="1" t="s">
        <v>987</v>
      </c>
      <c r="B453" s="2">
        <v>45322</v>
      </c>
      <c r="D453" s="1" t="s">
        <v>31</v>
      </c>
      <c r="F453" s="1" t="s">
        <v>31</v>
      </c>
      <c r="H453" t="s">
        <v>0</v>
      </c>
      <c r="I453" t="s">
        <v>32</v>
      </c>
      <c r="K453" t="s">
        <v>813</v>
      </c>
      <c r="L453" t="s">
        <v>42</v>
      </c>
      <c r="M453" t="s">
        <v>43</v>
      </c>
      <c r="N453" s="1" t="s">
        <v>36</v>
      </c>
      <c r="O453" s="3">
        <v>0</v>
      </c>
      <c r="P453" s="3">
        <v>0</v>
      </c>
      <c r="Q453" s="3">
        <v>5885</v>
      </c>
      <c r="R453" s="3">
        <v>5885</v>
      </c>
      <c r="S453" s="3">
        <v>0</v>
      </c>
      <c r="T453" s="3">
        <v>5885</v>
      </c>
      <c r="U453" s="3">
        <v>0</v>
      </c>
      <c r="V453" s="3">
        <v>5885</v>
      </c>
      <c r="W453" t="s">
        <v>1013</v>
      </c>
      <c r="X453" t="s">
        <v>989</v>
      </c>
    </row>
    <row r="454" spans="1:24" x14ac:dyDescent="0.25">
      <c r="A454" s="1" t="s">
        <v>987</v>
      </c>
      <c r="B454" s="2">
        <v>45322</v>
      </c>
      <c r="D454" s="1" t="s">
        <v>31</v>
      </c>
      <c r="F454" s="1" t="s">
        <v>31</v>
      </c>
      <c r="H454" t="s">
        <v>0</v>
      </c>
      <c r="I454" t="s">
        <v>32</v>
      </c>
      <c r="K454" t="s">
        <v>813</v>
      </c>
      <c r="L454" t="s">
        <v>42</v>
      </c>
      <c r="M454" t="s">
        <v>43</v>
      </c>
      <c r="N454" s="1" t="s">
        <v>36</v>
      </c>
      <c r="O454" s="3">
        <v>0</v>
      </c>
      <c r="P454" s="3">
        <v>0</v>
      </c>
      <c r="Q454" s="3">
        <v>7452.5</v>
      </c>
      <c r="R454" s="3">
        <v>7452.5</v>
      </c>
      <c r="S454" s="3">
        <v>0</v>
      </c>
      <c r="T454" s="3">
        <v>7452.5</v>
      </c>
      <c r="U454" s="3">
        <v>0</v>
      </c>
      <c r="V454" s="3">
        <v>7452.5</v>
      </c>
      <c r="W454" t="s">
        <v>1014</v>
      </c>
      <c r="X454" t="s">
        <v>989</v>
      </c>
    </row>
    <row r="455" spans="1:24" x14ac:dyDescent="0.25">
      <c r="A455" s="1" t="s">
        <v>987</v>
      </c>
      <c r="B455" s="2">
        <v>45322</v>
      </c>
      <c r="D455" s="1" t="s">
        <v>31</v>
      </c>
      <c r="F455" s="1" t="s">
        <v>31</v>
      </c>
      <c r="H455" t="s">
        <v>0</v>
      </c>
      <c r="I455" t="s">
        <v>32</v>
      </c>
      <c r="K455" t="s">
        <v>813</v>
      </c>
      <c r="L455" t="s">
        <v>42</v>
      </c>
      <c r="M455" t="s">
        <v>43</v>
      </c>
      <c r="N455" s="1" t="s">
        <v>36</v>
      </c>
      <c r="O455" s="3">
        <v>0</v>
      </c>
      <c r="P455" s="3">
        <v>0</v>
      </c>
      <c r="Q455" s="3">
        <v>11057.5</v>
      </c>
      <c r="R455" s="3">
        <v>11057.5</v>
      </c>
      <c r="S455" s="3">
        <v>0</v>
      </c>
      <c r="T455" s="3">
        <v>11057.5</v>
      </c>
      <c r="U455" s="3">
        <v>0</v>
      </c>
      <c r="V455" s="3">
        <v>11057.5</v>
      </c>
      <c r="W455" t="s">
        <v>1015</v>
      </c>
      <c r="X455" t="s">
        <v>989</v>
      </c>
    </row>
    <row r="456" spans="1:24" x14ac:dyDescent="0.25">
      <c r="A456" s="1" t="s">
        <v>987</v>
      </c>
      <c r="B456" s="2">
        <v>45322</v>
      </c>
      <c r="D456" s="1" t="s">
        <v>31</v>
      </c>
      <c r="F456" s="1" t="s">
        <v>31</v>
      </c>
      <c r="H456" t="s">
        <v>0</v>
      </c>
      <c r="I456" t="s">
        <v>32</v>
      </c>
      <c r="K456" t="s">
        <v>813</v>
      </c>
      <c r="L456" t="s">
        <v>42</v>
      </c>
      <c r="M456" t="s">
        <v>43</v>
      </c>
      <c r="N456" s="1" t="s">
        <v>36</v>
      </c>
      <c r="O456" s="3">
        <v>0</v>
      </c>
      <c r="P456" s="3">
        <v>0</v>
      </c>
      <c r="Q456" s="3">
        <v>13897.5</v>
      </c>
      <c r="R456" s="3">
        <v>13897.5</v>
      </c>
      <c r="S456" s="3">
        <v>0</v>
      </c>
      <c r="T456" s="3">
        <v>13897.5</v>
      </c>
      <c r="U456" s="3">
        <v>0</v>
      </c>
      <c r="V456" s="3">
        <v>13897.5</v>
      </c>
      <c r="W456" t="s">
        <v>773</v>
      </c>
      <c r="X456" t="s">
        <v>989</v>
      </c>
    </row>
    <row r="457" spans="1:24" x14ac:dyDescent="0.25">
      <c r="A457" s="1" t="s">
        <v>987</v>
      </c>
      <c r="B457" s="2">
        <v>45322</v>
      </c>
      <c r="D457" s="1" t="s">
        <v>31</v>
      </c>
      <c r="F457" s="1" t="s">
        <v>31</v>
      </c>
      <c r="H457" t="s">
        <v>0</v>
      </c>
      <c r="I457" t="s">
        <v>32</v>
      </c>
      <c r="K457" t="s">
        <v>813</v>
      </c>
      <c r="L457" t="s">
        <v>42</v>
      </c>
      <c r="M457" t="s">
        <v>43</v>
      </c>
      <c r="N457" s="1" t="s">
        <v>36</v>
      </c>
      <c r="O457" s="3">
        <v>0</v>
      </c>
      <c r="P457" s="3">
        <v>0</v>
      </c>
      <c r="Q457" s="3">
        <v>14157.5</v>
      </c>
      <c r="R457" s="3">
        <v>14157.5</v>
      </c>
      <c r="S457" s="3">
        <v>0</v>
      </c>
      <c r="T457" s="3">
        <v>14157.5</v>
      </c>
      <c r="U457" s="3">
        <v>0</v>
      </c>
      <c r="V457" s="3">
        <v>14157.5</v>
      </c>
      <c r="W457" t="s">
        <v>1016</v>
      </c>
      <c r="X457" t="s">
        <v>989</v>
      </c>
    </row>
    <row r="458" spans="1:24" x14ac:dyDescent="0.25">
      <c r="A458" s="1" t="s">
        <v>987</v>
      </c>
      <c r="B458" s="2">
        <v>45322</v>
      </c>
      <c r="D458" s="1" t="s">
        <v>31</v>
      </c>
      <c r="F458" s="1" t="s">
        <v>31</v>
      </c>
      <c r="H458" t="s">
        <v>0</v>
      </c>
      <c r="I458" t="s">
        <v>32</v>
      </c>
      <c r="K458" t="s">
        <v>813</v>
      </c>
      <c r="L458" t="s">
        <v>42</v>
      </c>
      <c r="M458" t="s">
        <v>43</v>
      </c>
      <c r="N458" s="1" t="s">
        <v>36</v>
      </c>
      <c r="O458" s="3">
        <v>0</v>
      </c>
      <c r="P458" s="3">
        <v>0</v>
      </c>
      <c r="Q458" s="3">
        <v>24731.17</v>
      </c>
      <c r="R458" s="3">
        <v>24731.17</v>
      </c>
      <c r="S458" s="3">
        <v>0</v>
      </c>
      <c r="T458" s="3">
        <v>24731.17</v>
      </c>
      <c r="U458" s="3">
        <v>0</v>
      </c>
      <c r="V458" s="3">
        <v>24731.17</v>
      </c>
      <c r="W458" t="s">
        <v>1017</v>
      </c>
      <c r="X458" t="s">
        <v>989</v>
      </c>
    </row>
    <row r="459" spans="1:24" x14ac:dyDescent="0.25">
      <c r="A459" s="1" t="s">
        <v>987</v>
      </c>
      <c r="B459" s="2">
        <v>45322</v>
      </c>
      <c r="D459" s="1" t="s">
        <v>31</v>
      </c>
      <c r="F459" s="1" t="s">
        <v>31</v>
      </c>
      <c r="H459" t="s">
        <v>0</v>
      </c>
      <c r="I459" t="s">
        <v>32</v>
      </c>
      <c r="K459" t="s">
        <v>813</v>
      </c>
      <c r="L459" t="s">
        <v>42</v>
      </c>
      <c r="M459" t="s">
        <v>43</v>
      </c>
      <c r="N459" s="1" t="s">
        <v>36</v>
      </c>
      <c r="O459" s="3">
        <v>0</v>
      </c>
      <c r="P459" s="3">
        <v>0</v>
      </c>
      <c r="Q459" s="3">
        <v>57875.73</v>
      </c>
      <c r="R459" s="3">
        <v>57875.73</v>
      </c>
      <c r="S459" s="3">
        <v>0</v>
      </c>
      <c r="T459" s="3">
        <v>57875.73</v>
      </c>
      <c r="U459" s="3">
        <v>0</v>
      </c>
      <c r="V459" s="3">
        <v>57875.73</v>
      </c>
      <c r="W459" t="s">
        <v>1018</v>
      </c>
      <c r="X459" t="s">
        <v>989</v>
      </c>
    </row>
    <row r="460" spans="1:24" x14ac:dyDescent="0.25">
      <c r="A460" s="1" t="s">
        <v>987</v>
      </c>
      <c r="B460" s="2">
        <v>45322</v>
      </c>
      <c r="D460" s="1" t="s">
        <v>31</v>
      </c>
      <c r="F460" s="1" t="s">
        <v>31</v>
      </c>
      <c r="H460" t="s">
        <v>0</v>
      </c>
      <c r="I460" t="s">
        <v>32</v>
      </c>
      <c r="K460" t="s">
        <v>813</v>
      </c>
      <c r="L460" t="s">
        <v>42</v>
      </c>
      <c r="M460" t="s">
        <v>43</v>
      </c>
      <c r="N460" s="1" t="s">
        <v>36</v>
      </c>
      <c r="O460" s="3">
        <v>0</v>
      </c>
      <c r="P460" s="3">
        <v>0</v>
      </c>
      <c r="Q460" s="3">
        <v>64815.54</v>
      </c>
      <c r="R460" s="3">
        <v>64815.54</v>
      </c>
      <c r="S460" s="3">
        <v>0</v>
      </c>
      <c r="T460" s="3">
        <v>64815.54</v>
      </c>
      <c r="U460" s="3">
        <v>0</v>
      </c>
      <c r="V460" s="3">
        <v>64815.54</v>
      </c>
      <c r="W460" t="s">
        <v>1019</v>
      </c>
      <c r="X460" t="s">
        <v>989</v>
      </c>
    </row>
    <row r="461" spans="1:24" x14ac:dyDescent="0.25">
      <c r="A461" s="1" t="s">
        <v>987</v>
      </c>
      <c r="B461" s="2">
        <v>45322</v>
      </c>
      <c r="D461" s="1" t="s">
        <v>31</v>
      </c>
      <c r="F461" s="1" t="s">
        <v>31</v>
      </c>
      <c r="H461" t="s">
        <v>0</v>
      </c>
      <c r="I461" t="s">
        <v>32</v>
      </c>
      <c r="K461" t="s">
        <v>813</v>
      </c>
      <c r="L461" t="s">
        <v>42</v>
      </c>
      <c r="M461" t="s">
        <v>43</v>
      </c>
      <c r="N461" s="1" t="s">
        <v>36</v>
      </c>
      <c r="O461" s="3">
        <v>0</v>
      </c>
      <c r="P461" s="3">
        <v>0</v>
      </c>
      <c r="Q461" s="3">
        <v>94264.47</v>
      </c>
      <c r="R461" s="3">
        <v>94264.47</v>
      </c>
      <c r="S461" s="3">
        <v>0</v>
      </c>
      <c r="T461" s="3">
        <v>94264.47</v>
      </c>
      <c r="U461" s="3">
        <v>0</v>
      </c>
      <c r="V461" s="3">
        <v>94264.47</v>
      </c>
      <c r="W461" t="s">
        <v>578</v>
      </c>
      <c r="X461" t="s">
        <v>989</v>
      </c>
    </row>
    <row r="462" spans="1:24" x14ac:dyDescent="0.25">
      <c r="A462" s="1" t="s">
        <v>987</v>
      </c>
      <c r="B462" s="2">
        <v>45322</v>
      </c>
      <c r="D462" s="1" t="s">
        <v>31</v>
      </c>
      <c r="F462" s="1" t="s">
        <v>31</v>
      </c>
      <c r="H462" t="s">
        <v>0</v>
      </c>
      <c r="I462" t="s">
        <v>32</v>
      </c>
      <c r="K462" t="s">
        <v>813</v>
      </c>
      <c r="L462" t="s">
        <v>42</v>
      </c>
      <c r="M462" t="s">
        <v>43</v>
      </c>
      <c r="N462" s="1" t="s">
        <v>36</v>
      </c>
      <c r="O462" s="3">
        <v>0</v>
      </c>
      <c r="P462" s="3">
        <v>0</v>
      </c>
      <c r="Q462" s="3">
        <v>129946.59</v>
      </c>
      <c r="R462" s="3">
        <v>129946.59</v>
      </c>
      <c r="S462" s="3">
        <v>0</v>
      </c>
      <c r="T462" s="3">
        <v>129946.59</v>
      </c>
      <c r="U462" s="3">
        <v>0</v>
      </c>
      <c r="V462" s="3">
        <v>129946.59</v>
      </c>
      <c r="W462" t="s">
        <v>1020</v>
      </c>
      <c r="X462" t="s">
        <v>989</v>
      </c>
    </row>
    <row r="463" spans="1:24" x14ac:dyDescent="0.25">
      <c r="A463" s="1" t="s">
        <v>987</v>
      </c>
      <c r="B463" s="2">
        <v>45322</v>
      </c>
      <c r="D463" s="1" t="s">
        <v>31</v>
      </c>
      <c r="F463" s="1" t="s">
        <v>31</v>
      </c>
      <c r="H463" t="s">
        <v>0</v>
      </c>
      <c r="I463" t="s">
        <v>32</v>
      </c>
      <c r="K463" t="s">
        <v>813</v>
      </c>
      <c r="L463" t="s">
        <v>42</v>
      </c>
      <c r="M463" t="s">
        <v>43</v>
      </c>
      <c r="N463" s="1" t="s">
        <v>36</v>
      </c>
      <c r="O463" s="3">
        <v>0</v>
      </c>
      <c r="P463" s="3">
        <v>0</v>
      </c>
      <c r="Q463" s="3">
        <v>150274.34</v>
      </c>
      <c r="R463" s="3">
        <v>150274.34</v>
      </c>
      <c r="S463" s="3">
        <v>0</v>
      </c>
      <c r="T463" s="3">
        <v>150274.34</v>
      </c>
      <c r="U463" s="3">
        <v>0</v>
      </c>
      <c r="V463" s="3">
        <v>150274.34</v>
      </c>
      <c r="W463" t="s">
        <v>1021</v>
      </c>
      <c r="X463" t="s">
        <v>989</v>
      </c>
    </row>
    <row r="464" spans="1:24" x14ac:dyDescent="0.25">
      <c r="A464" s="1" t="s">
        <v>987</v>
      </c>
      <c r="B464" s="2">
        <v>45322</v>
      </c>
      <c r="D464" s="1" t="s">
        <v>31</v>
      </c>
      <c r="F464" s="1" t="s">
        <v>31</v>
      </c>
      <c r="H464" t="s">
        <v>0</v>
      </c>
      <c r="I464" t="s">
        <v>32</v>
      </c>
      <c r="K464" t="s">
        <v>813</v>
      </c>
      <c r="L464" t="s">
        <v>42</v>
      </c>
      <c r="M464" t="s">
        <v>43</v>
      </c>
      <c r="N464" s="1" t="s">
        <v>36</v>
      </c>
      <c r="O464" s="3">
        <v>0</v>
      </c>
      <c r="P464" s="3">
        <v>0</v>
      </c>
      <c r="Q464" s="3">
        <v>169495.47</v>
      </c>
      <c r="R464" s="3">
        <v>169495.47</v>
      </c>
      <c r="S464" s="3">
        <v>0</v>
      </c>
      <c r="T464" s="3">
        <v>169495.47</v>
      </c>
      <c r="U464" s="3">
        <v>0</v>
      </c>
      <c r="V464" s="3">
        <v>169495.47</v>
      </c>
      <c r="W464" t="s">
        <v>1022</v>
      </c>
      <c r="X464" t="s">
        <v>989</v>
      </c>
    </row>
    <row r="465" spans="1:24" x14ac:dyDescent="0.25">
      <c r="A465" s="1" t="s">
        <v>987</v>
      </c>
      <c r="B465" s="2">
        <v>45322</v>
      </c>
      <c r="D465" s="1" t="s">
        <v>31</v>
      </c>
      <c r="F465" s="1" t="s">
        <v>31</v>
      </c>
      <c r="H465" t="s">
        <v>0</v>
      </c>
      <c r="I465" t="s">
        <v>32</v>
      </c>
      <c r="K465" t="s">
        <v>813</v>
      </c>
      <c r="L465" t="s">
        <v>42</v>
      </c>
      <c r="M465" t="s">
        <v>43</v>
      </c>
      <c r="N465" s="1" t="s">
        <v>36</v>
      </c>
      <c r="O465" s="3">
        <v>0</v>
      </c>
      <c r="P465" s="3">
        <v>0</v>
      </c>
      <c r="Q465" s="3">
        <v>180000</v>
      </c>
      <c r="R465" s="3">
        <v>180000</v>
      </c>
      <c r="S465" s="3">
        <v>0</v>
      </c>
      <c r="T465" s="3">
        <v>180000</v>
      </c>
      <c r="U465" s="3">
        <v>0</v>
      </c>
      <c r="V465" s="3">
        <v>180000</v>
      </c>
      <c r="W465" t="s">
        <v>1023</v>
      </c>
      <c r="X465" t="s">
        <v>989</v>
      </c>
    </row>
    <row r="466" spans="1:24" x14ac:dyDescent="0.25">
      <c r="A466" s="1" t="s">
        <v>987</v>
      </c>
      <c r="B466" s="2">
        <v>45322</v>
      </c>
      <c r="D466" s="1" t="s">
        <v>31</v>
      </c>
      <c r="F466" s="1" t="s">
        <v>31</v>
      </c>
      <c r="H466" t="s">
        <v>0</v>
      </c>
      <c r="I466" t="s">
        <v>32</v>
      </c>
      <c r="K466" t="s">
        <v>813</v>
      </c>
      <c r="L466" t="s">
        <v>42</v>
      </c>
      <c r="M466" t="s">
        <v>43</v>
      </c>
      <c r="N466" s="1" t="s">
        <v>36</v>
      </c>
      <c r="O466" s="3">
        <v>0</v>
      </c>
      <c r="P466" s="3">
        <v>0</v>
      </c>
      <c r="Q466" s="3">
        <v>202148.17</v>
      </c>
      <c r="R466" s="3">
        <v>202148.17</v>
      </c>
      <c r="S466" s="3">
        <v>0</v>
      </c>
      <c r="T466" s="3">
        <v>202148.17</v>
      </c>
      <c r="U466" s="3">
        <v>0</v>
      </c>
      <c r="V466" s="3">
        <v>202148.17</v>
      </c>
      <c r="W466" t="s">
        <v>1024</v>
      </c>
      <c r="X466" t="s">
        <v>989</v>
      </c>
    </row>
    <row r="467" spans="1:24" x14ac:dyDescent="0.25">
      <c r="A467" s="1" t="s">
        <v>987</v>
      </c>
      <c r="B467" s="2">
        <v>45322</v>
      </c>
      <c r="D467" s="1" t="s">
        <v>31</v>
      </c>
      <c r="F467" s="1" t="s">
        <v>31</v>
      </c>
      <c r="H467" t="s">
        <v>0</v>
      </c>
      <c r="I467" t="s">
        <v>32</v>
      </c>
      <c r="K467" t="s">
        <v>813</v>
      </c>
      <c r="L467" t="s">
        <v>42</v>
      </c>
      <c r="M467" t="s">
        <v>43</v>
      </c>
      <c r="N467" s="1" t="s">
        <v>36</v>
      </c>
      <c r="O467" s="3">
        <v>0</v>
      </c>
      <c r="P467" s="3">
        <v>0</v>
      </c>
      <c r="Q467" s="3">
        <v>211893.45</v>
      </c>
      <c r="R467" s="3">
        <v>211893.45</v>
      </c>
      <c r="S467" s="3">
        <v>0</v>
      </c>
      <c r="T467" s="3">
        <v>211893.45</v>
      </c>
      <c r="U467" s="3">
        <v>0</v>
      </c>
      <c r="V467" s="3">
        <v>211893.45</v>
      </c>
      <c r="W467" t="s">
        <v>1025</v>
      </c>
      <c r="X467" t="s">
        <v>989</v>
      </c>
    </row>
    <row r="468" spans="1:24" x14ac:dyDescent="0.25">
      <c r="A468" s="1" t="s">
        <v>1026</v>
      </c>
      <c r="B468" s="2">
        <v>45322</v>
      </c>
      <c r="D468" s="1" t="s">
        <v>31</v>
      </c>
      <c r="F468" s="1" t="s">
        <v>31</v>
      </c>
      <c r="H468" t="s">
        <v>0</v>
      </c>
      <c r="I468" t="s">
        <v>40</v>
      </c>
      <c r="K468" t="s">
        <v>813</v>
      </c>
      <c r="L468" t="s">
        <v>42</v>
      </c>
      <c r="M468" t="s">
        <v>43</v>
      </c>
      <c r="N468" s="1" t="s">
        <v>36</v>
      </c>
      <c r="O468" s="3">
        <v>0</v>
      </c>
      <c r="P468" s="3">
        <v>0</v>
      </c>
      <c r="Q468" s="3">
        <v>100</v>
      </c>
      <c r="R468" s="3">
        <v>100</v>
      </c>
      <c r="S468" s="3">
        <v>0</v>
      </c>
      <c r="T468" s="3">
        <v>100</v>
      </c>
      <c r="U468" s="3">
        <v>0</v>
      </c>
      <c r="V468" s="3">
        <v>100</v>
      </c>
      <c r="W468" t="s">
        <v>1027</v>
      </c>
      <c r="X468" t="s">
        <v>989</v>
      </c>
    </row>
    <row r="469" spans="1:24" x14ac:dyDescent="0.25">
      <c r="A469" s="1" t="s">
        <v>1026</v>
      </c>
      <c r="B469" s="2">
        <v>45322</v>
      </c>
      <c r="D469" s="1" t="s">
        <v>31</v>
      </c>
      <c r="F469" s="1" t="s">
        <v>31</v>
      </c>
      <c r="H469" t="s">
        <v>0</v>
      </c>
      <c r="I469" t="s">
        <v>40</v>
      </c>
      <c r="K469" t="s">
        <v>813</v>
      </c>
      <c r="L469" t="s">
        <v>42</v>
      </c>
      <c r="M469" t="s">
        <v>43</v>
      </c>
      <c r="N469" s="1" t="s">
        <v>36</v>
      </c>
      <c r="O469" s="3">
        <v>0</v>
      </c>
      <c r="P469" s="3">
        <v>0</v>
      </c>
      <c r="Q469" s="3">
        <v>200</v>
      </c>
      <c r="R469" s="3">
        <v>200</v>
      </c>
      <c r="S469" s="3">
        <v>0</v>
      </c>
      <c r="T469" s="3">
        <v>200</v>
      </c>
      <c r="U469" s="3">
        <v>0</v>
      </c>
      <c r="V469" s="3">
        <v>200</v>
      </c>
      <c r="W469" t="s">
        <v>1028</v>
      </c>
      <c r="X469" t="s">
        <v>989</v>
      </c>
    </row>
    <row r="470" spans="1:24" x14ac:dyDescent="0.25">
      <c r="A470" s="1" t="s">
        <v>1026</v>
      </c>
      <c r="B470" s="2">
        <v>45322</v>
      </c>
      <c r="D470" s="1" t="s">
        <v>31</v>
      </c>
      <c r="F470" s="1" t="s">
        <v>31</v>
      </c>
      <c r="H470" t="s">
        <v>0</v>
      </c>
      <c r="I470" t="s">
        <v>40</v>
      </c>
      <c r="K470" t="s">
        <v>813</v>
      </c>
      <c r="L470" t="s">
        <v>42</v>
      </c>
      <c r="M470" t="s">
        <v>43</v>
      </c>
      <c r="N470" s="1" t="s">
        <v>36</v>
      </c>
      <c r="O470" s="3">
        <v>0</v>
      </c>
      <c r="P470" s="3">
        <v>0</v>
      </c>
      <c r="Q470" s="3">
        <v>412.5</v>
      </c>
      <c r="R470" s="3">
        <v>412.5</v>
      </c>
      <c r="S470" s="3">
        <v>0</v>
      </c>
      <c r="T470" s="3">
        <v>412.5</v>
      </c>
      <c r="U470" s="3">
        <v>0</v>
      </c>
      <c r="V470" s="3">
        <v>412.5</v>
      </c>
      <c r="W470" t="s">
        <v>1029</v>
      </c>
      <c r="X470" t="s">
        <v>989</v>
      </c>
    </row>
    <row r="471" spans="1:24" x14ac:dyDescent="0.25">
      <c r="A471" s="1" t="s">
        <v>1026</v>
      </c>
      <c r="B471" s="2">
        <v>45322</v>
      </c>
      <c r="D471" s="1" t="s">
        <v>31</v>
      </c>
      <c r="F471" s="1" t="s">
        <v>31</v>
      </c>
      <c r="H471" t="s">
        <v>0</v>
      </c>
      <c r="I471" t="s">
        <v>40</v>
      </c>
      <c r="K471" t="s">
        <v>813</v>
      </c>
      <c r="L471" t="s">
        <v>42</v>
      </c>
      <c r="M471" t="s">
        <v>43</v>
      </c>
      <c r="N471" s="1" t="s">
        <v>36</v>
      </c>
      <c r="O471" s="3">
        <v>0</v>
      </c>
      <c r="P471" s="3">
        <v>0</v>
      </c>
      <c r="Q471" s="3">
        <v>775</v>
      </c>
      <c r="R471" s="3">
        <v>775</v>
      </c>
      <c r="S471" s="3">
        <v>0</v>
      </c>
      <c r="T471" s="3">
        <v>775</v>
      </c>
      <c r="U471" s="3">
        <v>0</v>
      </c>
      <c r="V471" s="3">
        <v>775</v>
      </c>
      <c r="W471" t="s">
        <v>1030</v>
      </c>
      <c r="X471" t="s">
        <v>989</v>
      </c>
    </row>
    <row r="472" spans="1:24" x14ac:dyDescent="0.25">
      <c r="A472" s="1" t="s">
        <v>1026</v>
      </c>
      <c r="B472" s="2">
        <v>45322</v>
      </c>
      <c r="D472" s="1" t="s">
        <v>31</v>
      </c>
      <c r="F472" s="1" t="s">
        <v>31</v>
      </c>
      <c r="H472" t="s">
        <v>0</v>
      </c>
      <c r="I472" t="s">
        <v>40</v>
      </c>
      <c r="K472" t="s">
        <v>813</v>
      </c>
      <c r="L472" t="s">
        <v>42</v>
      </c>
      <c r="M472" t="s">
        <v>43</v>
      </c>
      <c r="N472" s="1" t="s">
        <v>36</v>
      </c>
      <c r="O472" s="3">
        <v>0</v>
      </c>
      <c r="P472" s="3">
        <v>0</v>
      </c>
      <c r="Q472" s="3">
        <v>1597.5</v>
      </c>
      <c r="R472" s="3">
        <v>1597.5</v>
      </c>
      <c r="S472" s="3">
        <v>0</v>
      </c>
      <c r="T472" s="3">
        <v>1597.5</v>
      </c>
      <c r="U472" s="3">
        <v>0</v>
      </c>
      <c r="V472" s="3">
        <v>1597.5</v>
      </c>
      <c r="W472" t="s">
        <v>1031</v>
      </c>
      <c r="X472" t="s">
        <v>989</v>
      </c>
    </row>
    <row r="473" spans="1:24" x14ac:dyDescent="0.25">
      <c r="A473" s="1" t="s">
        <v>1026</v>
      </c>
      <c r="B473" s="2">
        <v>45322</v>
      </c>
      <c r="D473" s="1" t="s">
        <v>31</v>
      </c>
      <c r="F473" s="1" t="s">
        <v>31</v>
      </c>
      <c r="H473" t="s">
        <v>0</v>
      </c>
      <c r="I473" t="s">
        <v>40</v>
      </c>
      <c r="K473" t="s">
        <v>813</v>
      </c>
      <c r="L473" t="s">
        <v>42</v>
      </c>
      <c r="M473" t="s">
        <v>43</v>
      </c>
      <c r="N473" s="1" t="s">
        <v>36</v>
      </c>
      <c r="O473" s="3">
        <v>0</v>
      </c>
      <c r="P473" s="3">
        <v>0</v>
      </c>
      <c r="Q473" s="3">
        <v>3005</v>
      </c>
      <c r="R473" s="3">
        <v>3005</v>
      </c>
      <c r="S473" s="3">
        <v>0</v>
      </c>
      <c r="T473" s="3">
        <v>3005</v>
      </c>
      <c r="U473" s="3">
        <v>0</v>
      </c>
      <c r="V473" s="3">
        <v>3005</v>
      </c>
      <c r="W473" t="s">
        <v>1032</v>
      </c>
      <c r="X473" t="s">
        <v>989</v>
      </c>
    </row>
    <row r="474" spans="1:24" x14ac:dyDescent="0.25">
      <c r="A474" s="1" t="s">
        <v>1026</v>
      </c>
      <c r="B474" s="2">
        <v>45322</v>
      </c>
      <c r="D474" s="1" t="s">
        <v>31</v>
      </c>
      <c r="F474" s="1" t="s">
        <v>31</v>
      </c>
      <c r="H474" t="s">
        <v>0</v>
      </c>
      <c r="I474" t="s">
        <v>40</v>
      </c>
      <c r="K474" t="s">
        <v>813</v>
      </c>
      <c r="L474" t="s">
        <v>42</v>
      </c>
      <c r="M474" t="s">
        <v>43</v>
      </c>
      <c r="N474" s="1" t="s">
        <v>36</v>
      </c>
      <c r="O474" s="3">
        <v>0</v>
      </c>
      <c r="P474" s="3">
        <v>0</v>
      </c>
      <c r="Q474" s="3">
        <v>15076.68</v>
      </c>
      <c r="R474" s="3">
        <v>15076.68</v>
      </c>
      <c r="S474" s="3">
        <v>0</v>
      </c>
      <c r="T474" s="3">
        <v>15076.68</v>
      </c>
      <c r="U474" s="3">
        <v>0</v>
      </c>
      <c r="V474" s="3">
        <v>15076.68</v>
      </c>
      <c r="W474" t="s">
        <v>1033</v>
      </c>
      <c r="X474" t="s">
        <v>989</v>
      </c>
    </row>
    <row r="475" spans="1:24" x14ac:dyDescent="0.25">
      <c r="A475" s="1" t="s">
        <v>1026</v>
      </c>
      <c r="B475" s="2">
        <v>45322</v>
      </c>
      <c r="D475" s="1" t="s">
        <v>31</v>
      </c>
      <c r="F475" s="1" t="s">
        <v>31</v>
      </c>
      <c r="H475" t="s">
        <v>0</v>
      </c>
      <c r="I475" t="s">
        <v>40</v>
      </c>
      <c r="K475" t="s">
        <v>813</v>
      </c>
      <c r="L475" t="s">
        <v>42</v>
      </c>
      <c r="M475" t="s">
        <v>43</v>
      </c>
      <c r="N475" s="1" t="s">
        <v>36</v>
      </c>
      <c r="O475" s="3">
        <v>0</v>
      </c>
      <c r="P475" s="3">
        <v>0</v>
      </c>
      <c r="Q475" s="3">
        <v>30497.9</v>
      </c>
      <c r="R475" s="3">
        <v>30497.9</v>
      </c>
      <c r="S475" s="3">
        <v>0</v>
      </c>
      <c r="T475" s="3">
        <v>30497.9</v>
      </c>
      <c r="U475" s="3">
        <v>0</v>
      </c>
      <c r="V475" s="3">
        <v>30497.9</v>
      </c>
      <c r="W475" t="s">
        <v>1034</v>
      </c>
      <c r="X475" t="s">
        <v>989</v>
      </c>
    </row>
    <row r="476" spans="1:24" x14ac:dyDescent="0.25">
      <c r="A476" s="1" t="s">
        <v>1035</v>
      </c>
      <c r="B476" s="2">
        <v>45322</v>
      </c>
      <c r="D476" s="1" t="s">
        <v>31</v>
      </c>
      <c r="F476" s="1" t="s">
        <v>31</v>
      </c>
      <c r="H476" t="s">
        <v>0</v>
      </c>
      <c r="I476" t="s">
        <v>460</v>
      </c>
      <c r="K476" t="s">
        <v>813</v>
      </c>
      <c r="L476" t="s">
        <v>42</v>
      </c>
      <c r="M476" t="s">
        <v>43</v>
      </c>
      <c r="N476" s="1" t="s">
        <v>36</v>
      </c>
      <c r="O476" s="3">
        <v>0</v>
      </c>
      <c r="P476" s="3">
        <v>0</v>
      </c>
      <c r="Q476" s="3">
        <v>500</v>
      </c>
      <c r="R476" s="3">
        <v>500</v>
      </c>
      <c r="S476" s="3">
        <v>0</v>
      </c>
      <c r="T476" s="3">
        <v>500</v>
      </c>
      <c r="U476" s="3">
        <v>0</v>
      </c>
      <c r="V476" s="3">
        <v>500</v>
      </c>
      <c r="W476" t="s">
        <v>1036</v>
      </c>
      <c r="X476" t="s">
        <v>989</v>
      </c>
    </row>
    <row r="477" spans="1:24" x14ac:dyDescent="0.25">
      <c r="A477" s="1" t="s">
        <v>1035</v>
      </c>
      <c r="B477" s="2">
        <v>45322</v>
      </c>
      <c r="D477" s="1" t="s">
        <v>31</v>
      </c>
      <c r="F477" s="1" t="s">
        <v>31</v>
      </c>
      <c r="H477" t="s">
        <v>0</v>
      </c>
      <c r="I477" t="s">
        <v>460</v>
      </c>
      <c r="K477" t="s">
        <v>813</v>
      </c>
      <c r="L477" t="s">
        <v>42</v>
      </c>
      <c r="M477" t="s">
        <v>43</v>
      </c>
      <c r="N477" s="1" t="s">
        <v>36</v>
      </c>
      <c r="O477" s="3">
        <v>0</v>
      </c>
      <c r="P477" s="3">
        <v>0</v>
      </c>
      <c r="Q477" s="3">
        <v>2179.1</v>
      </c>
      <c r="R477" s="3">
        <v>2179.1</v>
      </c>
      <c r="S477" s="3">
        <v>0</v>
      </c>
      <c r="T477" s="3">
        <v>2179.1</v>
      </c>
      <c r="U477" s="3">
        <v>0</v>
      </c>
      <c r="V477" s="3">
        <v>2179.1</v>
      </c>
      <c r="W477" t="s">
        <v>1037</v>
      </c>
      <c r="X477" t="s">
        <v>989</v>
      </c>
    </row>
    <row r="478" spans="1:24" x14ac:dyDescent="0.25">
      <c r="A478" s="1" t="s">
        <v>1035</v>
      </c>
      <c r="B478" s="2">
        <v>45322</v>
      </c>
      <c r="D478" s="1" t="s">
        <v>31</v>
      </c>
      <c r="F478" s="1" t="s">
        <v>31</v>
      </c>
      <c r="H478" t="s">
        <v>0</v>
      </c>
      <c r="I478" t="s">
        <v>460</v>
      </c>
      <c r="K478" t="s">
        <v>813</v>
      </c>
      <c r="L478" t="s">
        <v>42</v>
      </c>
      <c r="M478" t="s">
        <v>43</v>
      </c>
      <c r="N478" s="1" t="s">
        <v>36</v>
      </c>
      <c r="O478" s="3">
        <v>0</v>
      </c>
      <c r="P478" s="3">
        <v>0</v>
      </c>
      <c r="Q478" s="3">
        <v>8355</v>
      </c>
      <c r="R478" s="3">
        <v>8355</v>
      </c>
      <c r="S478" s="3">
        <v>0</v>
      </c>
      <c r="T478" s="3">
        <v>8355</v>
      </c>
      <c r="U478" s="3">
        <v>0</v>
      </c>
      <c r="V478" s="3">
        <v>8355</v>
      </c>
      <c r="W478" t="s">
        <v>1038</v>
      </c>
      <c r="X478" t="s">
        <v>989</v>
      </c>
    </row>
    <row r="479" spans="1:24" x14ac:dyDescent="0.25">
      <c r="A479" s="1" t="s">
        <v>1035</v>
      </c>
      <c r="B479" s="2">
        <v>45322</v>
      </c>
      <c r="D479" s="1" t="s">
        <v>31</v>
      </c>
      <c r="F479" s="1" t="s">
        <v>31</v>
      </c>
      <c r="H479" t="s">
        <v>0</v>
      </c>
      <c r="I479" t="s">
        <v>460</v>
      </c>
      <c r="K479" t="s">
        <v>813</v>
      </c>
      <c r="L479" t="s">
        <v>42</v>
      </c>
      <c r="M479" t="s">
        <v>43</v>
      </c>
      <c r="N479" s="1" t="s">
        <v>36</v>
      </c>
      <c r="O479" s="3">
        <v>0</v>
      </c>
      <c r="P479" s="3">
        <v>0</v>
      </c>
      <c r="Q479" s="3">
        <v>96578.08</v>
      </c>
      <c r="R479" s="3">
        <v>96578.08</v>
      </c>
      <c r="S479" s="3">
        <v>0</v>
      </c>
      <c r="T479" s="3">
        <v>96578.08</v>
      </c>
      <c r="U479" s="3">
        <v>0</v>
      </c>
      <c r="V479" s="3">
        <v>96578.08</v>
      </c>
      <c r="W479" t="s">
        <v>1039</v>
      </c>
      <c r="X479" t="s">
        <v>989</v>
      </c>
    </row>
    <row r="480" spans="1:24" x14ac:dyDescent="0.25">
      <c r="A480" s="1" t="s">
        <v>1040</v>
      </c>
      <c r="B480" s="2">
        <v>45322</v>
      </c>
      <c r="D480" s="1" t="s">
        <v>31</v>
      </c>
      <c r="F480" s="1" t="s">
        <v>31</v>
      </c>
      <c r="H480" t="s">
        <v>0</v>
      </c>
      <c r="I480" t="s">
        <v>32</v>
      </c>
      <c r="K480" t="s">
        <v>134</v>
      </c>
      <c r="L480" t="s">
        <v>42</v>
      </c>
      <c r="M480" t="s">
        <v>35</v>
      </c>
      <c r="N480" s="1" t="s">
        <v>36</v>
      </c>
      <c r="O480" s="3">
        <v>0</v>
      </c>
      <c r="P480" s="3">
        <v>0</v>
      </c>
      <c r="Q480" s="3">
        <v>142100</v>
      </c>
      <c r="R480" s="3">
        <v>142100</v>
      </c>
      <c r="S480" s="3">
        <v>0</v>
      </c>
      <c r="T480" s="3">
        <v>142100</v>
      </c>
      <c r="U480" s="3">
        <v>0</v>
      </c>
      <c r="V480" s="3">
        <v>142100</v>
      </c>
      <c r="W480" t="s">
        <v>1041</v>
      </c>
      <c r="X480" t="s">
        <v>1042</v>
      </c>
    </row>
    <row r="481" spans="1:24" x14ac:dyDescent="0.25">
      <c r="A481" s="1" t="s">
        <v>1043</v>
      </c>
      <c r="B481" s="2">
        <v>45322</v>
      </c>
      <c r="D481" s="1" t="s">
        <v>31</v>
      </c>
      <c r="F481" s="1" t="s">
        <v>31</v>
      </c>
      <c r="H481" t="s">
        <v>0</v>
      </c>
      <c r="I481" t="s">
        <v>460</v>
      </c>
      <c r="K481" t="s">
        <v>1044</v>
      </c>
      <c r="L481" t="s">
        <v>1045</v>
      </c>
      <c r="M481" t="s">
        <v>35</v>
      </c>
      <c r="N481" s="1" t="s">
        <v>1046</v>
      </c>
      <c r="O481" s="3">
        <v>0</v>
      </c>
      <c r="P481" s="3">
        <v>0</v>
      </c>
      <c r="Q481" s="3">
        <v>133.91</v>
      </c>
      <c r="R481" s="3">
        <v>133.91</v>
      </c>
      <c r="S481" s="3">
        <v>0</v>
      </c>
      <c r="T481" s="3">
        <v>133.91</v>
      </c>
      <c r="U481" s="3">
        <v>0</v>
      </c>
      <c r="V481" s="3">
        <v>133.91</v>
      </c>
      <c r="W481" t="s">
        <v>1047</v>
      </c>
      <c r="X481" t="s">
        <v>1048</v>
      </c>
    </row>
    <row r="482" spans="1:24" x14ac:dyDescent="0.25">
      <c r="A482" s="1" t="s">
        <v>1049</v>
      </c>
      <c r="B482" s="2">
        <v>45322</v>
      </c>
      <c r="D482" s="1" t="s">
        <v>31</v>
      </c>
      <c r="F482" s="1" t="s">
        <v>31</v>
      </c>
      <c r="H482" t="s">
        <v>0</v>
      </c>
      <c r="I482" t="s">
        <v>55</v>
      </c>
      <c r="K482" t="s">
        <v>276</v>
      </c>
      <c r="L482" t="s">
        <v>277</v>
      </c>
      <c r="M482" t="s">
        <v>35</v>
      </c>
      <c r="N482" s="1" t="s">
        <v>278</v>
      </c>
      <c r="O482" s="3">
        <v>0</v>
      </c>
      <c r="P482" s="3">
        <v>0</v>
      </c>
      <c r="Q482" s="3">
        <v>89.29</v>
      </c>
      <c r="R482" s="3">
        <v>89.29</v>
      </c>
      <c r="S482" s="3">
        <v>0</v>
      </c>
      <c r="T482" s="3">
        <v>89.29</v>
      </c>
      <c r="U482" s="3">
        <v>0</v>
      </c>
      <c r="V482" s="3">
        <v>89.29</v>
      </c>
      <c r="W482" t="s">
        <v>926</v>
      </c>
      <c r="X482" t="s">
        <v>1050</v>
      </c>
    </row>
    <row r="483" spans="1:24" x14ac:dyDescent="0.25">
      <c r="A483" s="1" t="s">
        <v>1051</v>
      </c>
      <c r="B483" s="2">
        <v>45322</v>
      </c>
      <c r="D483" s="1" t="s">
        <v>31</v>
      </c>
      <c r="F483" s="1" t="s">
        <v>31</v>
      </c>
      <c r="H483" t="s">
        <v>0</v>
      </c>
      <c r="I483" t="s">
        <v>55</v>
      </c>
      <c r="K483" t="s">
        <v>1052</v>
      </c>
      <c r="L483" t="s">
        <v>42</v>
      </c>
      <c r="M483" t="s">
        <v>43</v>
      </c>
      <c r="N483" s="1" t="s">
        <v>36</v>
      </c>
      <c r="O483" s="3">
        <v>0</v>
      </c>
      <c r="P483" s="3">
        <v>0</v>
      </c>
      <c r="Q483" s="3">
        <v>162.19999999999999</v>
      </c>
      <c r="R483" s="3">
        <v>162.19999999999999</v>
      </c>
      <c r="S483" s="3">
        <v>0</v>
      </c>
      <c r="T483" s="3">
        <v>162.19999999999999</v>
      </c>
      <c r="U483" s="3">
        <v>0</v>
      </c>
      <c r="V483" s="3">
        <v>162.19999999999999</v>
      </c>
      <c r="W483" t="s">
        <v>926</v>
      </c>
      <c r="X483" t="s">
        <v>1053</v>
      </c>
    </row>
    <row r="484" spans="1:24" x14ac:dyDescent="0.25">
      <c r="A484" s="1" t="s">
        <v>1054</v>
      </c>
      <c r="B484" s="2">
        <v>45322</v>
      </c>
      <c r="D484" s="1" t="s">
        <v>31</v>
      </c>
      <c r="F484" s="1" t="s">
        <v>31</v>
      </c>
      <c r="H484" t="s">
        <v>0</v>
      </c>
      <c r="I484" t="s">
        <v>55</v>
      </c>
      <c r="K484" t="s">
        <v>314</v>
      </c>
      <c r="L484" t="s">
        <v>42</v>
      </c>
      <c r="M484" t="s">
        <v>35</v>
      </c>
      <c r="N484" s="1" t="s">
        <v>36</v>
      </c>
      <c r="O484" s="3">
        <v>0</v>
      </c>
      <c r="P484" s="3">
        <v>0</v>
      </c>
      <c r="Q484" s="3">
        <v>30.8</v>
      </c>
      <c r="R484" s="3">
        <v>30.8</v>
      </c>
      <c r="S484" s="3">
        <v>0</v>
      </c>
      <c r="T484" s="3">
        <v>30.8</v>
      </c>
      <c r="U484" s="3">
        <v>0</v>
      </c>
      <c r="V484" s="3">
        <v>30.8</v>
      </c>
      <c r="W484" t="s">
        <v>900</v>
      </c>
      <c r="X484" t="s">
        <v>1055</v>
      </c>
    </row>
    <row r="485" spans="1:24" x14ac:dyDescent="0.25">
      <c r="A485" s="1" t="s">
        <v>1056</v>
      </c>
      <c r="B485" s="2">
        <v>45322</v>
      </c>
      <c r="D485" s="1" t="s">
        <v>31</v>
      </c>
      <c r="F485" s="1" t="s">
        <v>31</v>
      </c>
      <c r="H485" t="s">
        <v>0</v>
      </c>
      <c r="I485" t="s">
        <v>55</v>
      </c>
      <c r="K485" t="s">
        <v>1057</v>
      </c>
      <c r="L485" t="s">
        <v>1058</v>
      </c>
      <c r="M485" t="s">
        <v>35</v>
      </c>
      <c r="N485" s="1" t="s">
        <v>1059</v>
      </c>
      <c r="O485" s="3">
        <v>0</v>
      </c>
      <c r="P485" s="3">
        <v>0</v>
      </c>
      <c r="Q485" s="3">
        <v>497.77</v>
      </c>
      <c r="R485" s="3">
        <v>497.77</v>
      </c>
      <c r="S485" s="3">
        <v>0</v>
      </c>
      <c r="T485" s="3">
        <v>497.77</v>
      </c>
      <c r="U485" s="3">
        <v>0</v>
      </c>
      <c r="V485" s="3">
        <v>497.77</v>
      </c>
      <c r="W485" t="s">
        <v>926</v>
      </c>
      <c r="X485" t="s">
        <v>1060</v>
      </c>
    </row>
    <row r="486" spans="1:24" x14ac:dyDescent="0.25">
      <c r="A486" s="1" t="s">
        <v>1061</v>
      </c>
      <c r="B486" s="2">
        <v>45322</v>
      </c>
      <c r="D486" s="1" t="s">
        <v>31</v>
      </c>
      <c r="F486" s="1" t="s">
        <v>31</v>
      </c>
      <c r="H486" t="s">
        <v>0</v>
      </c>
      <c r="I486" t="s">
        <v>32</v>
      </c>
      <c r="K486" t="s">
        <v>134</v>
      </c>
      <c r="L486" t="s">
        <v>42</v>
      </c>
      <c r="M486" t="s">
        <v>35</v>
      </c>
      <c r="N486" s="1" t="s">
        <v>36</v>
      </c>
      <c r="O486" s="3">
        <v>0</v>
      </c>
      <c r="P486" s="3">
        <v>0</v>
      </c>
      <c r="Q486" s="3">
        <v>8650</v>
      </c>
      <c r="R486" s="3">
        <v>8650</v>
      </c>
      <c r="S486" s="3">
        <v>0</v>
      </c>
      <c r="T486" s="3">
        <v>8650</v>
      </c>
      <c r="U486" s="3">
        <v>0</v>
      </c>
      <c r="V486" s="3">
        <v>8650</v>
      </c>
      <c r="W486" t="s">
        <v>395</v>
      </c>
      <c r="X486" t="s">
        <v>1062</v>
      </c>
    </row>
    <row r="487" spans="1:24" x14ac:dyDescent="0.25">
      <c r="A487" s="1" t="s">
        <v>1063</v>
      </c>
      <c r="B487" s="2">
        <v>45322</v>
      </c>
      <c r="D487" s="1" t="s">
        <v>31</v>
      </c>
      <c r="F487" s="1" t="s">
        <v>31</v>
      </c>
      <c r="H487" t="s">
        <v>0</v>
      </c>
      <c r="I487" t="s">
        <v>32</v>
      </c>
      <c r="K487" t="s">
        <v>134</v>
      </c>
      <c r="L487" t="s">
        <v>42</v>
      </c>
      <c r="M487" t="s">
        <v>35</v>
      </c>
      <c r="N487" s="1" t="s">
        <v>36</v>
      </c>
      <c r="O487" s="3">
        <v>0</v>
      </c>
      <c r="P487" s="3">
        <v>0</v>
      </c>
      <c r="Q487" s="3">
        <v>3500</v>
      </c>
      <c r="R487" s="3">
        <v>3500</v>
      </c>
      <c r="S487" s="3">
        <v>0</v>
      </c>
      <c r="T487" s="3">
        <v>3500</v>
      </c>
      <c r="U487" s="3">
        <v>0</v>
      </c>
      <c r="V487" s="3">
        <v>3500</v>
      </c>
      <c r="W487" t="s">
        <v>395</v>
      </c>
      <c r="X487" t="s">
        <v>1064</v>
      </c>
    </row>
    <row r="488" spans="1:24" x14ac:dyDescent="0.25">
      <c r="A488" s="1" t="s">
        <v>1065</v>
      </c>
      <c r="B488" s="2">
        <v>45322</v>
      </c>
      <c r="D488" s="1" t="s">
        <v>31</v>
      </c>
      <c r="F488" s="1" t="s">
        <v>31</v>
      </c>
      <c r="H488" t="s">
        <v>0</v>
      </c>
      <c r="I488" t="s">
        <v>32</v>
      </c>
      <c r="K488" t="s">
        <v>134</v>
      </c>
      <c r="L488" t="s">
        <v>42</v>
      </c>
      <c r="M488" t="s">
        <v>35</v>
      </c>
      <c r="N488" s="1" t="s">
        <v>36</v>
      </c>
      <c r="O488" s="3">
        <v>0</v>
      </c>
      <c r="P488" s="3">
        <v>0</v>
      </c>
      <c r="Q488" s="3">
        <v>91749.03</v>
      </c>
      <c r="R488" s="3">
        <v>91749.03</v>
      </c>
      <c r="S488" s="3">
        <v>0</v>
      </c>
      <c r="T488" s="3">
        <v>91749.03</v>
      </c>
      <c r="U488" s="3">
        <v>0</v>
      </c>
      <c r="V488" s="3">
        <v>91749.03</v>
      </c>
      <c r="W488" t="s">
        <v>395</v>
      </c>
      <c r="X488" t="s">
        <v>1066</v>
      </c>
    </row>
    <row r="489" spans="1:24" x14ac:dyDescent="0.25">
      <c r="A489" s="1" t="s">
        <v>1067</v>
      </c>
      <c r="B489" s="2">
        <v>45322</v>
      </c>
      <c r="D489" s="1" t="s">
        <v>31</v>
      </c>
      <c r="F489" s="1" t="s">
        <v>31</v>
      </c>
      <c r="H489" t="s">
        <v>0</v>
      </c>
      <c r="I489" t="s">
        <v>32</v>
      </c>
      <c r="K489" t="s">
        <v>134</v>
      </c>
      <c r="L489" t="s">
        <v>42</v>
      </c>
      <c r="M489" t="s">
        <v>35</v>
      </c>
      <c r="N489" s="1" t="s">
        <v>36</v>
      </c>
      <c r="O489" s="3">
        <v>0</v>
      </c>
      <c r="P489" s="3">
        <v>0</v>
      </c>
      <c r="Q489" s="3">
        <v>1931.48</v>
      </c>
      <c r="R489" s="3">
        <v>1931.48</v>
      </c>
      <c r="S489" s="3">
        <v>0</v>
      </c>
      <c r="T489" s="3">
        <v>1931.48</v>
      </c>
      <c r="U489" s="3">
        <v>0</v>
      </c>
      <c r="V489" s="3">
        <v>1931.48</v>
      </c>
      <c r="W489" t="s">
        <v>395</v>
      </c>
      <c r="X489" t="s">
        <v>1068</v>
      </c>
    </row>
    <row r="490" spans="1:24" x14ac:dyDescent="0.25">
      <c r="A490" s="1" t="s">
        <v>1069</v>
      </c>
      <c r="B490" s="2">
        <v>45322</v>
      </c>
      <c r="D490" s="1" t="s">
        <v>31</v>
      </c>
      <c r="F490" s="1" t="s">
        <v>31</v>
      </c>
      <c r="H490" t="s">
        <v>0</v>
      </c>
      <c r="I490" t="s">
        <v>32</v>
      </c>
      <c r="K490" t="s">
        <v>134</v>
      </c>
      <c r="L490" t="s">
        <v>42</v>
      </c>
      <c r="M490" t="s">
        <v>35</v>
      </c>
      <c r="N490" s="1" t="s">
        <v>36</v>
      </c>
      <c r="O490" s="3">
        <v>0</v>
      </c>
      <c r="P490" s="3">
        <v>0</v>
      </c>
      <c r="Q490" s="3">
        <v>19152</v>
      </c>
      <c r="R490" s="3">
        <v>19152</v>
      </c>
      <c r="S490" s="3">
        <v>0</v>
      </c>
      <c r="T490" s="3">
        <v>19152</v>
      </c>
      <c r="U490" s="3">
        <v>0</v>
      </c>
      <c r="V490" s="3">
        <v>19152</v>
      </c>
      <c r="W490" t="s">
        <v>395</v>
      </c>
      <c r="X490" t="s">
        <v>1070</v>
      </c>
    </row>
    <row r="491" spans="1:24" x14ac:dyDescent="0.25">
      <c r="A491" s="1" t="s">
        <v>1071</v>
      </c>
      <c r="B491" s="2">
        <v>45322</v>
      </c>
      <c r="D491" s="1" t="s">
        <v>31</v>
      </c>
      <c r="F491" s="1" t="s">
        <v>31</v>
      </c>
      <c r="H491" t="s">
        <v>0</v>
      </c>
      <c r="I491" t="s">
        <v>32</v>
      </c>
      <c r="K491" t="s">
        <v>1072</v>
      </c>
      <c r="L491" t="s">
        <v>1073</v>
      </c>
      <c r="M491" t="s">
        <v>35</v>
      </c>
      <c r="N491" s="1" t="s">
        <v>1074</v>
      </c>
      <c r="O491" s="3">
        <v>0</v>
      </c>
      <c r="P491" s="3">
        <v>0</v>
      </c>
      <c r="Q491" s="3">
        <v>516</v>
      </c>
      <c r="R491" s="3">
        <v>516</v>
      </c>
      <c r="S491" s="3">
        <v>0</v>
      </c>
      <c r="T491" s="3">
        <v>516</v>
      </c>
      <c r="U491" s="3">
        <v>0</v>
      </c>
      <c r="V491" s="3">
        <v>516</v>
      </c>
      <c r="W491" t="s">
        <v>1075</v>
      </c>
      <c r="X491" t="s">
        <v>1076</v>
      </c>
    </row>
    <row r="492" spans="1:24" x14ac:dyDescent="0.25">
      <c r="A492" s="1" t="s">
        <v>1077</v>
      </c>
      <c r="B492" s="2">
        <v>45322</v>
      </c>
      <c r="D492" s="1" t="s">
        <v>31</v>
      </c>
      <c r="F492" s="1" t="s">
        <v>31</v>
      </c>
      <c r="H492" t="s">
        <v>0</v>
      </c>
      <c r="I492" t="s">
        <v>55</v>
      </c>
      <c r="K492" t="s">
        <v>314</v>
      </c>
      <c r="L492" t="s">
        <v>42</v>
      </c>
      <c r="M492" t="s">
        <v>35</v>
      </c>
      <c r="N492" s="1" t="s">
        <v>36</v>
      </c>
      <c r="O492" s="3">
        <v>0</v>
      </c>
      <c r="P492" s="3">
        <v>0</v>
      </c>
      <c r="Q492" s="3">
        <v>990</v>
      </c>
      <c r="R492" s="3">
        <v>990</v>
      </c>
      <c r="S492" s="3">
        <v>0</v>
      </c>
      <c r="T492" s="3">
        <v>990</v>
      </c>
      <c r="U492" s="3">
        <v>0</v>
      </c>
      <c r="V492" s="3">
        <v>990</v>
      </c>
      <c r="W492" t="s">
        <v>318</v>
      </c>
      <c r="X492" t="s">
        <v>1078</v>
      </c>
    </row>
    <row r="493" spans="1:24" x14ac:dyDescent="0.25">
      <c r="A493" s="1" t="s">
        <v>1077</v>
      </c>
      <c r="B493" s="2">
        <v>45322</v>
      </c>
      <c r="D493" s="1" t="s">
        <v>31</v>
      </c>
      <c r="F493" s="1" t="s">
        <v>31</v>
      </c>
      <c r="H493" t="s">
        <v>0</v>
      </c>
      <c r="I493" t="s">
        <v>55</v>
      </c>
      <c r="K493" t="s">
        <v>314</v>
      </c>
      <c r="L493" t="s">
        <v>42</v>
      </c>
      <c r="M493" t="s">
        <v>35</v>
      </c>
      <c r="N493" s="1" t="s">
        <v>36</v>
      </c>
      <c r="O493" s="3">
        <v>0</v>
      </c>
      <c r="P493" s="3">
        <v>0</v>
      </c>
      <c r="Q493" s="3">
        <v>3800</v>
      </c>
      <c r="R493" s="3">
        <v>3800</v>
      </c>
      <c r="S493" s="3">
        <v>0</v>
      </c>
      <c r="T493" s="3">
        <v>3800</v>
      </c>
      <c r="U493" s="3">
        <v>0</v>
      </c>
      <c r="V493" s="3">
        <v>3800</v>
      </c>
      <c r="W493" t="s">
        <v>315</v>
      </c>
      <c r="X493" t="s">
        <v>1078</v>
      </c>
    </row>
    <row r="494" spans="1:24" x14ac:dyDescent="0.25">
      <c r="A494" s="1" t="s">
        <v>1079</v>
      </c>
      <c r="B494" s="2">
        <v>45322</v>
      </c>
      <c r="D494" s="1" t="s">
        <v>31</v>
      </c>
      <c r="F494" s="1" t="s">
        <v>31</v>
      </c>
      <c r="H494" t="s">
        <v>0</v>
      </c>
      <c r="I494" t="s">
        <v>55</v>
      </c>
      <c r="K494" t="s">
        <v>314</v>
      </c>
      <c r="L494" t="s">
        <v>42</v>
      </c>
      <c r="M494" t="s">
        <v>35</v>
      </c>
      <c r="N494" s="1" t="s">
        <v>36</v>
      </c>
      <c r="O494" s="3">
        <v>0</v>
      </c>
      <c r="P494" s="3">
        <v>0</v>
      </c>
      <c r="Q494" s="3">
        <v>1491</v>
      </c>
      <c r="R494" s="3">
        <v>1491</v>
      </c>
      <c r="S494" s="3">
        <v>0</v>
      </c>
      <c r="T494" s="3">
        <v>1491</v>
      </c>
      <c r="U494" s="3">
        <v>0</v>
      </c>
      <c r="V494" s="3">
        <v>1491</v>
      </c>
      <c r="W494" t="s">
        <v>320</v>
      </c>
      <c r="X494" t="s">
        <v>1080</v>
      </c>
    </row>
    <row r="495" spans="1:24" x14ac:dyDescent="0.25">
      <c r="A495" s="1" t="s">
        <v>1079</v>
      </c>
      <c r="B495" s="2">
        <v>45322</v>
      </c>
      <c r="D495" s="1" t="s">
        <v>31</v>
      </c>
      <c r="F495" s="1" t="s">
        <v>31</v>
      </c>
      <c r="H495" t="s">
        <v>0</v>
      </c>
      <c r="I495" t="s">
        <v>55</v>
      </c>
      <c r="K495" t="s">
        <v>314</v>
      </c>
      <c r="L495" t="s">
        <v>42</v>
      </c>
      <c r="M495" t="s">
        <v>35</v>
      </c>
      <c r="N495" s="1" t="s">
        <v>36</v>
      </c>
      <c r="O495" s="3">
        <v>0</v>
      </c>
      <c r="P495" s="3">
        <v>0</v>
      </c>
      <c r="Q495" s="3">
        <v>4790</v>
      </c>
      <c r="R495" s="3">
        <v>4790</v>
      </c>
      <c r="S495" s="3">
        <v>0</v>
      </c>
      <c r="T495" s="3">
        <v>4790</v>
      </c>
      <c r="U495" s="3">
        <v>0</v>
      </c>
      <c r="V495" s="3">
        <v>4790</v>
      </c>
      <c r="W495" t="s">
        <v>320</v>
      </c>
      <c r="X495" t="s">
        <v>1080</v>
      </c>
    </row>
    <row r="496" spans="1:24" x14ac:dyDescent="0.25">
      <c r="A496" s="1" t="s">
        <v>1081</v>
      </c>
      <c r="B496" s="2">
        <v>45322</v>
      </c>
      <c r="D496" s="1" t="s">
        <v>31</v>
      </c>
      <c r="F496" s="1" t="s">
        <v>31</v>
      </c>
      <c r="H496" t="s">
        <v>0</v>
      </c>
      <c r="I496" t="s">
        <v>460</v>
      </c>
      <c r="K496" t="s">
        <v>1082</v>
      </c>
      <c r="L496" t="s">
        <v>1083</v>
      </c>
      <c r="M496" t="s">
        <v>35</v>
      </c>
      <c r="N496" s="1" t="s">
        <v>1084</v>
      </c>
      <c r="O496" s="3">
        <v>0</v>
      </c>
      <c r="P496" s="3">
        <v>0</v>
      </c>
      <c r="Q496" s="3">
        <v>106.67</v>
      </c>
      <c r="R496" s="3">
        <v>106.67</v>
      </c>
      <c r="S496" s="3">
        <v>0</v>
      </c>
      <c r="T496" s="3">
        <v>106.67</v>
      </c>
      <c r="U496" s="3">
        <v>0</v>
      </c>
      <c r="V496" s="3">
        <v>106.67</v>
      </c>
      <c r="W496" t="s">
        <v>1085</v>
      </c>
      <c r="X496" t="s">
        <v>1086</v>
      </c>
    </row>
    <row r="497" spans="1:24" x14ac:dyDescent="0.25">
      <c r="A497" s="1" t="s">
        <v>1087</v>
      </c>
      <c r="B497" s="2">
        <v>45322</v>
      </c>
      <c r="D497" s="1" t="s">
        <v>31</v>
      </c>
      <c r="F497" s="1" t="s">
        <v>31</v>
      </c>
      <c r="H497" t="s">
        <v>0</v>
      </c>
      <c r="I497" t="s">
        <v>460</v>
      </c>
      <c r="K497" t="s">
        <v>1088</v>
      </c>
      <c r="L497" t="s">
        <v>1089</v>
      </c>
      <c r="M497" t="s">
        <v>35</v>
      </c>
      <c r="N497" s="1" t="s">
        <v>1090</v>
      </c>
      <c r="O497" s="3">
        <v>0</v>
      </c>
      <c r="P497" s="3">
        <v>0</v>
      </c>
      <c r="Q497" s="3">
        <v>365.7</v>
      </c>
      <c r="R497" s="3">
        <v>365.7</v>
      </c>
      <c r="S497" s="3">
        <v>0</v>
      </c>
      <c r="T497" s="3">
        <v>365.7</v>
      </c>
      <c r="U497" s="3">
        <v>0</v>
      </c>
      <c r="V497" s="3">
        <v>365.7</v>
      </c>
      <c r="W497" t="s">
        <v>1085</v>
      </c>
      <c r="X497" t="s">
        <v>1091</v>
      </c>
    </row>
    <row r="498" spans="1:24" x14ac:dyDescent="0.25">
      <c r="A498" s="1" t="s">
        <v>1092</v>
      </c>
      <c r="B498" s="2">
        <v>45322</v>
      </c>
      <c r="D498" s="1" t="s">
        <v>31</v>
      </c>
      <c r="F498" s="1" t="s">
        <v>31</v>
      </c>
      <c r="H498" t="s">
        <v>0</v>
      </c>
      <c r="I498" t="s">
        <v>40</v>
      </c>
      <c r="K498" t="s">
        <v>1088</v>
      </c>
      <c r="L498" t="s">
        <v>1089</v>
      </c>
      <c r="M498" t="s">
        <v>35</v>
      </c>
      <c r="N498" s="1" t="s">
        <v>1090</v>
      </c>
      <c r="O498" s="3">
        <v>0</v>
      </c>
      <c r="P498" s="3">
        <v>0</v>
      </c>
      <c r="Q498" s="3">
        <v>304.52999999999997</v>
      </c>
      <c r="R498" s="3">
        <v>304.52999999999997</v>
      </c>
      <c r="S498" s="3">
        <v>0</v>
      </c>
      <c r="T498" s="3">
        <v>304.52999999999997</v>
      </c>
      <c r="U498" s="3">
        <v>0</v>
      </c>
      <c r="V498" s="3">
        <v>304.52999999999997</v>
      </c>
      <c r="W498" t="s">
        <v>1093</v>
      </c>
      <c r="X498" t="s">
        <v>1094</v>
      </c>
    </row>
    <row r="499" spans="1:24" x14ac:dyDescent="0.25">
      <c r="A499" s="1" t="s">
        <v>1095</v>
      </c>
      <c r="B499" s="2">
        <v>45322</v>
      </c>
      <c r="D499" s="1" t="s">
        <v>31</v>
      </c>
      <c r="F499" s="1" t="s">
        <v>31</v>
      </c>
      <c r="H499" t="s">
        <v>0</v>
      </c>
      <c r="I499" t="s">
        <v>40</v>
      </c>
      <c r="K499" t="s">
        <v>1088</v>
      </c>
      <c r="L499" t="s">
        <v>1089</v>
      </c>
      <c r="M499" t="s">
        <v>35</v>
      </c>
      <c r="N499" s="1" t="s">
        <v>1090</v>
      </c>
      <c r="O499" s="3">
        <v>0</v>
      </c>
      <c r="P499" s="3">
        <v>0</v>
      </c>
      <c r="Q499" s="3">
        <v>309.94</v>
      </c>
      <c r="R499" s="3">
        <v>309.94</v>
      </c>
      <c r="S499" s="3">
        <v>0</v>
      </c>
      <c r="T499" s="3">
        <v>309.94</v>
      </c>
      <c r="U499" s="3">
        <v>0</v>
      </c>
      <c r="V499" s="3">
        <v>309.94</v>
      </c>
      <c r="W499" t="s">
        <v>1096</v>
      </c>
      <c r="X499" t="s">
        <v>1097</v>
      </c>
    </row>
    <row r="500" spans="1:24" x14ac:dyDescent="0.25">
      <c r="A500" s="1" t="s">
        <v>1098</v>
      </c>
      <c r="B500" s="2">
        <v>45322</v>
      </c>
      <c r="D500" s="1" t="s">
        <v>31</v>
      </c>
      <c r="F500" s="1" t="s">
        <v>31</v>
      </c>
      <c r="H500" t="s">
        <v>0</v>
      </c>
      <c r="I500" t="s">
        <v>40</v>
      </c>
      <c r="K500" t="s">
        <v>1088</v>
      </c>
      <c r="L500" t="s">
        <v>1089</v>
      </c>
      <c r="M500" t="s">
        <v>35</v>
      </c>
      <c r="N500" s="1" t="s">
        <v>1090</v>
      </c>
      <c r="O500" s="3">
        <v>0</v>
      </c>
      <c r="P500" s="3">
        <v>0</v>
      </c>
      <c r="Q500" s="3">
        <v>331.5</v>
      </c>
      <c r="R500" s="3">
        <v>331.5</v>
      </c>
      <c r="S500" s="3">
        <v>0</v>
      </c>
      <c r="T500" s="3">
        <v>331.5</v>
      </c>
      <c r="U500" s="3">
        <v>0</v>
      </c>
      <c r="V500" s="3">
        <v>331.5</v>
      </c>
      <c r="W500" t="s">
        <v>1096</v>
      </c>
      <c r="X500" t="s">
        <v>1099</v>
      </c>
    </row>
    <row r="501" spans="1:24" x14ac:dyDescent="0.25">
      <c r="A501" s="1" t="s">
        <v>1100</v>
      </c>
      <c r="B501" s="2">
        <v>45322</v>
      </c>
      <c r="D501" s="1" t="s">
        <v>31</v>
      </c>
      <c r="F501" s="1" t="s">
        <v>31</v>
      </c>
      <c r="H501" t="s">
        <v>0</v>
      </c>
      <c r="I501" t="s">
        <v>32</v>
      </c>
      <c r="K501" t="s">
        <v>1101</v>
      </c>
      <c r="L501" t="s">
        <v>1102</v>
      </c>
      <c r="M501" t="s">
        <v>35</v>
      </c>
      <c r="N501" s="1" t="s">
        <v>1103</v>
      </c>
      <c r="O501" s="3">
        <v>0</v>
      </c>
      <c r="P501" s="3">
        <v>0</v>
      </c>
      <c r="Q501" s="3">
        <v>590</v>
      </c>
      <c r="R501" s="3">
        <v>590</v>
      </c>
      <c r="S501" s="3">
        <v>0</v>
      </c>
      <c r="T501" s="3">
        <v>590</v>
      </c>
      <c r="U501" s="3">
        <v>0</v>
      </c>
      <c r="V501" s="3">
        <v>590</v>
      </c>
      <c r="W501" t="s">
        <v>1104</v>
      </c>
      <c r="X501" t="s">
        <v>1105</v>
      </c>
    </row>
    <row r="502" spans="1:24" x14ac:dyDescent="0.25">
      <c r="A502" s="1" t="s">
        <v>1106</v>
      </c>
      <c r="B502" s="2">
        <v>45322</v>
      </c>
      <c r="D502" s="1" t="s">
        <v>31</v>
      </c>
      <c r="F502" s="1" t="s">
        <v>31</v>
      </c>
      <c r="H502" t="s">
        <v>0</v>
      </c>
      <c r="I502" t="s">
        <v>32</v>
      </c>
      <c r="K502" t="s">
        <v>1107</v>
      </c>
      <c r="L502" t="s">
        <v>1108</v>
      </c>
      <c r="M502" t="s">
        <v>35</v>
      </c>
      <c r="N502" s="1" t="s">
        <v>1109</v>
      </c>
      <c r="O502" s="3">
        <v>0</v>
      </c>
      <c r="P502" s="3">
        <v>0</v>
      </c>
      <c r="Q502" s="3">
        <v>1525.3</v>
      </c>
      <c r="R502" s="3">
        <v>1525.3</v>
      </c>
      <c r="S502" s="3">
        <v>0</v>
      </c>
      <c r="T502" s="3">
        <v>1525.3</v>
      </c>
      <c r="U502" s="3">
        <v>0</v>
      </c>
      <c r="V502" s="3">
        <v>1525.3</v>
      </c>
      <c r="W502" t="s">
        <v>1110</v>
      </c>
      <c r="X502" t="s">
        <v>1111</v>
      </c>
    </row>
    <row r="503" spans="1:24" x14ac:dyDescent="0.25">
      <c r="A503" s="5" t="s">
        <v>1112</v>
      </c>
      <c r="B503" s="4"/>
      <c r="C503" s="4"/>
      <c r="D503" s="5"/>
      <c r="E503" s="4"/>
      <c r="F503" s="5"/>
      <c r="G503" s="8"/>
      <c r="H503" s="8"/>
      <c r="I503" s="8"/>
      <c r="J503" s="8"/>
      <c r="K503" s="8"/>
      <c r="L503" s="8"/>
      <c r="M503" s="8"/>
      <c r="N503" s="5"/>
      <c r="O503" s="10">
        <f t="shared" ref="O503:V503" si="0">SUBTOTAL(9,O2:O502)</f>
        <v>0</v>
      </c>
      <c r="P503" s="10">
        <f t="shared" si="0"/>
        <v>0</v>
      </c>
      <c r="Q503" s="10">
        <f t="shared" si="0"/>
        <v>12863278.410000008</v>
      </c>
      <c r="R503" s="10">
        <f t="shared" si="0"/>
        <v>12863278.410000008</v>
      </c>
      <c r="S503" s="10">
        <f t="shared" si="0"/>
        <v>0</v>
      </c>
      <c r="T503" s="10">
        <f t="shared" si="0"/>
        <v>12863278.410000008</v>
      </c>
      <c r="U503" s="10">
        <f t="shared" si="0"/>
        <v>0</v>
      </c>
      <c r="V503" s="10">
        <f t="shared" si="0"/>
        <v>12863278.410000008</v>
      </c>
      <c r="W503" s="8"/>
      <c r="X503" s="8"/>
    </row>
  </sheetData>
  <autoFilter ref="A1:X502" xr:uid="{78DF156A-71CE-44F8-A58D-4DCFF6C742AF}"/>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84F14-8D43-4283-B09A-A81BD61080D5}">
  <dimension ref="A1:AJ436"/>
  <sheetViews>
    <sheetView tabSelected="1" workbookViewId="0">
      <pane xSplit="2" ySplit="7" topLeftCell="G389" activePane="bottomRight" state="frozen"/>
      <selection pane="topRight" activeCell="C1" sqref="C1"/>
      <selection pane="bottomLeft" activeCell="A8" sqref="A8"/>
      <selection pane="bottomRight" activeCell="J27" sqref="J27"/>
    </sheetView>
  </sheetViews>
  <sheetFormatPr defaultRowHeight="15" x14ac:dyDescent="0.25"/>
  <cols>
    <col min="1" max="1" width="18.5703125" style="1" customWidth="1"/>
    <col min="2" max="3" width="10.7109375" style="2" customWidth="1"/>
    <col min="4" max="4" width="10.7109375" style="1" customWidth="1"/>
    <col min="5" max="5" width="10.7109375" style="2" customWidth="1"/>
    <col min="6" max="6" width="10.7109375" style="1" customWidth="1"/>
    <col min="7" max="7" width="14.7109375" customWidth="1"/>
    <col min="8" max="8" width="30.7109375" customWidth="1"/>
    <col min="9" max="10" width="10.7109375" customWidth="1"/>
    <col min="11" max="11" width="30.7109375" customWidth="1"/>
    <col min="12" max="12" width="39.7109375" customWidth="1"/>
    <col min="13" max="13" width="14.7109375" customWidth="1"/>
    <col min="14" max="14" width="16.7109375" style="1" customWidth="1"/>
    <col min="15" max="22" width="15.7109375" style="3" customWidth="1"/>
    <col min="23" max="23" width="20.7109375" customWidth="1"/>
    <col min="24" max="24" width="30.7109375" customWidth="1"/>
    <col min="25" max="27" width="10.7109375" customWidth="1"/>
    <col min="28" max="28" width="16" customWidth="1"/>
    <col min="30" max="30" width="9.140625" style="17"/>
    <col min="31" max="31" width="14.5703125" hidden="1" customWidth="1"/>
    <col min="32" max="32" width="16.5703125" hidden="1" customWidth="1"/>
    <col min="33" max="33" width="17" hidden="1" customWidth="1"/>
    <col min="35" max="35" width="25.42578125" customWidth="1"/>
    <col min="36" max="36" width="22.140625" customWidth="1"/>
  </cols>
  <sheetData>
    <row r="1" spans="1:36" x14ac:dyDescent="0.25">
      <c r="A1" s="1" t="s">
        <v>0</v>
      </c>
    </row>
    <row r="2" spans="1:36" x14ac:dyDescent="0.25">
      <c r="A2" s="1" t="s">
        <v>1</v>
      </c>
    </row>
    <row r="3" spans="1:36" x14ac:dyDescent="0.25">
      <c r="A3" s="1" t="s">
        <v>2</v>
      </c>
    </row>
    <row r="6" spans="1:36" x14ac:dyDescent="0.25">
      <c r="A6" s="41" t="s">
        <v>3</v>
      </c>
      <c r="B6" s="43" t="s">
        <v>4</v>
      </c>
      <c r="C6" s="37" t="s">
        <v>5</v>
      </c>
      <c r="D6" s="37"/>
      <c r="E6" s="37" t="s">
        <v>8</v>
      </c>
      <c r="F6" s="37"/>
      <c r="G6" s="37" t="s">
        <v>9</v>
      </c>
      <c r="H6" s="37" t="s">
        <v>10</v>
      </c>
      <c r="I6" s="37" t="s">
        <v>11</v>
      </c>
      <c r="J6" s="37" t="s">
        <v>12</v>
      </c>
      <c r="K6" s="37" t="s">
        <v>13</v>
      </c>
      <c r="L6" s="37" t="s">
        <v>14</v>
      </c>
      <c r="M6" s="37" t="s">
        <v>15</v>
      </c>
      <c r="N6" s="39" t="s">
        <v>16</v>
      </c>
      <c r="O6" s="35" t="s">
        <v>17</v>
      </c>
      <c r="P6" s="35" t="s">
        <v>18</v>
      </c>
      <c r="Q6" s="35" t="s">
        <v>19</v>
      </c>
      <c r="R6" s="35" t="s">
        <v>20</v>
      </c>
      <c r="S6" s="35" t="s">
        <v>21</v>
      </c>
      <c r="T6" s="35" t="s">
        <v>22</v>
      </c>
      <c r="U6" s="35" t="s">
        <v>23</v>
      </c>
      <c r="V6" s="35" t="s">
        <v>24</v>
      </c>
      <c r="W6" s="37" t="s">
        <v>25</v>
      </c>
      <c r="X6" s="37" t="s">
        <v>26</v>
      </c>
      <c r="Y6" s="37" t="s">
        <v>27</v>
      </c>
      <c r="Z6" s="37" t="s">
        <v>28</v>
      </c>
      <c r="AA6" s="33" t="s">
        <v>29</v>
      </c>
      <c r="AB6" t="s">
        <v>2074</v>
      </c>
    </row>
    <row r="7" spans="1:36" x14ac:dyDescent="0.25">
      <c r="A7" s="42"/>
      <c r="B7" s="44"/>
      <c r="C7" s="6" t="s">
        <v>6</v>
      </c>
      <c r="D7" s="7" t="s">
        <v>7</v>
      </c>
      <c r="E7" s="6" t="s">
        <v>6</v>
      </c>
      <c r="F7" s="7" t="s">
        <v>7</v>
      </c>
      <c r="G7" s="38"/>
      <c r="H7" s="38"/>
      <c r="I7" s="38"/>
      <c r="J7" s="38"/>
      <c r="K7" s="38"/>
      <c r="L7" s="38"/>
      <c r="M7" s="38"/>
      <c r="N7" s="40"/>
      <c r="O7" s="36"/>
      <c r="P7" s="36"/>
      <c r="Q7" s="36"/>
      <c r="R7" s="36"/>
      <c r="S7" s="36"/>
      <c r="T7" s="36"/>
      <c r="U7" s="36"/>
      <c r="V7" s="36"/>
      <c r="W7" s="38"/>
      <c r="X7" s="38"/>
      <c r="Y7" s="38"/>
      <c r="Z7" s="38"/>
      <c r="AA7" s="34"/>
      <c r="AD7"/>
    </row>
    <row r="8" spans="1:36" x14ac:dyDescent="0.25">
      <c r="A8" s="1" t="s">
        <v>30</v>
      </c>
      <c r="B8" s="2">
        <v>45292</v>
      </c>
      <c r="D8" s="1" t="s">
        <v>31</v>
      </c>
      <c r="F8" s="1" t="s">
        <v>31</v>
      </c>
      <c r="H8" t="s">
        <v>0</v>
      </c>
      <c r="I8" t="s">
        <v>32</v>
      </c>
      <c r="K8" t="s">
        <v>33</v>
      </c>
      <c r="L8" t="s">
        <v>34</v>
      </c>
      <c r="M8" t="s">
        <v>35</v>
      </c>
      <c r="N8" s="1" t="s">
        <v>36</v>
      </c>
      <c r="O8" s="3">
        <v>0</v>
      </c>
      <c r="P8" s="3">
        <f>SUMIF('INPUT TAXES'!D:D,'All Books PM January 2024'!A:A,'INPUT TAXES'!P:P)</f>
        <v>0</v>
      </c>
      <c r="R8" s="3">
        <v>40</v>
      </c>
      <c r="S8" s="3">
        <v>0</v>
      </c>
      <c r="T8" s="3">
        <f>P8+Q8+R8</f>
        <v>40</v>
      </c>
      <c r="U8" s="3">
        <f>SUMIF('WITHOLDING TAX'!D:D,'All Books PM January 2024'!A:A,'WITHOLDING TAX'!Q:Q)</f>
        <v>0</v>
      </c>
      <c r="V8" s="3">
        <v>40</v>
      </c>
      <c r="W8" t="s">
        <v>37</v>
      </c>
      <c r="X8" t="s">
        <v>38</v>
      </c>
      <c r="AD8" s="17" t="e">
        <f t="shared" ref="AD8:AD37" si="0">U8/Q8</f>
        <v>#DIV/0!</v>
      </c>
      <c r="AE8" s="15">
        <f>T8-'All Books'!T8</f>
        <v>0</v>
      </c>
      <c r="AF8" s="17">
        <v>40</v>
      </c>
      <c r="AG8" s="15">
        <f t="shared" ref="AG8:AG71" si="1">T8-AF8</f>
        <v>0</v>
      </c>
      <c r="AI8" s="15">
        <f>O8+R8</f>
        <v>40</v>
      </c>
      <c r="AJ8" s="15">
        <f>T8-AI8</f>
        <v>0</v>
      </c>
    </row>
    <row r="9" spans="1:36" x14ac:dyDescent="0.25">
      <c r="A9" s="1" t="s">
        <v>39</v>
      </c>
      <c r="B9" s="2">
        <v>45294</v>
      </c>
      <c r="D9" s="1" t="s">
        <v>31</v>
      </c>
      <c r="F9" s="1" t="s">
        <v>31</v>
      </c>
      <c r="H9" t="s">
        <v>0</v>
      </c>
      <c r="I9" t="s">
        <v>40</v>
      </c>
      <c r="K9" t="s">
        <v>41</v>
      </c>
      <c r="L9" t="s">
        <v>42</v>
      </c>
      <c r="M9" t="s">
        <v>43</v>
      </c>
      <c r="N9" s="1" t="s">
        <v>36</v>
      </c>
      <c r="O9" s="3">
        <v>0</v>
      </c>
      <c r="P9" s="3">
        <f>SUMIF('INPUT TAXES'!D:D,'All Books PM January 2024'!A:A,'INPUT TAXES'!P:P)</f>
        <v>0</v>
      </c>
      <c r="R9" s="3">
        <v>100</v>
      </c>
      <c r="S9" s="3">
        <v>0</v>
      </c>
      <c r="T9" s="3">
        <v>100</v>
      </c>
      <c r="U9" s="3">
        <f>SUMIF('WITHOLDING TAX'!D:D,'All Books PM January 2024'!A:A,'WITHOLDING TAX'!Q:Q)</f>
        <v>0</v>
      </c>
      <c r="V9" s="3">
        <v>100</v>
      </c>
      <c r="W9" t="s">
        <v>44</v>
      </c>
      <c r="X9" t="s">
        <v>45</v>
      </c>
      <c r="AD9" s="17" t="e">
        <f t="shared" si="0"/>
        <v>#DIV/0!</v>
      </c>
      <c r="AE9" s="15">
        <f>T9-'All Books'!T9</f>
        <v>0</v>
      </c>
      <c r="AF9" s="17">
        <v>100</v>
      </c>
      <c r="AG9" s="15">
        <f t="shared" si="1"/>
        <v>0</v>
      </c>
      <c r="AI9" s="15">
        <f t="shared" ref="AI9:AI72" si="2">O9+R9</f>
        <v>100</v>
      </c>
      <c r="AJ9" s="15">
        <f t="shared" ref="AJ9:AJ72" si="3">T9-AI9</f>
        <v>0</v>
      </c>
    </row>
    <row r="10" spans="1:36" x14ac:dyDescent="0.25">
      <c r="A10" s="1" t="s">
        <v>46</v>
      </c>
      <c r="B10" s="2">
        <v>45301</v>
      </c>
      <c r="D10" s="1" t="s">
        <v>31</v>
      </c>
      <c r="F10" s="1" t="s">
        <v>31</v>
      </c>
      <c r="H10" t="s">
        <v>0</v>
      </c>
      <c r="I10" t="s">
        <v>47</v>
      </c>
      <c r="K10" t="s">
        <v>48</v>
      </c>
      <c r="L10" t="s">
        <v>42</v>
      </c>
      <c r="M10" t="s">
        <v>35</v>
      </c>
      <c r="N10" s="1" t="s">
        <v>36</v>
      </c>
      <c r="O10" s="3">
        <v>0</v>
      </c>
      <c r="P10" s="3">
        <f>SUMIF('INPUT TAXES'!D:D,'All Books PM January 2024'!A:A,'INPUT TAXES'!P:P)</f>
        <v>0</v>
      </c>
      <c r="R10" s="3">
        <v>2450</v>
      </c>
      <c r="S10" s="3">
        <v>0</v>
      </c>
      <c r="T10" s="3">
        <v>2450</v>
      </c>
      <c r="U10" s="3">
        <f>SUMIF('WITHOLDING TAX'!D:D,'All Books PM January 2024'!A:A,'WITHOLDING TAX'!Q:Q)</f>
        <v>0</v>
      </c>
      <c r="V10" s="3">
        <v>2450</v>
      </c>
      <c r="W10" t="s">
        <v>49</v>
      </c>
      <c r="X10" t="s">
        <v>50</v>
      </c>
      <c r="AD10" s="17" t="e">
        <f t="shared" si="0"/>
        <v>#DIV/0!</v>
      </c>
      <c r="AE10" s="15">
        <f>T10-'All Books'!T10</f>
        <v>0</v>
      </c>
      <c r="AF10" s="17">
        <v>2450</v>
      </c>
      <c r="AG10" s="15">
        <f t="shared" si="1"/>
        <v>0</v>
      </c>
      <c r="AI10" s="15">
        <f t="shared" si="2"/>
        <v>2450</v>
      </c>
      <c r="AJ10" s="15">
        <f t="shared" si="3"/>
        <v>0</v>
      </c>
    </row>
    <row r="11" spans="1:36" x14ac:dyDescent="0.25">
      <c r="A11" s="1" t="s">
        <v>51</v>
      </c>
      <c r="B11" s="2">
        <v>45301</v>
      </c>
      <c r="D11" s="1" t="s">
        <v>31</v>
      </c>
      <c r="F11" s="1" t="s">
        <v>31</v>
      </c>
      <c r="H11" t="s">
        <v>0</v>
      </c>
      <c r="I11" t="s">
        <v>52</v>
      </c>
      <c r="K11" t="s">
        <v>48</v>
      </c>
      <c r="L11" t="s">
        <v>42</v>
      </c>
      <c r="M11" t="s">
        <v>35</v>
      </c>
      <c r="N11" s="1" t="s">
        <v>36</v>
      </c>
      <c r="O11" s="3">
        <v>0</v>
      </c>
      <c r="P11" s="3">
        <f>SUMIF('INPUT TAXES'!D:D,'All Books PM January 2024'!A:A,'INPUT TAXES'!P:P)</f>
        <v>0</v>
      </c>
      <c r="R11" s="3">
        <v>2700</v>
      </c>
      <c r="S11" s="3">
        <v>0</v>
      </c>
      <c r="T11" s="3">
        <v>2700</v>
      </c>
      <c r="U11" s="3">
        <f>SUMIF('WITHOLDING TAX'!D:D,'All Books PM January 2024'!A:A,'WITHOLDING TAX'!Q:Q)</f>
        <v>0</v>
      </c>
      <c r="V11" s="3">
        <v>2700</v>
      </c>
      <c r="W11" t="s">
        <v>49</v>
      </c>
      <c r="X11" t="s">
        <v>53</v>
      </c>
      <c r="AD11" s="17" t="e">
        <f t="shared" si="0"/>
        <v>#DIV/0!</v>
      </c>
      <c r="AE11" s="15">
        <f>T11-'All Books'!T11</f>
        <v>0</v>
      </c>
      <c r="AF11" s="17">
        <v>2700</v>
      </c>
      <c r="AG11" s="15">
        <f t="shared" si="1"/>
        <v>0</v>
      </c>
      <c r="AI11" s="15">
        <f t="shared" si="2"/>
        <v>2700</v>
      </c>
      <c r="AJ11" s="15">
        <f t="shared" si="3"/>
        <v>0</v>
      </c>
    </row>
    <row r="12" spans="1:36" x14ac:dyDescent="0.25">
      <c r="A12" s="1" t="s">
        <v>54</v>
      </c>
      <c r="B12" s="2">
        <v>45301</v>
      </c>
      <c r="D12" s="1" t="s">
        <v>31</v>
      </c>
      <c r="F12" s="1" t="s">
        <v>31</v>
      </c>
      <c r="H12" t="s">
        <v>0</v>
      </c>
      <c r="I12" t="s">
        <v>55</v>
      </c>
      <c r="K12" t="s">
        <v>56</v>
      </c>
      <c r="L12" t="s">
        <v>42</v>
      </c>
      <c r="M12" t="s">
        <v>35</v>
      </c>
      <c r="N12" s="1" t="s">
        <v>36</v>
      </c>
      <c r="O12" s="3">
        <v>0</v>
      </c>
      <c r="P12" s="3">
        <f>SUMIF('INPUT TAXES'!D:D,'All Books PM January 2024'!A:A,'INPUT TAXES'!P:P)</f>
        <v>0</v>
      </c>
      <c r="R12" s="3">
        <v>3850</v>
      </c>
      <c r="S12" s="3">
        <v>0</v>
      </c>
      <c r="T12" s="3">
        <v>3850</v>
      </c>
      <c r="U12" s="3">
        <f>SUMIF('WITHOLDING TAX'!D:D,'All Books PM January 2024'!A:A,'WITHOLDING TAX'!Q:Q)</f>
        <v>0</v>
      </c>
      <c r="V12" s="3">
        <v>3850</v>
      </c>
      <c r="W12" t="s">
        <v>57</v>
      </c>
      <c r="X12" t="s">
        <v>58</v>
      </c>
      <c r="AD12" s="17" t="e">
        <f t="shared" si="0"/>
        <v>#DIV/0!</v>
      </c>
      <c r="AE12" s="15">
        <f>T12-'All Books'!T12</f>
        <v>0</v>
      </c>
      <c r="AF12" s="17">
        <v>3850</v>
      </c>
      <c r="AG12" s="15">
        <f t="shared" si="1"/>
        <v>0</v>
      </c>
      <c r="AI12" s="15">
        <f t="shared" si="2"/>
        <v>3850</v>
      </c>
      <c r="AJ12" s="15">
        <f t="shared" si="3"/>
        <v>0</v>
      </c>
    </row>
    <row r="13" spans="1:36" x14ac:dyDescent="0.25">
      <c r="A13" s="1" t="s">
        <v>59</v>
      </c>
      <c r="B13" s="2">
        <v>45301</v>
      </c>
      <c r="D13" s="1" t="s">
        <v>31</v>
      </c>
      <c r="F13" s="1" t="s">
        <v>31</v>
      </c>
      <c r="H13" t="s">
        <v>0</v>
      </c>
      <c r="I13" t="s">
        <v>55</v>
      </c>
      <c r="K13" t="s">
        <v>60</v>
      </c>
      <c r="L13" t="s">
        <v>61</v>
      </c>
      <c r="M13" t="s">
        <v>35</v>
      </c>
      <c r="N13" s="1" t="s">
        <v>36</v>
      </c>
      <c r="O13" s="3">
        <v>0</v>
      </c>
      <c r="P13" s="3">
        <f>SUMIF('INPUT TAXES'!D:D,'All Books PM January 2024'!A:A,'INPUT TAXES'!P:P)</f>
        <v>0</v>
      </c>
      <c r="R13" s="3">
        <v>24500</v>
      </c>
      <c r="S13" s="3">
        <v>0</v>
      </c>
      <c r="T13" s="3">
        <v>24500</v>
      </c>
      <c r="U13" s="3">
        <f>SUMIF('WITHOLDING TAX'!D:D,'All Books PM January 2024'!A:A,'WITHOLDING TAX'!Q:Q)</f>
        <v>0</v>
      </c>
      <c r="V13" s="3">
        <v>24500</v>
      </c>
      <c r="W13" t="s">
        <v>62</v>
      </c>
      <c r="X13" t="s">
        <v>63</v>
      </c>
      <c r="AD13" s="17" t="e">
        <f t="shared" si="0"/>
        <v>#DIV/0!</v>
      </c>
      <c r="AE13" s="15">
        <f>T13-'All Books'!T13</f>
        <v>0</v>
      </c>
      <c r="AF13" s="17">
        <v>24500</v>
      </c>
      <c r="AG13" s="15">
        <f t="shared" si="1"/>
        <v>0</v>
      </c>
      <c r="AI13" s="15">
        <f t="shared" si="2"/>
        <v>24500</v>
      </c>
      <c r="AJ13" s="15">
        <f t="shared" si="3"/>
        <v>0</v>
      </c>
    </row>
    <row r="14" spans="1:36" x14ac:dyDescent="0.25">
      <c r="A14" s="1" t="s">
        <v>64</v>
      </c>
      <c r="B14" s="2">
        <v>45301</v>
      </c>
      <c r="D14" s="1" t="s">
        <v>31</v>
      </c>
      <c r="F14" s="1" t="s">
        <v>31</v>
      </c>
      <c r="H14" t="s">
        <v>0</v>
      </c>
      <c r="I14" t="s">
        <v>40</v>
      </c>
      <c r="K14" t="s">
        <v>65</v>
      </c>
      <c r="L14" t="s">
        <v>66</v>
      </c>
      <c r="M14" t="s">
        <v>35</v>
      </c>
      <c r="N14" s="1" t="s">
        <v>36</v>
      </c>
      <c r="O14" s="3">
        <v>0</v>
      </c>
      <c r="P14" s="3">
        <f>SUMIF('INPUT TAXES'!D:D,'All Books PM January 2024'!A:A,'INPUT TAXES'!P:P)</f>
        <v>0</v>
      </c>
      <c r="R14" s="3">
        <v>9950</v>
      </c>
      <c r="S14" s="3">
        <v>0</v>
      </c>
      <c r="T14" s="3">
        <v>9950</v>
      </c>
      <c r="U14" s="3">
        <f>SUMIF('WITHOLDING TAX'!D:D,'All Books PM January 2024'!A:A,'WITHOLDING TAX'!Q:Q)</f>
        <v>0</v>
      </c>
      <c r="V14" s="3">
        <v>9950</v>
      </c>
      <c r="W14" t="s">
        <v>67</v>
      </c>
      <c r="X14" t="s">
        <v>68</v>
      </c>
      <c r="AD14" s="17" t="e">
        <f t="shared" si="0"/>
        <v>#DIV/0!</v>
      </c>
      <c r="AE14" s="15">
        <f>T14-'All Books'!T14</f>
        <v>0</v>
      </c>
      <c r="AF14" s="17">
        <v>9950</v>
      </c>
      <c r="AG14" s="15">
        <f t="shared" si="1"/>
        <v>0</v>
      </c>
      <c r="AI14" s="15">
        <f t="shared" si="2"/>
        <v>9950</v>
      </c>
      <c r="AJ14" s="15">
        <f t="shared" si="3"/>
        <v>0</v>
      </c>
    </row>
    <row r="15" spans="1:36" x14ac:dyDescent="0.25">
      <c r="A15" s="1" t="s">
        <v>69</v>
      </c>
      <c r="B15" s="2">
        <v>45301</v>
      </c>
      <c r="D15" s="1" t="s">
        <v>31</v>
      </c>
      <c r="F15" s="1" t="s">
        <v>31</v>
      </c>
      <c r="H15" t="s">
        <v>0</v>
      </c>
      <c r="I15" t="s">
        <v>40</v>
      </c>
      <c r="K15" t="s">
        <v>65</v>
      </c>
      <c r="L15" t="s">
        <v>66</v>
      </c>
      <c r="M15" t="s">
        <v>35</v>
      </c>
      <c r="N15" s="1" t="s">
        <v>36</v>
      </c>
      <c r="O15" s="3">
        <v>0</v>
      </c>
      <c r="P15" s="3">
        <f>SUMIF('INPUT TAXES'!D:D,'All Books PM January 2024'!A:A,'INPUT TAXES'!P:P)</f>
        <v>0</v>
      </c>
      <c r="R15" s="3">
        <v>1000</v>
      </c>
      <c r="S15" s="3">
        <v>0</v>
      </c>
      <c r="T15" s="3">
        <v>1000</v>
      </c>
      <c r="U15" s="3">
        <f>SUMIF('WITHOLDING TAX'!D:D,'All Books PM January 2024'!A:A,'WITHOLDING TAX'!Q:Q)</f>
        <v>0</v>
      </c>
      <c r="V15" s="3">
        <v>1000</v>
      </c>
      <c r="W15" t="s">
        <v>62</v>
      </c>
      <c r="X15" t="s">
        <v>70</v>
      </c>
      <c r="AD15" s="17" t="e">
        <f t="shared" si="0"/>
        <v>#DIV/0!</v>
      </c>
      <c r="AE15" s="15">
        <f>T15-'All Books'!T15</f>
        <v>0</v>
      </c>
      <c r="AF15" s="17">
        <v>1000</v>
      </c>
      <c r="AG15" s="15">
        <f t="shared" si="1"/>
        <v>0</v>
      </c>
      <c r="AI15" s="15">
        <f t="shared" si="2"/>
        <v>1000</v>
      </c>
      <c r="AJ15" s="15">
        <f t="shared" si="3"/>
        <v>0</v>
      </c>
    </row>
    <row r="16" spans="1:36" x14ac:dyDescent="0.25">
      <c r="A16" s="1" t="s">
        <v>71</v>
      </c>
      <c r="B16" s="2">
        <v>45301</v>
      </c>
      <c r="D16" s="1" t="s">
        <v>31</v>
      </c>
      <c r="F16" s="1" t="s">
        <v>31</v>
      </c>
      <c r="H16" t="s">
        <v>0</v>
      </c>
      <c r="I16" t="s">
        <v>72</v>
      </c>
      <c r="K16" t="s">
        <v>56</v>
      </c>
      <c r="L16" t="s">
        <v>42</v>
      </c>
      <c r="M16" t="s">
        <v>35</v>
      </c>
      <c r="N16" s="1" t="s">
        <v>36</v>
      </c>
      <c r="O16" s="3">
        <v>0</v>
      </c>
      <c r="P16" s="3">
        <f>SUMIF('INPUT TAXES'!D:D,'All Books PM January 2024'!A:A,'INPUT TAXES'!P:P)</f>
        <v>0</v>
      </c>
      <c r="R16" s="3">
        <v>500</v>
      </c>
      <c r="S16" s="3">
        <v>0</v>
      </c>
      <c r="T16" s="3">
        <v>500</v>
      </c>
      <c r="U16" s="3">
        <f>SUMIF('WITHOLDING TAX'!D:D,'All Books PM January 2024'!A:A,'WITHOLDING TAX'!Q:Q)</f>
        <v>0</v>
      </c>
      <c r="V16" s="3">
        <v>500</v>
      </c>
      <c r="W16" t="s">
        <v>49</v>
      </c>
      <c r="X16" t="s">
        <v>73</v>
      </c>
      <c r="AD16" s="17" t="e">
        <f t="shared" si="0"/>
        <v>#DIV/0!</v>
      </c>
      <c r="AE16" s="15">
        <f>T16-'All Books'!T16</f>
        <v>0</v>
      </c>
      <c r="AF16" s="17">
        <v>500</v>
      </c>
      <c r="AG16" s="15">
        <f t="shared" si="1"/>
        <v>0</v>
      </c>
      <c r="AI16" s="15">
        <f t="shared" si="2"/>
        <v>500</v>
      </c>
      <c r="AJ16" s="15">
        <f t="shared" si="3"/>
        <v>0</v>
      </c>
    </row>
    <row r="17" spans="1:36" x14ac:dyDescent="0.25">
      <c r="A17" s="1" t="s">
        <v>74</v>
      </c>
      <c r="B17" s="2">
        <v>45301</v>
      </c>
      <c r="D17" s="1" t="s">
        <v>31</v>
      </c>
      <c r="F17" s="1" t="s">
        <v>31</v>
      </c>
      <c r="H17" t="s">
        <v>0</v>
      </c>
      <c r="I17" t="s">
        <v>72</v>
      </c>
      <c r="K17" t="s">
        <v>75</v>
      </c>
      <c r="L17" t="s">
        <v>76</v>
      </c>
      <c r="M17" t="s">
        <v>35</v>
      </c>
      <c r="N17" s="1" t="s">
        <v>36</v>
      </c>
      <c r="O17" s="3">
        <v>0</v>
      </c>
      <c r="P17" s="3">
        <f>SUMIF('INPUT TAXES'!D:D,'All Books PM January 2024'!A:A,'INPUT TAXES'!P:P)</f>
        <v>0</v>
      </c>
      <c r="R17" s="3">
        <v>3750</v>
      </c>
      <c r="S17" s="3">
        <v>0</v>
      </c>
      <c r="T17" s="3">
        <v>3750</v>
      </c>
      <c r="U17" s="3">
        <f>SUMIF('WITHOLDING TAX'!D:D,'All Books PM January 2024'!A:A,'WITHOLDING TAX'!Q:Q)</f>
        <v>0</v>
      </c>
      <c r="V17" s="3">
        <v>3750</v>
      </c>
      <c r="W17" t="s">
        <v>62</v>
      </c>
      <c r="X17" t="s">
        <v>77</v>
      </c>
      <c r="AD17" s="17" t="e">
        <f t="shared" si="0"/>
        <v>#DIV/0!</v>
      </c>
      <c r="AE17" s="15">
        <f>T17-'All Books'!T17</f>
        <v>0</v>
      </c>
      <c r="AF17" s="17">
        <v>3750</v>
      </c>
      <c r="AG17" s="15">
        <f t="shared" si="1"/>
        <v>0</v>
      </c>
      <c r="AI17" s="15">
        <f t="shared" si="2"/>
        <v>3750</v>
      </c>
      <c r="AJ17" s="15">
        <f t="shared" si="3"/>
        <v>0</v>
      </c>
    </row>
    <row r="18" spans="1:36" x14ac:dyDescent="0.25">
      <c r="A18" s="1" t="s">
        <v>78</v>
      </c>
      <c r="B18" s="2">
        <v>45301</v>
      </c>
      <c r="D18" s="1" t="s">
        <v>31</v>
      </c>
      <c r="F18" s="1" t="s">
        <v>31</v>
      </c>
      <c r="H18" t="s">
        <v>0</v>
      </c>
      <c r="I18" t="s">
        <v>32</v>
      </c>
      <c r="K18" t="s">
        <v>79</v>
      </c>
      <c r="L18" t="s">
        <v>80</v>
      </c>
      <c r="M18" t="s">
        <v>35</v>
      </c>
      <c r="N18" s="1" t="s">
        <v>81</v>
      </c>
      <c r="O18" s="3">
        <v>0</v>
      </c>
      <c r="P18" s="3">
        <f>SUMIF('INPUT TAXES'!D:D,'All Books PM January 2024'!A:A,'INPUT TAXES'!P:P)</f>
        <v>0</v>
      </c>
      <c r="R18" s="3">
        <v>25000</v>
      </c>
      <c r="S18" s="3">
        <v>0</v>
      </c>
      <c r="T18" s="3">
        <v>25000</v>
      </c>
      <c r="U18" s="3">
        <f>SUMIF('WITHOLDING TAX'!D:D,'All Books PM January 2024'!A:A,'WITHOLDING TAX'!Q:Q)</f>
        <v>0</v>
      </c>
      <c r="V18" s="3">
        <v>25000</v>
      </c>
      <c r="W18" t="s">
        <v>82</v>
      </c>
      <c r="X18" t="s">
        <v>83</v>
      </c>
      <c r="AD18" s="17" t="e">
        <f t="shared" si="0"/>
        <v>#DIV/0!</v>
      </c>
      <c r="AE18" s="15">
        <f>T18-'All Books'!T18</f>
        <v>0</v>
      </c>
      <c r="AF18" s="17">
        <v>25000</v>
      </c>
      <c r="AG18" s="15">
        <f t="shared" si="1"/>
        <v>0</v>
      </c>
      <c r="AI18" s="15">
        <f t="shared" si="2"/>
        <v>25000</v>
      </c>
      <c r="AJ18" s="15">
        <f t="shared" si="3"/>
        <v>0</v>
      </c>
    </row>
    <row r="19" spans="1:36" x14ac:dyDescent="0.25">
      <c r="A19" s="1" t="s">
        <v>84</v>
      </c>
      <c r="B19" s="2">
        <v>45301</v>
      </c>
      <c r="D19" s="1" t="s">
        <v>31</v>
      </c>
      <c r="F19" s="1" t="s">
        <v>31</v>
      </c>
      <c r="H19" t="s">
        <v>0</v>
      </c>
      <c r="I19" t="s">
        <v>32</v>
      </c>
      <c r="K19" t="s">
        <v>85</v>
      </c>
      <c r="L19" t="s">
        <v>86</v>
      </c>
      <c r="M19" t="s">
        <v>35</v>
      </c>
      <c r="N19" s="1" t="s">
        <v>87</v>
      </c>
      <c r="O19" s="3">
        <f>P19+Q19</f>
        <v>13176.47</v>
      </c>
      <c r="P19" s="3">
        <f>SUMIF('INPUT TAXES'!D:D,'All Books PM January 2024'!A:A,'INPUT TAXES'!P:P)</f>
        <v>1411.76</v>
      </c>
      <c r="Q19" s="3">
        <v>11764.71</v>
      </c>
      <c r="S19" s="3">
        <v>0</v>
      </c>
      <c r="T19" s="3">
        <f t="shared" ref="T19:T50" si="4">P19+Q19+R19</f>
        <v>13176.47</v>
      </c>
      <c r="U19" s="3">
        <f>SUMIF('WITHOLDING TAX'!D:D,'All Books PM January 2024'!A:A,'WITHOLDING TAX'!Q:Q)</f>
        <v>1176.47</v>
      </c>
      <c r="V19" s="3">
        <f>T19-U19</f>
        <v>12000</v>
      </c>
      <c r="W19" t="s">
        <v>90</v>
      </c>
      <c r="X19" t="s">
        <v>89</v>
      </c>
      <c r="AD19" s="17">
        <f t="shared" si="0"/>
        <v>9.9999915000029763E-2</v>
      </c>
      <c r="AE19" s="15">
        <f>T19-'All Books'!T19</f>
        <v>11764.71</v>
      </c>
      <c r="AF19" s="17">
        <v>11764.71</v>
      </c>
      <c r="AG19" s="15">
        <f t="shared" si="1"/>
        <v>1411.7600000000002</v>
      </c>
      <c r="AI19" s="15">
        <f t="shared" si="2"/>
        <v>13176.47</v>
      </c>
      <c r="AJ19" s="15">
        <f t="shared" si="3"/>
        <v>0</v>
      </c>
    </row>
    <row r="20" spans="1:36" x14ac:dyDescent="0.25">
      <c r="A20" s="1" t="s">
        <v>91</v>
      </c>
      <c r="B20" s="2">
        <v>45301</v>
      </c>
      <c r="D20" s="1" t="s">
        <v>31</v>
      </c>
      <c r="F20" s="1" t="s">
        <v>31</v>
      </c>
      <c r="H20" t="s">
        <v>0</v>
      </c>
      <c r="I20" t="s">
        <v>32</v>
      </c>
      <c r="K20" t="s">
        <v>92</v>
      </c>
      <c r="L20" t="s">
        <v>42</v>
      </c>
      <c r="M20" t="s">
        <v>35</v>
      </c>
      <c r="N20" s="1" t="s">
        <v>36</v>
      </c>
      <c r="O20" s="3">
        <v>0</v>
      </c>
      <c r="P20" s="3">
        <f>SUMIF('INPUT TAXES'!D:D,'All Books PM January 2024'!A:A,'INPUT TAXES'!P:P)</f>
        <v>0</v>
      </c>
      <c r="R20" s="17">
        <v>13000</v>
      </c>
      <c r="S20" s="3">
        <v>0</v>
      </c>
      <c r="T20" s="3">
        <f t="shared" si="4"/>
        <v>13000</v>
      </c>
      <c r="U20" s="3">
        <f>SUMIF('WITHOLDING TAX'!D:D,'All Books PM January 2024'!A:A,'WITHOLDING TAX'!Q:Q)</f>
        <v>0</v>
      </c>
      <c r="V20" s="3">
        <v>13000</v>
      </c>
      <c r="W20" t="s">
        <v>82</v>
      </c>
      <c r="X20" t="s">
        <v>93</v>
      </c>
      <c r="AD20" s="17" t="e">
        <f t="shared" si="0"/>
        <v>#DIV/0!</v>
      </c>
      <c r="AE20" s="15">
        <f>T20-'All Books'!T20</f>
        <v>1235.2900000000009</v>
      </c>
      <c r="AF20" s="17">
        <v>13000</v>
      </c>
      <c r="AG20" s="15">
        <f t="shared" si="1"/>
        <v>0</v>
      </c>
      <c r="AI20" s="15">
        <f t="shared" si="2"/>
        <v>13000</v>
      </c>
      <c r="AJ20" s="15">
        <f t="shared" si="3"/>
        <v>0</v>
      </c>
    </row>
    <row r="21" spans="1:36" x14ac:dyDescent="0.25">
      <c r="A21" s="1" t="s">
        <v>94</v>
      </c>
      <c r="B21" s="2">
        <v>45301</v>
      </c>
      <c r="D21" s="1" t="s">
        <v>31</v>
      </c>
      <c r="F21" s="1" t="s">
        <v>31</v>
      </c>
      <c r="H21" t="s">
        <v>0</v>
      </c>
      <c r="I21" t="s">
        <v>32</v>
      </c>
      <c r="K21" t="s">
        <v>95</v>
      </c>
      <c r="L21" t="s">
        <v>42</v>
      </c>
      <c r="M21" t="s">
        <v>35</v>
      </c>
      <c r="N21" s="1" t="s">
        <v>36</v>
      </c>
      <c r="O21" s="3">
        <v>0</v>
      </c>
      <c r="P21" s="3">
        <f>SUMIF('INPUT TAXES'!D:D,'All Books PM January 2024'!A:A,'INPUT TAXES'!P:P)</f>
        <v>0</v>
      </c>
      <c r="R21" s="17">
        <v>22000</v>
      </c>
      <c r="S21" s="3">
        <v>0</v>
      </c>
      <c r="T21" s="3">
        <f t="shared" si="4"/>
        <v>22000</v>
      </c>
      <c r="U21" s="3">
        <f>SUMIF('WITHOLDING TAX'!D:D,'All Books PM January 2024'!A:A,'WITHOLDING TAX'!Q:Q)</f>
        <v>0</v>
      </c>
      <c r="V21" s="3">
        <v>22000</v>
      </c>
      <c r="W21" t="s">
        <v>96</v>
      </c>
      <c r="X21" t="s">
        <v>93</v>
      </c>
      <c r="AD21" s="17" t="e">
        <f t="shared" si="0"/>
        <v>#DIV/0!</v>
      </c>
      <c r="AE21" s="15">
        <f>T21-'All Books'!T21</f>
        <v>9000</v>
      </c>
      <c r="AF21" s="17">
        <v>22000</v>
      </c>
      <c r="AG21" s="15">
        <f t="shared" si="1"/>
        <v>0</v>
      </c>
      <c r="AI21" s="15">
        <f t="shared" si="2"/>
        <v>22000</v>
      </c>
      <c r="AJ21" s="15">
        <f t="shared" si="3"/>
        <v>0</v>
      </c>
    </row>
    <row r="22" spans="1:36" x14ac:dyDescent="0.25">
      <c r="A22" s="1" t="s">
        <v>97</v>
      </c>
      <c r="B22" s="2">
        <v>45301</v>
      </c>
      <c r="D22" s="1" t="s">
        <v>31</v>
      </c>
      <c r="F22" s="1" t="s">
        <v>31</v>
      </c>
      <c r="H22" t="s">
        <v>0</v>
      </c>
      <c r="I22" t="s">
        <v>32</v>
      </c>
      <c r="K22" t="s">
        <v>98</v>
      </c>
      <c r="L22" t="s">
        <v>42</v>
      </c>
      <c r="M22" t="s">
        <v>35</v>
      </c>
      <c r="N22" s="1" t="s">
        <v>36</v>
      </c>
      <c r="O22" s="3">
        <v>0</v>
      </c>
      <c r="P22" s="3">
        <f>SUMIF('INPUT TAXES'!D:D,'All Books PM January 2024'!A:A,'INPUT TAXES'!P:P)</f>
        <v>0</v>
      </c>
      <c r="R22" s="17">
        <v>15000</v>
      </c>
      <c r="S22" s="3">
        <v>0</v>
      </c>
      <c r="T22" s="3">
        <f t="shared" si="4"/>
        <v>15000</v>
      </c>
      <c r="U22" s="3">
        <f>SUMIF('WITHOLDING TAX'!D:D,'All Books PM January 2024'!A:A,'WITHOLDING TAX'!Q:Q)</f>
        <v>0</v>
      </c>
      <c r="V22" s="3">
        <v>15000</v>
      </c>
      <c r="W22" t="s">
        <v>96</v>
      </c>
      <c r="X22" t="s">
        <v>93</v>
      </c>
      <c r="AD22" s="17" t="e">
        <f t="shared" si="0"/>
        <v>#DIV/0!</v>
      </c>
      <c r="AE22" s="15">
        <f>T22-'All Books'!T22</f>
        <v>-7000</v>
      </c>
      <c r="AF22" s="17">
        <v>15000</v>
      </c>
      <c r="AG22" s="15">
        <f t="shared" si="1"/>
        <v>0</v>
      </c>
      <c r="AI22" s="15">
        <f t="shared" si="2"/>
        <v>15000</v>
      </c>
      <c r="AJ22" s="15">
        <f t="shared" si="3"/>
        <v>0</v>
      </c>
    </row>
    <row r="23" spans="1:36" x14ac:dyDescent="0.25">
      <c r="A23" s="1" t="s">
        <v>99</v>
      </c>
      <c r="B23" s="2">
        <v>45301</v>
      </c>
      <c r="D23" s="1" t="s">
        <v>31</v>
      </c>
      <c r="F23" s="1" t="s">
        <v>31</v>
      </c>
      <c r="H23" t="s">
        <v>0</v>
      </c>
      <c r="I23" t="s">
        <v>32</v>
      </c>
      <c r="K23" t="s">
        <v>100</v>
      </c>
      <c r="L23" t="s">
        <v>42</v>
      </c>
      <c r="M23" t="s">
        <v>35</v>
      </c>
      <c r="N23" s="1" t="s">
        <v>36</v>
      </c>
      <c r="O23" s="3">
        <v>0</v>
      </c>
      <c r="P23" s="3">
        <f>SUMIF('INPUT TAXES'!D:D,'All Books PM January 2024'!A:A,'INPUT TAXES'!P:P)</f>
        <v>0</v>
      </c>
      <c r="R23" s="17">
        <v>15000</v>
      </c>
      <c r="S23" s="3">
        <v>0</v>
      </c>
      <c r="T23" s="3">
        <f t="shared" si="4"/>
        <v>15000</v>
      </c>
      <c r="U23" s="3">
        <f>SUMIF('WITHOLDING TAX'!D:D,'All Books PM January 2024'!A:A,'WITHOLDING TAX'!Q:Q)</f>
        <v>0</v>
      </c>
      <c r="V23" s="3">
        <v>15000</v>
      </c>
      <c r="W23" t="s">
        <v>82</v>
      </c>
      <c r="X23" t="s">
        <v>101</v>
      </c>
      <c r="AD23" s="17" t="e">
        <f t="shared" si="0"/>
        <v>#DIV/0!</v>
      </c>
      <c r="AE23" s="15">
        <f>T23-'All Books'!T23</f>
        <v>0</v>
      </c>
      <c r="AF23" s="17">
        <v>15000</v>
      </c>
      <c r="AG23" s="15">
        <f t="shared" si="1"/>
        <v>0</v>
      </c>
      <c r="AI23" s="15">
        <f t="shared" si="2"/>
        <v>15000</v>
      </c>
      <c r="AJ23" s="15">
        <f t="shared" si="3"/>
        <v>0</v>
      </c>
    </row>
    <row r="24" spans="1:36" x14ac:dyDescent="0.25">
      <c r="A24" s="1" t="s">
        <v>102</v>
      </c>
      <c r="B24" s="2">
        <v>45301</v>
      </c>
      <c r="D24" s="1" t="s">
        <v>31</v>
      </c>
      <c r="F24" s="1" t="s">
        <v>31</v>
      </c>
      <c r="H24" t="s">
        <v>0</v>
      </c>
      <c r="I24" t="s">
        <v>32</v>
      </c>
      <c r="K24" t="s">
        <v>103</v>
      </c>
      <c r="L24" t="s">
        <v>104</v>
      </c>
      <c r="M24" t="s">
        <v>35</v>
      </c>
      <c r="N24" s="1" t="s">
        <v>36</v>
      </c>
      <c r="O24" s="3">
        <v>0</v>
      </c>
      <c r="P24" s="3">
        <f>SUMIF('INPUT TAXES'!D:D,'All Books PM January 2024'!A:A,'INPUT TAXES'!P:P)</f>
        <v>0</v>
      </c>
      <c r="R24" s="17">
        <v>8000</v>
      </c>
      <c r="S24" s="3">
        <v>0</v>
      </c>
      <c r="T24" s="3">
        <f t="shared" si="4"/>
        <v>8000</v>
      </c>
      <c r="U24" s="3">
        <f>SUMIF('WITHOLDING TAX'!D:D,'All Books PM January 2024'!A:A,'WITHOLDING TAX'!Q:Q)</f>
        <v>0</v>
      </c>
      <c r="V24" s="3">
        <v>8000</v>
      </c>
      <c r="W24" t="s">
        <v>82</v>
      </c>
      <c r="X24" t="s">
        <v>101</v>
      </c>
      <c r="AD24" s="17" t="e">
        <f t="shared" si="0"/>
        <v>#DIV/0!</v>
      </c>
      <c r="AE24" s="15">
        <f>T24-'All Books'!T24</f>
        <v>-7000</v>
      </c>
      <c r="AF24" s="17">
        <v>8000</v>
      </c>
      <c r="AG24" s="15">
        <f t="shared" si="1"/>
        <v>0</v>
      </c>
      <c r="AI24" s="15">
        <f t="shared" si="2"/>
        <v>8000</v>
      </c>
      <c r="AJ24" s="15">
        <f t="shared" si="3"/>
        <v>0</v>
      </c>
    </row>
    <row r="25" spans="1:36" x14ac:dyDescent="0.25">
      <c r="A25" s="1" t="s">
        <v>105</v>
      </c>
      <c r="B25" s="2">
        <v>45301</v>
      </c>
      <c r="D25" s="1" t="s">
        <v>31</v>
      </c>
      <c r="F25" s="1" t="s">
        <v>31</v>
      </c>
      <c r="H25" t="s">
        <v>0</v>
      </c>
      <c r="I25" t="s">
        <v>32</v>
      </c>
      <c r="K25" t="s">
        <v>106</v>
      </c>
      <c r="L25" t="s">
        <v>107</v>
      </c>
      <c r="M25" t="s">
        <v>35</v>
      </c>
      <c r="N25" s="1" t="s">
        <v>108</v>
      </c>
      <c r="O25" s="3">
        <f t="shared" ref="O25:O27" si="5">P25+Q25</f>
        <v>56000</v>
      </c>
      <c r="P25" s="3">
        <f>SUMIF('INPUT TAXES'!D:D,'All Books PM January 2024'!A:A,'INPUT TAXES'!P:P)</f>
        <v>6000</v>
      </c>
      <c r="Q25" s="3">
        <v>50000</v>
      </c>
      <c r="S25" s="3">
        <v>0</v>
      </c>
      <c r="T25" s="3">
        <f t="shared" si="4"/>
        <v>56000</v>
      </c>
      <c r="U25" s="3">
        <f>SUMIF('WITHOLDING TAX'!D:D,'All Books PM January 2024'!A:A,'WITHOLDING TAX'!Q:Q)</f>
        <v>0</v>
      </c>
      <c r="V25" s="3">
        <f>T25-U25</f>
        <v>56000</v>
      </c>
      <c r="W25" t="s">
        <v>90</v>
      </c>
      <c r="X25" t="s">
        <v>89</v>
      </c>
      <c r="AD25" s="17">
        <f t="shared" si="0"/>
        <v>0</v>
      </c>
      <c r="AE25" s="15">
        <f>T25-'All Books'!T25</f>
        <v>48000</v>
      </c>
      <c r="AF25" s="17">
        <v>50000</v>
      </c>
      <c r="AG25" s="15">
        <f t="shared" si="1"/>
        <v>6000</v>
      </c>
      <c r="AI25" s="15">
        <f t="shared" si="2"/>
        <v>56000</v>
      </c>
      <c r="AJ25" s="15">
        <f t="shared" si="3"/>
        <v>0</v>
      </c>
    </row>
    <row r="26" spans="1:36" x14ac:dyDescent="0.25">
      <c r="A26" s="1" t="s">
        <v>109</v>
      </c>
      <c r="B26" s="2">
        <v>45301</v>
      </c>
      <c r="D26" s="1" t="s">
        <v>31</v>
      </c>
      <c r="F26" s="1" t="s">
        <v>31</v>
      </c>
      <c r="H26" t="s">
        <v>0</v>
      </c>
      <c r="I26" t="s">
        <v>32</v>
      </c>
      <c r="K26" t="s">
        <v>110</v>
      </c>
      <c r="L26" t="s">
        <v>111</v>
      </c>
      <c r="M26" t="s">
        <v>35</v>
      </c>
      <c r="N26" s="1" t="s">
        <v>112</v>
      </c>
      <c r="O26" s="3">
        <f t="shared" si="5"/>
        <v>56000</v>
      </c>
      <c r="P26" s="3">
        <f>SUMIF('INPUT TAXES'!D:D,'All Books PM January 2024'!A:A,'INPUT TAXES'!P:P)</f>
        <v>6000</v>
      </c>
      <c r="Q26" s="3">
        <v>50000</v>
      </c>
      <c r="S26" s="3">
        <v>0</v>
      </c>
      <c r="T26" s="3">
        <f t="shared" si="4"/>
        <v>56000</v>
      </c>
      <c r="U26" s="3">
        <f>SUMIF('WITHOLDING TAX'!D:D,'All Books PM January 2024'!A:A,'WITHOLDING TAX'!Q:Q)</f>
        <v>1000</v>
      </c>
      <c r="V26" s="3">
        <f>T26-U26</f>
        <v>55000</v>
      </c>
      <c r="W26" t="s">
        <v>114</v>
      </c>
      <c r="X26" t="s">
        <v>113</v>
      </c>
      <c r="AD26" s="17">
        <f t="shared" si="0"/>
        <v>0.02</v>
      </c>
      <c r="AE26" s="15">
        <f>T26-'All Books'!T26</f>
        <v>50000</v>
      </c>
      <c r="AF26" s="17">
        <v>50000</v>
      </c>
      <c r="AG26" s="15">
        <f t="shared" si="1"/>
        <v>6000</v>
      </c>
      <c r="AI26" s="15">
        <f t="shared" si="2"/>
        <v>56000</v>
      </c>
      <c r="AJ26" s="15">
        <f t="shared" si="3"/>
        <v>0</v>
      </c>
    </row>
    <row r="27" spans="1:36" x14ac:dyDescent="0.25">
      <c r="A27" s="1" t="s">
        <v>115</v>
      </c>
      <c r="B27" s="2">
        <v>45301</v>
      </c>
      <c r="D27" s="1" t="s">
        <v>116</v>
      </c>
      <c r="F27" s="1" t="s">
        <v>31</v>
      </c>
      <c r="H27" t="s">
        <v>0</v>
      </c>
      <c r="I27" t="s">
        <v>32</v>
      </c>
      <c r="K27" t="s">
        <v>117</v>
      </c>
      <c r="L27" t="s">
        <v>118</v>
      </c>
      <c r="M27" t="s">
        <v>35</v>
      </c>
      <c r="N27" s="1" t="s">
        <v>119</v>
      </c>
      <c r="O27" s="3">
        <f t="shared" si="5"/>
        <v>140000</v>
      </c>
      <c r="P27" s="3">
        <f>SUMIF('INPUT TAXES'!D:D,'All Books PM January 2024'!A:A,'INPUT TAXES'!P:P)</f>
        <v>15000</v>
      </c>
      <c r="Q27" s="3">
        <v>125000</v>
      </c>
      <c r="S27" s="3">
        <v>0</v>
      </c>
      <c r="T27" s="3">
        <f t="shared" si="4"/>
        <v>140000</v>
      </c>
      <c r="U27" s="3">
        <f>SUMIF('WITHOLDING TAX'!D:D,'All Books PM January 2024'!A:A,'WITHOLDING TAX'!Q:Q)</f>
        <v>2500</v>
      </c>
      <c r="V27" s="3">
        <f>T27-U27</f>
        <v>137500</v>
      </c>
      <c r="W27" t="s">
        <v>121</v>
      </c>
      <c r="X27" t="s">
        <v>120</v>
      </c>
      <c r="AD27" s="17">
        <f t="shared" si="0"/>
        <v>0.02</v>
      </c>
      <c r="AE27" s="15">
        <f>T27-'All Books'!T27</f>
        <v>90000</v>
      </c>
      <c r="AF27" s="17">
        <v>125000</v>
      </c>
      <c r="AG27" s="15">
        <f t="shared" si="1"/>
        <v>15000</v>
      </c>
      <c r="AI27" s="15">
        <f t="shared" si="2"/>
        <v>140000</v>
      </c>
      <c r="AJ27" s="15">
        <f t="shared" si="3"/>
        <v>0</v>
      </c>
    </row>
    <row r="28" spans="1:36" x14ac:dyDescent="0.25">
      <c r="A28" s="1" t="s">
        <v>122</v>
      </c>
      <c r="B28" s="2">
        <v>45301</v>
      </c>
      <c r="D28" s="1" t="s">
        <v>31</v>
      </c>
      <c r="F28" s="1" t="s">
        <v>31</v>
      </c>
      <c r="H28" t="s">
        <v>0</v>
      </c>
      <c r="I28" t="s">
        <v>32</v>
      </c>
      <c r="K28" t="s">
        <v>123</v>
      </c>
      <c r="L28" t="s">
        <v>124</v>
      </c>
      <c r="M28" t="s">
        <v>35</v>
      </c>
      <c r="N28" s="1" t="s">
        <v>125</v>
      </c>
      <c r="O28" s="3">
        <v>0</v>
      </c>
      <c r="P28" s="3">
        <f>SUMIF('INPUT TAXES'!D:D,'All Books PM January 2024'!A:A,'INPUT TAXES'!P:P)</f>
        <v>0</v>
      </c>
      <c r="R28" s="27">
        <v>194.86</v>
      </c>
      <c r="S28" s="3">
        <v>0</v>
      </c>
      <c r="T28" s="3">
        <f t="shared" si="4"/>
        <v>194.86</v>
      </c>
      <c r="U28" s="3">
        <f>SUMIF('WITHOLDING TAX'!D:D,'All Books PM January 2024'!A:A,'WITHOLDING TAX'!Q:Q)</f>
        <v>0</v>
      </c>
      <c r="V28" s="3">
        <v>194.86</v>
      </c>
      <c r="W28" t="s">
        <v>126</v>
      </c>
      <c r="X28" t="s">
        <v>127</v>
      </c>
      <c r="AD28" s="17" t="e">
        <f t="shared" si="0"/>
        <v>#DIV/0!</v>
      </c>
      <c r="AE28" s="15">
        <f>T28-'All Books'!T28</f>
        <v>-5805.14</v>
      </c>
      <c r="AF28" s="17">
        <v>194.86</v>
      </c>
      <c r="AG28" s="15">
        <f t="shared" si="1"/>
        <v>0</v>
      </c>
      <c r="AI28" s="15">
        <f t="shared" si="2"/>
        <v>194.86</v>
      </c>
      <c r="AJ28" s="15">
        <f t="shared" si="3"/>
        <v>0</v>
      </c>
    </row>
    <row r="29" spans="1:36" x14ac:dyDescent="0.25">
      <c r="A29" s="1" t="s">
        <v>128</v>
      </c>
      <c r="B29" s="2">
        <v>45301</v>
      </c>
      <c r="D29" s="1" t="s">
        <v>31</v>
      </c>
      <c r="F29" s="1" t="s">
        <v>31</v>
      </c>
      <c r="H29" t="s">
        <v>0</v>
      </c>
      <c r="I29" t="s">
        <v>32</v>
      </c>
      <c r="K29" t="s">
        <v>129</v>
      </c>
      <c r="L29" t="s">
        <v>42</v>
      </c>
      <c r="M29" t="s">
        <v>35</v>
      </c>
      <c r="N29" s="1" t="s">
        <v>36</v>
      </c>
      <c r="O29" s="3">
        <v>0</v>
      </c>
      <c r="P29" s="3">
        <f>SUMIF('INPUT TAXES'!D:D,'All Books PM January 2024'!A:A,'INPUT TAXES'!P:P)</f>
        <v>0</v>
      </c>
      <c r="R29" s="27">
        <v>3000</v>
      </c>
      <c r="S29" s="3">
        <v>0</v>
      </c>
      <c r="T29" s="3">
        <f t="shared" si="4"/>
        <v>3000</v>
      </c>
      <c r="U29" s="3">
        <f>SUMIF('WITHOLDING TAX'!D:D,'All Books PM January 2024'!A:A,'WITHOLDING TAX'!Q:Q)</f>
        <v>0</v>
      </c>
      <c r="V29" s="3">
        <v>3000</v>
      </c>
      <c r="W29" t="s">
        <v>130</v>
      </c>
      <c r="X29" t="s">
        <v>131</v>
      </c>
      <c r="AD29" s="17" t="e">
        <f t="shared" si="0"/>
        <v>#DIV/0!</v>
      </c>
      <c r="AE29" s="15">
        <f>T29-'All Books'!T29</f>
        <v>-47000</v>
      </c>
      <c r="AF29" s="17">
        <v>3000</v>
      </c>
      <c r="AG29" s="15">
        <f t="shared" si="1"/>
        <v>0</v>
      </c>
      <c r="AI29" s="15">
        <f t="shared" si="2"/>
        <v>3000</v>
      </c>
      <c r="AJ29" s="15">
        <f t="shared" si="3"/>
        <v>0</v>
      </c>
    </row>
    <row r="30" spans="1:36" x14ac:dyDescent="0.25">
      <c r="A30" s="1" t="s">
        <v>132</v>
      </c>
      <c r="B30" s="2">
        <v>45301</v>
      </c>
      <c r="D30" s="1" t="s">
        <v>31</v>
      </c>
      <c r="F30" s="1" t="s">
        <v>31</v>
      </c>
      <c r="H30" t="s">
        <v>0</v>
      </c>
      <c r="I30" t="s">
        <v>133</v>
      </c>
      <c r="K30" t="s">
        <v>134</v>
      </c>
      <c r="L30" t="s">
        <v>42</v>
      </c>
      <c r="M30" t="s">
        <v>35</v>
      </c>
      <c r="N30" s="1" t="s">
        <v>36</v>
      </c>
      <c r="O30" s="3">
        <v>0</v>
      </c>
      <c r="P30" s="3">
        <f>SUMIF('INPUT TAXES'!D:D,'All Books PM January 2024'!A:A,'INPUT TAXES'!P:P)</f>
        <v>0</v>
      </c>
      <c r="R30" s="27">
        <v>2700</v>
      </c>
      <c r="S30" s="3">
        <v>0</v>
      </c>
      <c r="T30" s="3">
        <f t="shared" si="4"/>
        <v>2700</v>
      </c>
      <c r="U30" s="3">
        <f>SUMIF('WITHOLDING TAX'!D:D,'All Books PM January 2024'!A:A,'WITHOLDING TAX'!Q:Q)</f>
        <v>0</v>
      </c>
      <c r="V30" s="3">
        <v>2700</v>
      </c>
      <c r="W30" t="s">
        <v>135</v>
      </c>
      <c r="X30" t="s">
        <v>136</v>
      </c>
      <c r="AD30" s="17" t="e">
        <f t="shared" si="0"/>
        <v>#DIV/0!</v>
      </c>
      <c r="AE30" s="15">
        <f>T30-'All Books'!T30</f>
        <v>-12300</v>
      </c>
      <c r="AF30" s="17">
        <v>2700</v>
      </c>
      <c r="AG30" s="15">
        <f t="shared" si="1"/>
        <v>0</v>
      </c>
      <c r="AI30" s="15">
        <f t="shared" si="2"/>
        <v>2700</v>
      </c>
      <c r="AJ30" s="15">
        <f t="shared" si="3"/>
        <v>0</v>
      </c>
    </row>
    <row r="31" spans="1:36" x14ac:dyDescent="0.25">
      <c r="A31" s="1" t="s">
        <v>137</v>
      </c>
      <c r="B31" s="2">
        <v>45301</v>
      </c>
      <c r="D31" s="1" t="s">
        <v>31</v>
      </c>
      <c r="F31" s="1" t="s">
        <v>31</v>
      </c>
      <c r="H31" t="s">
        <v>0</v>
      </c>
      <c r="I31" t="s">
        <v>138</v>
      </c>
      <c r="K31" t="s">
        <v>139</v>
      </c>
      <c r="L31" t="s">
        <v>42</v>
      </c>
      <c r="M31" t="s">
        <v>35</v>
      </c>
      <c r="N31" s="1" t="s">
        <v>36</v>
      </c>
      <c r="O31" s="3">
        <v>0</v>
      </c>
      <c r="P31" s="3">
        <f>SUMIF('INPUT TAXES'!D:D,'All Books PM January 2024'!A:A,'INPUT TAXES'!P:P)</f>
        <v>0</v>
      </c>
      <c r="R31" s="27">
        <v>35262.07</v>
      </c>
      <c r="S31" s="3">
        <v>0</v>
      </c>
      <c r="T31" s="3">
        <f t="shared" si="4"/>
        <v>35262.07</v>
      </c>
      <c r="U31" s="3">
        <f>SUMIF('WITHOLDING TAX'!D:D,'All Books PM January 2024'!A:A,'WITHOLDING TAX'!Q:Q)</f>
        <v>0</v>
      </c>
      <c r="V31" s="3">
        <v>35262.07</v>
      </c>
      <c r="W31" t="s">
        <v>140</v>
      </c>
      <c r="X31" t="s">
        <v>141</v>
      </c>
      <c r="AD31" s="17" t="e">
        <f t="shared" si="0"/>
        <v>#DIV/0!</v>
      </c>
      <c r="AE31" s="15">
        <f>T31-'All Books'!T31</f>
        <v>-89737.93</v>
      </c>
      <c r="AF31" s="17">
        <v>35262.07</v>
      </c>
      <c r="AG31" s="15">
        <f t="shared" si="1"/>
        <v>0</v>
      </c>
      <c r="AI31" s="15">
        <f t="shared" si="2"/>
        <v>35262.07</v>
      </c>
      <c r="AJ31" s="15">
        <f t="shared" si="3"/>
        <v>0</v>
      </c>
    </row>
    <row r="32" spans="1:36" x14ac:dyDescent="0.25">
      <c r="A32" s="1" t="s">
        <v>142</v>
      </c>
      <c r="B32" s="2">
        <v>45302</v>
      </c>
      <c r="D32" s="1" t="s">
        <v>31</v>
      </c>
      <c r="F32" s="1" t="s">
        <v>31</v>
      </c>
      <c r="H32" t="s">
        <v>0</v>
      </c>
      <c r="I32" t="s">
        <v>55</v>
      </c>
      <c r="K32" t="s">
        <v>143</v>
      </c>
      <c r="L32" t="s">
        <v>42</v>
      </c>
      <c r="M32" t="s">
        <v>43</v>
      </c>
      <c r="N32" s="1" t="s">
        <v>36</v>
      </c>
      <c r="O32" s="3">
        <v>0</v>
      </c>
      <c r="P32" s="3">
        <f>SUMIF('INPUT TAXES'!D:D,'All Books PM January 2024'!A:A,'INPUT TAXES'!P:P)</f>
        <v>0</v>
      </c>
      <c r="R32" s="27">
        <v>100</v>
      </c>
      <c r="S32" s="3">
        <v>0</v>
      </c>
      <c r="T32" s="3">
        <f t="shared" si="4"/>
        <v>100</v>
      </c>
      <c r="U32" s="3">
        <f>SUMIF('WITHOLDING TAX'!D:D,'All Books PM January 2024'!A:A,'WITHOLDING TAX'!Q:Q)</f>
        <v>0</v>
      </c>
      <c r="V32" s="3">
        <v>100</v>
      </c>
      <c r="W32" t="s">
        <v>144</v>
      </c>
      <c r="X32" t="s">
        <v>145</v>
      </c>
      <c r="AD32" s="17" t="e">
        <f t="shared" si="0"/>
        <v>#DIV/0!</v>
      </c>
      <c r="AE32" s="15">
        <f>T32-'All Books'!T32</f>
        <v>-94.860000000000014</v>
      </c>
      <c r="AF32" s="17">
        <v>100</v>
      </c>
      <c r="AG32" s="15">
        <f t="shared" si="1"/>
        <v>0</v>
      </c>
      <c r="AI32" s="15">
        <f t="shared" si="2"/>
        <v>100</v>
      </c>
      <c r="AJ32" s="15">
        <f t="shared" si="3"/>
        <v>0</v>
      </c>
    </row>
    <row r="33" spans="1:36" x14ac:dyDescent="0.25">
      <c r="A33" s="1" t="s">
        <v>146</v>
      </c>
      <c r="B33" s="2">
        <v>45302</v>
      </c>
      <c r="D33" s="1" t="s">
        <v>31</v>
      </c>
      <c r="F33" s="1" t="s">
        <v>31</v>
      </c>
      <c r="H33" t="s">
        <v>0</v>
      </c>
      <c r="I33" t="s">
        <v>147</v>
      </c>
      <c r="K33" t="s">
        <v>143</v>
      </c>
      <c r="L33" t="s">
        <v>42</v>
      </c>
      <c r="M33" t="s">
        <v>43</v>
      </c>
      <c r="N33" s="1" t="s">
        <v>36</v>
      </c>
      <c r="O33" s="3">
        <v>0</v>
      </c>
      <c r="P33" s="3">
        <f>SUMIF('INPUT TAXES'!D:D,'All Books PM January 2024'!A:A,'INPUT TAXES'!P:P)</f>
        <v>0</v>
      </c>
      <c r="R33" s="27">
        <v>100</v>
      </c>
      <c r="S33" s="3">
        <v>0</v>
      </c>
      <c r="T33" s="3">
        <f t="shared" si="4"/>
        <v>100</v>
      </c>
      <c r="U33" s="3">
        <f>SUMIF('WITHOLDING TAX'!D:D,'All Books PM January 2024'!A:A,'WITHOLDING TAX'!Q:Q)</f>
        <v>0</v>
      </c>
      <c r="V33" s="3">
        <v>100</v>
      </c>
      <c r="W33" t="s">
        <v>148</v>
      </c>
      <c r="X33" t="s">
        <v>149</v>
      </c>
      <c r="AD33" s="17" t="e">
        <f t="shared" si="0"/>
        <v>#DIV/0!</v>
      </c>
      <c r="AE33" s="15">
        <f>T33-'All Books'!T33</f>
        <v>-2900</v>
      </c>
      <c r="AF33" s="17">
        <v>100</v>
      </c>
      <c r="AG33" s="15">
        <f t="shared" si="1"/>
        <v>0</v>
      </c>
      <c r="AI33" s="15">
        <f t="shared" si="2"/>
        <v>100</v>
      </c>
      <c r="AJ33" s="15">
        <f t="shared" si="3"/>
        <v>0</v>
      </c>
    </row>
    <row r="34" spans="1:36" x14ac:dyDescent="0.25">
      <c r="A34" s="1" t="s">
        <v>150</v>
      </c>
      <c r="B34" s="2">
        <v>45302</v>
      </c>
      <c r="D34" s="1" t="s">
        <v>31</v>
      </c>
      <c r="F34" s="1" t="s">
        <v>31</v>
      </c>
      <c r="H34" t="s">
        <v>0</v>
      </c>
      <c r="I34" t="s">
        <v>55</v>
      </c>
      <c r="K34" t="s">
        <v>151</v>
      </c>
      <c r="L34" t="s">
        <v>152</v>
      </c>
      <c r="M34" t="s">
        <v>35</v>
      </c>
      <c r="N34" s="1" t="s">
        <v>36</v>
      </c>
      <c r="O34" s="3">
        <v>0</v>
      </c>
      <c r="P34" s="3">
        <f>SUMIF('INPUT TAXES'!D:D,'All Books PM January 2024'!A:A,'INPUT TAXES'!P:P)</f>
        <v>0</v>
      </c>
      <c r="R34" s="27">
        <v>405.16</v>
      </c>
      <c r="S34" s="3">
        <v>0</v>
      </c>
      <c r="T34" s="3">
        <f t="shared" si="4"/>
        <v>405.16</v>
      </c>
      <c r="U34" s="3">
        <f>SUMIF('WITHOLDING TAX'!D:D,'All Books PM January 2024'!A:A,'WITHOLDING TAX'!Q:Q)</f>
        <v>0</v>
      </c>
      <c r="V34" s="3">
        <v>405.16</v>
      </c>
      <c r="W34" t="s">
        <v>144</v>
      </c>
      <c r="X34" t="s">
        <v>153</v>
      </c>
      <c r="AD34" s="17" t="e">
        <f t="shared" si="0"/>
        <v>#DIV/0!</v>
      </c>
      <c r="AE34" s="15">
        <f>T34-'All Books'!T34</f>
        <v>-2294.84</v>
      </c>
      <c r="AF34" s="17">
        <v>405.16</v>
      </c>
      <c r="AG34" s="15">
        <f t="shared" si="1"/>
        <v>0</v>
      </c>
      <c r="AI34" s="15">
        <f t="shared" si="2"/>
        <v>405.16</v>
      </c>
      <c r="AJ34" s="15">
        <f t="shared" si="3"/>
        <v>0</v>
      </c>
    </row>
    <row r="35" spans="1:36" x14ac:dyDescent="0.25">
      <c r="A35" s="1" t="s">
        <v>154</v>
      </c>
      <c r="B35" s="2">
        <v>45302</v>
      </c>
      <c r="D35" s="1" t="s">
        <v>31</v>
      </c>
      <c r="F35" s="1" t="s">
        <v>31</v>
      </c>
      <c r="H35" t="s">
        <v>0</v>
      </c>
      <c r="I35" t="s">
        <v>155</v>
      </c>
      <c r="K35" t="s">
        <v>143</v>
      </c>
      <c r="L35" t="s">
        <v>42</v>
      </c>
      <c r="M35" t="s">
        <v>43</v>
      </c>
      <c r="N35" s="1" t="s">
        <v>36</v>
      </c>
      <c r="O35" s="3">
        <v>0</v>
      </c>
      <c r="P35" s="3">
        <f>SUMIF('INPUT TAXES'!D:D,'All Books PM January 2024'!A:A,'INPUT TAXES'!P:P)</f>
        <v>0</v>
      </c>
      <c r="R35" s="27">
        <v>100</v>
      </c>
      <c r="S35" s="3">
        <v>0</v>
      </c>
      <c r="T35" s="3">
        <f t="shared" si="4"/>
        <v>100</v>
      </c>
      <c r="U35" s="3">
        <f>SUMIF('WITHOLDING TAX'!D:D,'All Books PM January 2024'!A:A,'WITHOLDING TAX'!Q:Q)</f>
        <v>0</v>
      </c>
      <c r="V35" s="3">
        <v>100</v>
      </c>
      <c r="W35" t="s">
        <v>148</v>
      </c>
      <c r="X35" t="s">
        <v>156</v>
      </c>
      <c r="AD35" s="17" t="e">
        <f t="shared" si="0"/>
        <v>#DIV/0!</v>
      </c>
      <c r="AE35" s="15">
        <f>T35-'All Books'!T35</f>
        <v>-35162.07</v>
      </c>
      <c r="AF35" s="17">
        <v>100</v>
      </c>
      <c r="AG35" s="15">
        <f t="shared" si="1"/>
        <v>0</v>
      </c>
      <c r="AI35" s="15">
        <f t="shared" si="2"/>
        <v>100</v>
      </c>
      <c r="AJ35" s="15">
        <f t="shared" si="3"/>
        <v>0</v>
      </c>
    </row>
    <row r="36" spans="1:36" x14ac:dyDescent="0.25">
      <c r="A36" s="1" t="s">
        <v>157</v>
      </c>
      <c r="B36" s="2">
        <v>45302</v>
      </c>
      <c r="D36" s="1" t="s">
        <v>158</v>
      </c>
      <c r="F36" s="1" t="s">
        <v>31</v>
      </c>
      <c r="H36" t="s">
        <v>0</v>
      </c>
      <c r="I36" t="s">
        <v>32</v>
      </c>
      <c r="K36" t="s">
        <v>159</v>
      </c>
      <c r="L36" t="s">
        <v>160</v>
      </c>
      <c r="M36" t="s">
        <v>35</v>
      </c>
      <c r="N36" s="1" t="s">
        <v>161</v>
      </c>
      <c r="O36" s="3">
        <f>P36+Q36</f>
        <v>416</v>
      </c>
      <c r="P36" s="3">
        <f>SUMIF('INPUT TAXES'!D:D,'All Books PM January 2024'!A:A,'INPUT TAXES'!P:P)</f>
        <v>44.57</v>
      </c>
      <c r="Q36" s="3">
        <v>371.43</v>
      </c>
      <c r="S36" s="3">
        <v>0</v>
      </c>
      <c r="T36" s="3">
        <f t="shared" si="4"/>
        <v>416</v>
      </c>
      <c r="U36" s="3">
        <f>SUMIF('WITHOLDING TAX'!D:D,'All Books PM January 2024'!A:A,'WITHOLDING TAX'!Q:Q)</f>
        <v>0</v>
      </c>
      <c r="V36" s="3">
        <f>T36-U36</f>
        <v>416</v>
      </c>
      <c r="W36" t="s">
        <v>163</v>
      </c>
      <c r="X36" t="s">
        <v>162</v>
      </c>
      <c r="AD36" s="17">
        <f t="shared" si="0"/>
        <v>0</v>
      </c>
      <c r="AE36" s="15">
        <f>T36-'All Books'!T36</f>
        <v>316</v>
      </c>
      <c r="AF36" s="17">
        <v>371.43</v>
      </c>
      <c r="AG36" s="15">
        <f t="shared" si="1"/>
        <v>44.569999999999993</v>
      </c>
      <c r="AI36" s="15">
        <f t="shared" si="2"/>
        <v>416</v>
      </c>
      <c r="AJ36" s="15">
        <f t="shared" si="3"/>
        <v>0</v>
      </c>
    </row>
    <row r="37" spans="1:36" x14ac:dyDescent="0.25">
      <c r="A37" s="1" t="s">
        <v>164</v>
      </c>
      <c r="B37" s="2">
        <v>45302</v>
      </c>
      <c r="D37" s="1" t="s">
        <v>31</v>
      </c>
      <c r="F37" s="1" t="s">
        <v>31</v>
      </c>
      <c r="H37" t="s">
        <v>0</v>
      </c>
      <c r="I37" t="s">
        <v>32</v>
      </c>
      <c r="K37" t="s">
        <v>165</v>
      </c>
      <c r="L37" t="s">
        <v>42</v>
      </c>
      <c r="M37" t="s">
        <v>43</v>
      </c>
      <c r="N37" s="1" t="s">
        <v>36</v>
      </c>
      <c r="O37" s="3">
        <v>0</v>
      </c>
      <c r="P37" s="3">
        <f>SUMIF('INPUT TAXES'!D:D,'All Books PM January 2024'!A:A,'INPUT TAXES'!P:P)</f>
        <v>0</v>
      </c>
      <c r="R37" s="27">
        <v>3438</v>
      </c>
      <c r="S37" s="3">
        <v>0</v>
      </c>
      <c r="T37" s="3">
        <f t="shared" si="4"/>
        <v>3438</v>
      </c>
      <c r="U37" s="3">
        <f>SUMIF('WITHOLDING TAX'!D:D,'All Books PM January 2024'!A:A,'WITHOLDING TAX'!Q:Q)</f>
        <v>0</v>
      </c>
      <c r="V37" s="3">
        <v>3438</v>
      </c>
      <c r="W37" t="s">
        <v>166</v>
      </c>
      <c r="X37" t="s">
        <v>167</v>
      </c>
      <c r="AD37" s="17" t="e">
        <f t="shared" si="0"/>
        <v>#DIV/0!</v>
      </c>
      <c r="AE37" s="15">
        <f>T37-'All Books'!T37</f>
        <v>3338</v>
      </c>
      <c r="AF37" s="17">
        <v>3438</v>
      </c>
      <c r="AG37" s="15">
        <f t="shared" si="1"/>
        <v>0</v>
      </c>
      <c r="AI37" s="15">
        <f t="shared" si="2"/>
        <v>3438</v>
      </c>
      <c r="AJ37" s="15">
        <f t="shared" si="3"/>
        <v>0</v>
      </c>
    </row>
    <row r="38" spans="1:36" x14ac:dyDescent="0.25">
      <c r="A38" s="1" t="s">
        <v>168</v>
      </c>
      <c r="B38" s="2">
        <v>45302</v>
      </c>
      <c r="D38" s="1" t="s">
        <v>31</v>
      </c>
      <c r="F38" s="1" t="s">
        <v>31</v>
      </c>
      <c r="H38" t="s">
        <v>0</v>
      </c>
      <c r="I38" t="s">
        <v>32</v>
      </c>
      <c r="K38" t="s">
        <v>169</v>
      </c>
      <c r="L38" t="s">
        <v>170</v>
      </c>
      <c r="M38" t="s">
        <v>35</v>
      </c>
      <c r="N38" s="1" t="s">
        <v>171</v>
      </c>
      <c r="O38" s="3">
        <v>0</v>
      </c>
      <c r="P38" s="3">
        <f>SUMIF('INPUT TAXES'!D:D,'All Books PM January 2024'!A:A,'INPUT TAXES'!P:P)</f>
        <v>0</v>
      </c>
      <c r="R38" s="3">
        <v>178767.13</v>
      </c>
      <c r="S38" s="3">
        <v>0</v>
      </c>
      <c r="T38" s="3">
        <f t="shared" si="4"/>
        <v>178767.13</v>
      </c>
      <c r="V38" s="3">
        <f>T38-U38</f>
        <v>178767.13</v>
      </c>
      <c r="W38" t="s">
        <v>172</v>
      </c>
      <c r="X38" t="s">
        <v>173</v>
      </c>
      <c r="AD38" s="30">
        <f>U38/R38</f>
        <v>0</v>
      </c>
      <c r="AE38" s="15">
        <f>T38-'All Books'!T38</f>
        <v>178361.97</v>
      </c>
      <c r="AF38" s="17">
        <v>178767.13</v>
      </c>
      <c r="AG38" s="15">
        <f t="shared" si="1"/>
        <v>0</v>
      </c>
      <c r="AI38" s="15">
        <f t="shared" si="2"/>
        <v>178767.13</v>
      </c>
      <c r="AJ38" s="15">
        <f t="shared" si="3"/>
        <v>0</v>
      </c>
    </row>
    <row r="39" spans="1:36" x14ac:dyDescent="0.25">
      <c r="A39" s="1" t="s">
        <v>168</v>
      </c>
      <c r="B39" s="2">
        <v>45302</v>
      </c>
      <c r="D39" s="1" t="s">
        <v>31</v>
      </c>
      <c r="F39" s="1" t="s">
        <v>31</v>
      </c>
      <c r="H39" t="s">
        <v>0</v>
      </c>
      <c r="I39" t="s">
        <v>32</v>
      </c>
      <c r="K39" t="s">
        <v>169</v>
      </c>
      <c r="L39" t="s">
        <v>170</v>
      </c>
      <c r="M39" t="s">
        <v>35</v>
      </c>
      <c r="N39" s="1" t="s">
        <v>171</v>
      </c>
      <c r="O39" s="3">
        <v>0</v>
      </c>
      <c r="P39" s="3">
        <f>SUMIF('INPUT TAXES'!D:D,'All Books PM January 2024'!A:A,'INPUT TAXES'!P:P)</f>
        <v>0</v>
      </c>
      <c r="R39" s="27">
        <v>1570833.33</v>
      </c>
      <c r="S39" s="3">
        <v>0</v>
      </c>
      <c r="T39" s="3">
        <f t="shared" si="4"/>
        <v>1570833.33</v>
      </c>
      <c r="U39" s="3">
        <f>SUMIF('WITHOLDING TAX'!D:D,'All Books PM January 2024'!A:A,'WITHOLDING TAX'!Q:Q)</f>
        <v>31416.67</v>
      </c>
      <c r="V39" s="3">
        <f>T39-U39</f>
        <v>1539416.6600000001</v>
      </c>
      <c r="W39" t="s">
        <v>174</v>
      </c>
      <c r="X39" t="s">
        <v>173</v>
      </c>
      <c r="AD39" s="17">
        <f>U39/R39</f>
        <v>2.0000002164456236E-2</v>
      </c>
      <c r="AE39" s="15">
        <f>T39-'All Books'!T39</f>
        <v>1570733.33</v>
      </c>
      <c r="AF39" s="17">
        <v>1570833.33</v>
      </c>
      <c r="AG39" s="15">
        <f t="shared" si="1"/>
        <v>0</v>
      </c>
      <c r="AI39" s="15">
        <f t="shared" si="2"/>
        <v>1570833.33</v>
      </c>
      <c r="AJ39" s="15">
        <f t="shared" si="3"/>
        <v>0</v>
      </c>
    </row>
    <row r="40" spans="1:36" x14ac:dyDescent="0.25">
      <c r="A40" s="1" t="s">
        <v>175</v>
      </c>
      <c r="B40" s="2">
        <v>45302</v>
      </c>
      <c r="D40" s="1" t="s">
        <v>31</v>
      </c>
      <c r="F40" s="1" t="s">
        <v>31</v>
      </c>
      <c r="H40" t="s">
        <v>0</v>
      </c>
      <c r="I40" t="s">
        <v>32</v>
      </c>
      <c r="K40" t="s">
        <v>176</v>
      </c>
      <c r="L40" t="s">
        <v>177</v>
      </c>
      <c r="M40" t="s">
        <v>35</v>
      </c>
      <c r="N40" s="1" t="s">
        <v>178</v>
      </c>
      <c r="O40" s="3">
        <v>0</v>
      </c>
      <c r="P40" s="3">
        <f>SUMIF('INPUT TAXES'!D:D,'All Books PM January 2024'!A:A,'INPUT TAXES'!P:P)</f>
        <v>0</v>
      </c>
      <c r="Q40" s="27"/>
      <c r="R40" s="27">
        <v>1125000</v>
      </c>
      <c r="S40" s="3">
        <v>0</v>
      </c>
      <c r="T40" s="3">
        <f t="shared" si="4"/>
        <v>1125000</v>
      </c>
      <c r="U40" s="3">
        <f>SUMIF('WITHOLDING TAX'!D:D,'All Books PM January 2024'!A:A,'WITHOLDING TAX'!Q:Q)</f>
        <v>22500</v>
      </c>
      <c r="V40" s="3">
        <f>T40-U40</f>
        <v>1102500</v>
      </c>
      <c r="W40" t="s">
        <v>174</v>
      </c>
      <c r="X40" t="s">
        <v>179</v>
      </c>
      <c r="AD40" s="17">
        <f>U40/R40</f>
        <v>0.02</v>
      </c>
      <c r="AE40" s="15">
        <f>T40-'All Books'!T40</f>
        <v>1124955.43</v>
      </c>
      <c r="AF40" s="17">
        <v>1125000</v>
      </c>
      <c r="AG40" s="15">
        <f t="shared" si="1"/>
        <v>0</v>
      </c>
      <c r="AI40" s="15">
        <f t="shared" si="2"/>
        <v>1125000</v>
      </c>
      <c r="AJ40" s="15">
        <f t="shared" si="3"/>
        <v>0</v>
      </c>
    </row>
    <row r="41" spans="1:36" x14ac:dyDescent="0.25">
      <c r="A41" s="1" t="s">
        <v>180</v>
      </c>
      <c r="B41" s="2">
        <v>45302</v>
      </c>
      <c r="D41" s="1" t="s">
        <v>31</v>
      </c>
      <c r="F41" s="1" t="s">
        <v>31</v>
      </c>
      <c r="H41" t="s">
        <v>0</v>
      </c>
      <c r="I41" t="s">
        <v>32</v>
      </c>
      <c r="K41" t="s">
        <v>181</v>
      </c>
      <c r="L41" t="s">
        <v>42</v>
      </c>
      <c r="M41" t="s">
        <v>43</v>
      </c>
      <c r="N41" s="1" t="s">
        <v>36</v>
      </c>
      <c r="O41" s="3">
        <v>0</v>
      </c>
      <c r="P41" s="3">
        <f>SUMIF('INPUT TAXES'!D:D,'All Books PM January 2024'!A:A,'INPUT TAXES'!P:P)</f>
        <v>0</v>
      </c>
      <c r="R41" s="27">
        <v>6815.04</v>
      </c>
      <c r="S41" s="3">
        <v>0</v>
      </c>
      <c r="T41" s="3">
        <f t="shared" si="4"/>
        <v>6815.04</v>
      </c>
      <c r="U41" s="3">
        <f>SUMIF('WITHOLDING TAX'!D:D,'All Books PM January 2024'!A:A,'WITHOLDING TAX'!Q:Q)</f>
        <v>0</v>
      </c>
      <c r="V41" s="3">
        <v>6815.04</v>
      </c>
      <c r="W41" t="s">
        <v>166</v>
      </c>
      <c r="X41" t="s">
        <v>182</v>
      </c>
      <c r="AD41" s="17" t="e">
        <f t="shared" ref="AD41:AD104" si="6">U41/Q41</f>
        <v>#DIV/0!</v>
      </c>
      <c r="AE41" s="15">
        <f>T41-'All Books'!T41</f>
        <v>6443.61</v>
      </c>
      <c r="AF41" s="17">
        <v>6815.04</v>
      </c>
      <c r="AG41" s="15">
        <f t="shared" si="1"/>
        <v>0</v>
      </c>
      <c r="AI41" s="15">
        <f t="shared" si="2"/>
        <v>6815.04</v>
      </c>
      <c r="AJ41" s="15">
        <f t="shared" si="3"/>
        <v>0</v>
      </c>
    </row>
    <row r="42" spans="1:36" x14ac:dyDescent="0.25">
      <c r="A42" s="1" t="s">
        <v>183</v>
      </c>
      <c r="B42" s="2">
        <v>45302</v>
      </c>
      <c r="D42" s="1" t="s">
        <v>31</v>
      </c>
      <c r="F42" s="1" t="s">
        <v>31</v>
      </c>
      <c r="H42" t="s">
        <v>0</v>
      </c>
      <c r="I42" t="s">
        <v>32</v>
      </c>
      <c r="K42" t="s">
        <v>184</v>
      </c>
      <c r="L42" t="s">
        <v>42</v>
      </c>
      <c r="M42" t="s">
        <v>35</v>
      </c>
      <c r="N42" s="1" t="s">
        <v>36</v>
      </c>
      <c r="O42" s="3">
        <v>0</v>
      </c>
      <c r="P42" s="3">
        <f>SUMIF('INPUT TAXES'!D:D,'All Books PM January 2024'!A:A,'INPUT TAXES'!P:P)</f>
        <v>0</v>
      </c>
      <c r="R42" s="27">
        <v>210</v>
      </c>
      <c r="S42" s="3">
        <v>0</v>
      </c>
      <c r="T42" s="3">
        <f t="shared" si="4"/>
        <v>210</v>
      </c>
      <c r="U42" s="3">
        <f>SUMIF('WITHOLDING TAX'!D:D,'All Books PM January 2024'!A:A,'WITHOLDING TAX'!Q:Q)</f>
        <v>0</v>
      </c>
      <c r="V42" s="3">
        <v>210</v>
      </c>
      <c r="W42" t="s">
        <v>185</v>
      </c>
      <c r="X42" t="s">
        <v>186</v>
      </c>
      <c r="AD42" s="17" t="e">
        <f t="shared" si="6"/>
        <v>#DIV/0!</v>
      </c>
      <c r="AE42" s="15">
        <f>T42-'All Books'!T42</f>
        <v>-3228</v>
      </c>
      <c r="AF42" s="17">
        <v>210</v>
      </c>
      <c r="AG42" s="15">
        <f t="shared" si="1"/>
        <v>0</v>
      </c>
      <c r="AI42" s="15">
        <f t="shared" si="2"/>
        <v>210</v>
      </c>
      <c r="AJ42" s="15">
        <f t="shared" si="3"/>
        <v>0</v>
      </c>
    </row>
    <row r="43" spans="1:36" x14ac:dyDescent="0.25">
      <c r="A43" s="1" t="s">
        <v>187</v>
      </c>
      <c r="B43" s="2">
        <v>45302</v>
      </c>
      <c r="D43" s="1" t="s">
        <v>31</v>
      </c>
      <c r="F43" s="1" t="s">
        <v>31</v>
      </c>
      <c r="H43" t="s">
        <v>0</v>
      </c>
      <c r="I43" t="s">
        <v>32</v>
      </c>
      <c r="K43" t="s">
        <v>188</v>
      </c>
      <c r="L43" t="s">
        <v>42</v>
      </c>
      <c r="M43" t="s">
        <v>43</v>
      </c>
      <c r="N43" s="1" t="s">
        <v>36</v>
      </c>
      <c r="O43" s="3">
        <v>0</v>
      </c>
      <c r="P43" s="3">
        <f>SUMIF('INPUT TAXES'!D:D,'All Books PM January 2024'!A:A,'INPUT TAXES'!P:P)</f>
        <v>0</v>
      </c>
      <c r="R43" s="27">
        <v>3529.6</v>
      </c>
      <c r="S43" s="3">
        <v>0</v>
      </c>
      <c r="T43" s="3">
        <f t="shared" si="4"/>
        <v>3529.6</v>
      </c>
      <c r="U43" s="3">
        <f>SUMIF('WITHOLDING TAX'!D:D,'All Books PM January 2024'!A:A,'WITHOLDING TAX'!Q:Q)</f>
        <v>0</v>
      </c>
      <c r="V43" s="3">
        <v>3529.6</v>
      </c>
      <c r="W43" t="s">
        <v>189</v>
      </c>
      <c r="X43" t="s">
        <v>190</v>
      </c>
      <c r="AD43" s="17" t="e">
        <f t="shared" si="6"/>
        <v>#DIV/0!</v>
      </c>
      <c r="AE43" s="15">
        <f>T43-'All Books'!T43</f>
        <v>-175237.53</v>
      </c>
      <c r="AF43" s="17">
        <v>3529.6</v>
      </c>
      <c r="AG43" s="15">
        <f t="shared" si="1"/>
        <v>0</v>
      </c>
      <c r="AI43" s="15">
        <f t="shared" si="2"/>
        <v>3529.6</v>
      </c>
      <c r="AJ43" s="15">
        <f t="shared" si="3"/>
        <v>0</v>
      </c>
    </row>
    <row r="44" spans="1:36" x14ac:dyDescent="0.25">
      <c r="A44" s="1" t="s">
        <v>191</v>
      </c>
      <c r="B44" s="2">
        <v>45302</v>
      </c>
      <c r="D44" s="1" t="s">
        <v>31</v>
      </c>
      <c r="F44" s="1" t="s">
        <v>31</v>
      </c>
      <c r="H44" t="s">
        <v>0</v>
      </c>
      <c r="I44" t="s">
        <v>138</v>
      </c>
      <c r="K44" t="s">
        <v>192</v>
      </c>
      <c r="L44" t="s">
        <v>42</v>
      </c>
      <c r="M44" t="s">
        <v>35</v>
      </c>
      <c r="N44" s="1" t="s">
        <v>36</v>
      </c>
      <c r="O44" s="3">
        <v>0</v>
      </c>
      <c r="P44" s="3">
        <f>SUMIF('INPUT TAXES'!D:D,'All Books PM January 2024'!A:A,'INPUT TAXES'!P:P)</f>
        <v>0</v>
      </c>
      <c r="R44" s="27">
        <v>980</v>
      </c>
      <c r="S44" s="3">
        <v>0</v>
      </c>
      <c r="T44" s="3">
        <f t="shared" si="4"/>
        <v>980</v>
      </c>
      <c r="U44" s="3">
        <f>SUMIF('WITHOLDING TAX'!D:D,'All Books PM January 2024'!A:A,'WITHOLDING TAX'!Q:Q)</f>
        <v>0</v>
      </c>
      <c r="V44" s="3">
        <v>980</v>
      </c>
      <c r="W44" t="s">
        <v>193</v>
      </c>
      <c r="X44" t="s">
        <v>194</v>
      </c>
      <c r="AD44" s="17" t="e">
        <f t="shared" si="6"/>
        <v>#DIV/0!</v>
      </c>
      <c r="AE44" s="15">
        <f>T44-'All Books'!T44</f>
        <v>-1569853.33</v>
      </c>
      <c r="AF44" s="17">
        <v>980</v>
      </c>
      <c r="AG44" s="15">
        <f t="shared" si="1"/>
        <v>0</v>
      </c>
      <c r="AI44" s="15">
        <f t="shared" si="2"/>
        <v>980</v>
      </c>
      <c r="AJ44" s="15">
        <f t="shared" si="3"/>
        <v>0</v>
      </c>
    </row>
    <row r="45" spans="1:36" x14ac:dyDescent="0.25">
      <c r="A45" s="1" t="s">
        <v>195</v>
      </c>
      <c r="B45" s="2">
        <v>45303</v>
      </c>
      <c r="D45" s="1" t="s">
        <v>31</v>
      </c>
      <c r="F45" s="1" t="s">
        <v>31</v>
      </c>
      <c r="H45" t="s">
        <v>0</v>
      </c>
      <c r="I45" t="s">
        <v>55</v>
      </c>
      <c r="K45" t="s">
        <v>143</v>
      </c>
      <c r="L45" t="s">
        <v>42</v>
      </c>
      <c r="M45" t="s">
        <v>43</v>
      </c>
      <c r="N45" s="1" t="s">
        <v>36</v>
      </c>
      <c r="O45" s="3">
        <v>0</v>
      </c>
      <c r="P45" s="3">
        <f>SUMIF('INPUT TAXES'!D:D,'All Books PM January 2024'!A:A,'INPUT TAXES'!P:P)</f>
        <v>0</v>
      </c>
      <c r="R45" s="27">
        <v>100</v>
      </c>
      <c r="S45" s="3">
        <v>0</v>
      </c>
      <c r="T45" s="3">
        <f t="shared" si="4"/>
        <v>100</v>
      </c>
      <c r="U45" s="3">
        <f>SUMIF('WITHOLDING TAX'!D:D,'All Books PM January 2024'!A:A,'WITHOLDING TAX'!Q:Q)</f>
        <v>0</v>
      </c>
      <c r="V45" s="3">
        <v>100</v>
      </c>
      <c r="W45" t="s">
        <v>144</v>
      </c>
      <c r="X45" t="s">
        <v>196</v>
      </c>
      <c r="AD45" s="17" t="e">
        <f t="shared" si="6"/>
        <v>#DIV/0!</v>
      </c>
      <c r="AE45" s="15">
        <f>T45-'All Books'!T45</f>
        <v>-1124900</v>
      </c>
      <c r="AF45" s="17">
        <v>100</v>
      </c>
      <c r="AG45" s="15">
        <f t="shared" si="1"/>
        <v>0</v>
      </c>
      <c r="AI45" s="15">
        <f t="shared" si="2"/>
        <v>100</v>
      </c>
      <c r="AJ45" s="15">
        <f t="shared" si="3"/>
        <v>0</v>
      </c>
    </row>
    <row r="46" spans="1:36" x14ac:dyDescent="0.25">
      <c r="A46" s="1" t="s">
        <v>197</v>
      </c>
      <c r="B46" s="2">
        <v>45303</v>
      </c>
      <c r="D46" s="1" t="s">
        <v>31</v>
      </c>
      <c r="F46" s="1" t="s">
        <v>31</v>
      </c>
      <c r="H46" t="s">
        <v>0</v>
      </c>
      <c r="I46" t="s">
        <v>55</v>
      </c>
      <c r="K46" t="s">
        <v>198</v>
      </c>
      <c r="L46" t="s">
        <v>199</v>
      </c>
      <c r="M46" t="s">
        <v>35</v>
      </c>
      <c r="N46" s="1" t="s">
        <v>36</v>
      </c>
      <c r="O46" s="3">
        <v>0</v>
      </c>
      <c r="P46" s="3">
        <f>SUMIF('INPUT TAXES'!D:D,'All Books PM January 2024'!A:A,'INPUT TAXES'!P:P)</f>
        <v>0</v>
      </c>
      <c r="R46" s="27">
        <v>125</v>
      </c>
      <c r="S46" s="3">
        <v>0</v>
      </c>
      <c r="T46" s="3">
        <f t="shared" si="4"/>
        <v>125</v>
      </c>
      <c r="U46" s="3">
        <f>SUMIF('WITHOLDING TAX'!D:D,'All Books PM January 2024'!A:A,'WITHOLDING TAX'!Q:Q)</f>
        <v>0</v>
      </c>
      <c r="V46" s="3">
        <v>125</v>
      </c>
      <c r="W46" t="s">
        <v>144</v>
      </c>
      <c r="X46" t="s">
        <v>200</v>
      </c>
      <c r="AD46" s="17" t="e">
        <f t="shared" si="6"/>
        <v>#DIV/0!</v>
      </c>
      <c r="AE46" s="15">
        <f>T46-'All Books'!T46</f>
        <v>-6690.04</v>
      </c>
      <c r="AF46" s="17">
        <v>125</v>
      </c>
      <c r="AG46" s="15">
        <f t="shared" si="1"/>
        <v>0</v>
      </c>
      <c r="AI46" s="15">
        <f t="shared" si="2"/>
        <v>125</v>
      </c>
      <c r="AJ46" s="15">
        <f t="shared" si="3"/>
        <v>0</v>
      </c>
    </row>
    <row r="47" spans="1:36" x14ac:dyDescent="0.25">
      <c r="A47" s="1" t="s">
        <v>201</v>
      </c>
      <c r="B47" s="2">
        <v>45303</v>
      </c>
      <c r="D47" s="1" t="s">
        <v>31</v>
      </c>
      <c r="F47" s="1" t="s">
        <v>31</v>
      </c>
      <c r="H47" t="s">
        <v>0</v>
      </c>
      <c r="I47" t="s">
        <v>55</v>
      </c>
      <c r="K47" t="s">
        <v>198</v>
      </c>
      <c r="L47" t="s">
        <v>199</v>
      </c>
      <c r="M47" t="s">
        <v>35</v>
      </c>
      <c r="N47" s="1" t="s">
        <v>36</v>
      </c>
      <c r="O47" s="3">
        <v>0</v>
      </c>
      <c r="P47" s="3">
        <f>SUMIF('INPUT TAXES'!D:D,'All Books PM January 2024'!A:A,'INPUT TAXES'!P:P)</f>
        <v>0</v>
      </c>
      <c r="R47" s="27">
        <v>470</v>
      </c>
      <c r="S47" s="3">
        <v>0</v>
      </c>
      <c r="T47" s="3">
        <f t="shared" si="4"/>
        <v>470</v>
      </c>
      <c r="U47" s="3">
        <f>SUMIF('WITHOLDING TAX'!D:D,'All Books PM January 2024'!A:A,'WITHOLDING TAX'!Q:Q)</f>
        <v>0</v>
      </c>
      <c r="V47" s="3">
        <v>470</v>
      </c>
      <c r="W47" t="s">
        <v>144</v>
      </c>
      <c r="X47" t="s">
        <v>202</v>
      </c>
      <c r="AD47" s="17" t="e">
        <f t="shared" si="6"/>
        <v>#DIV/0!</v>
      </c>
      <c r="AE47" s="15">
        <f>T47-'All Books'!T47</f>
        <v>260</v>
      </c>
      <c r="AF47" s="17">
        <v>470</v>
      </c>
      <c r="AG47" s="15">
        <f t="shared" si="1"/>
        <v>0</v>
      </c>
      <c r="AI47" s="15">
        <f t="shared" si="2"/>
        <v>470</v>
      </c>
      <c r="AJ47" s="15">
        <f t="shared" si="3"/>
        <v>0</v>
      </c>
    </row>
    <row r="48" spans="1:36" x14ac:dyDescent="0.25">
      <c r="A48" s="1" t="s">
        <v>201</v>
      </c>
      <c r="B48" s="2">
        <v>45303</v>
      </c>
      <c r="D48" s="1" t="s">
        <v>31</v>
      </c>
      <c r="F48" s="1" t="s">
        <v>31</v>
      </c>
      <c r="H48" t="s">
        <v>0</v>
      </c>
      <c r="I48" t="s">
        <v>55</v>
      </c>
      <c r="K48" t="s">
        <v>198</v>
      </c>
      <c r="L48" t="s">
        <v>199</v>
      </c>
      <c r="M48" t="s">
        <v>35</v>
      </c>
      <c r="N48" s="1" t="s">
        <v>36</v>
      </c>
      <c r="O48" s="3">
        <v>0</v>
      </c>
      <c r="P48" s="3">
        <f>SUMIF('INPUT TAXES'!D:D,'All Books PM January 2024'!A:A,'INPUT TAXES'!P:P)</f>
        <v>0</v>
      </c>
      <c r="R48" s="27">
        <v>470</v>
      </c>
      <c r="S48" s="3">
        <v>0</v>
      </c>
      <c r="T48" s="3">
        <f t="shared" si="4"/>
        <v>470</v>
      </c>
      <c r="U48" s="3">
        <f>SUMIF('WITHOLDING TAX'!D:D,'All Books PM January 2024'!A:A,'WITHOLDING TAX'!Q:Q)</f>
        <v>0</v>
      </c>
      <c r="V48" s="3">
        <v>470</v>
      </c>
      <c r="W48" t="s">
        <v>144</v>
      </c>
      <c r="X48" t="s">
        <v>202</v>
      </c>
      <c r="AD48" s="17" t="e">
        <f t="shared" si="6"/>
        <v>#DIV/0!</v>
      </c>
      <c r="AE48" s="15">
        <f>T48-'All Books'!T48</f>
        <v>-3059.6</v>
      </c>
      <c r="AF48" s="17">
        <v>470</v>
      </c>
      <c r="AG48" s="15">
        <f t="shared" si="1"/>
        <v>0</v>
      </c>
      <c r="AI48" s="15">
        <f t="shared" si="2"/>
        <v>470</v>
      </c>
      <c r="AJ48" s="15">
        <f t="shared" si="3"/>
        <v>0</v>
      </c>
    </row>
    <row r="49" spans="1:36" x14ac:dyDescent="0.25">
      <c r="A49" s="1" t="s">
        <v>201</v>
      </c>
      <c r="B49" s="2">
        <v>45303</v>
      </c>
      <c r="D49" s="1" t="s">
        <v>31</v>
      </c>
      <c r="F49" s="1" t="s">
        <v>31</v>
      </c>
      <c r="H49" t="s">
        <v>0</v>
      </c>
      <c r="I49" t="s">
        <v>55</v>
      </c>
      <c r="K49" t="s">
        <v>198</v>
      </c>
      <c r="L49" t="s">
        <v>199</v>
      </c>
      <c r="M49" t="s">
        <v>35</v>
      </c>
      <c r="N49" s="1" t="s">
        <v>36</v>
      </c>
      <c r="O49" s="3">
        <v>0</v>
      </c>
      <c r="P49" s="3">
        <f>SUMIF('INPUT TAXES'!D:D,'All Books PM January 2024'!A:A,'INPUT TAXES'!P:P)</f>
        <v>0</v>
      </c>
      <c r="R49" s="27">
        <v>470</v>
      </c>
      <c r="S49" s="3">
        <v>0</v>
      </c>
      <c r="T49" s="3">
        <f t="shared" si="4"/>
        <v>470</v>
      </c>
      <c r="U49" s="3">
        <f>SUMIF('WITHOLDING TAX'!D:D,'All Books PM January 2024'!A:A,'WITHOLDING TAX'!Q:Q)</f>
        <v>0</v>
      </c>
      <c r="V49" s="3">
        <v>470</v>
      </c>
      <c r="W49" t="s">
        <v>144</v>
      </c>
      <c r="X49" t="s">
        <v>202</v>
      </c>
      <c r="AD49" s="17" t="e">
        <f t="shared" si="6"/>
        <v>#DIV/0!</v>
      </c>
      <c r="AE49" s="15">
        <f>T49-'All Books'!T49</f>
        <v>-510</v>
      </c>
      <c r="AF49" s="17">
        <v>470</v>
      </c>
      <c r="AG49" s="15">
        <f t="shared" si="1"/>
        <v>0</v>
      </c>
      <c r="AI49" s="15">
        <f t="shared" si="2"/>
        <v>470</v>
      </c>
      <c r="AJ49" s="15">
        <f t="shared" si="3"/>
        <v>0</v>
      </c>
    </row>
    <row r="50" spans="1:36" x14ac:dyDescent="0.25">
      <c r="A50" s="1" t="s">
        <v>201</v>
      </c>
      <c r="B50" s="2">
        <v>45303</v>
      </c>
      <c r="D50" s="1" t="s">
        <v>31</v>
      </c>
      <c r="F50" s="1" t="s">
        <v>31</v>
      </c>
      <c r="H50" t="s">
        <v>0</v>
      </c>
      <c r="I50" t="s">
        <v>55</v>
      </c>
      <c r="K50" t="s">
        <v>198</v>
      </c>
      <c r="L50" t="s">
        <v>199</v>
      </c>
      <c r="M50" t="s">
        <v>35</v>
      </c>
      <c r="N50" s="1" t="s">
        <v>36</v>
      </c>
      <c r="O50" s="3">
        <v>0</v>
      </c>
      <c r="P50" s="3">
        <f>SUMIF('INPUT TAXES'!D:D,'All Books PM January 2024'!A:A,'INPUT TAXES'!P:P)</f>
        <v>0</v>
      </c>
      <c r="R50" s="27">
        <v>470</v>
      </c>
      <c r="S50" s="3">
        <v>0</v>
      </c>
      <c r="T50" s="3">
        <f t="shared" si="4"/>
        <v>470</v>
      </c>
      <c r="U50" s="3">
        <f>SUMIF('WITHOLDING TAX'!D:D,'All Books PM January 2024'!A:A,'WITHOLDING TAX'!Q:Q)</f>
        <v>0</v>
      </c>
      <c r="V50" s="3">
        <v>470</v>
      </c>
      <c r="W50" t="s">
        <v>144</v>
      </c>
      <c r="X50" t="s">
        <v>202</v>
      </c>
      <c r="AD50" s="17" t="e">
        <f t="shared" si="6"/>
        <v>#DIV/0!</v>
      </c>
      <c r="AE50" s="15">
        <f>T50-'All Books'!T50</f>
        <v>370</v>
      </c>
      <c r="AF50" s="17">
        <v>470</v>
      </c>
      <c r="AG50" s="15">
        <f t="shared" si="1"/>
        <v>0</v>
      </c>
      <c r="AI50" s="15">
        <f t="shared" si="2"/>
        <v>470</v>
      </c>
      <c r="AJ50" s="15">
        <f t="shared" si="3"/>
        <v>0</v>
      </c>
    </row>
    <row r="51" spans="1:36" x14ac:dyDescent="0.25">
      <c r="A51" s="1" t="s">
        <v>201</v>
      </c>
      <c r="B51" s="2">
        <v>45303</v>
      </c>
      <c r="D51" s="1" t="s">
        <v>31</v>
      </c>
      <c r="F51" s="1" t="s">
        <v>31</v>
      </c>
      <c r="H51" t="s">
        <v>0</v>
      </c>
      <c r="I51" t="s">
        <v>55</v>
      </c>
      <c r="K51" t="s">
        <v>198</v>
      </c>
      <c r="L51" t="s">
        <v>199</v>
      </c>
      <c r="M51" t="s">
        <v>35</v>
      </c>
      <c r="N51" s="1" t="s">
        <v>36</v>
      </c>
      <c r="O51" s="3">
        <v>0</v>
      </c>
      <c r="P51" s="3">
        <f>SUMIF('INPUT TAXES'!D:D,'All Books PM January 2024'!A:A,'INPUT TAXES'!P:P)</f>
        <v>0</v>
      </c>
      <c r="R51" s="27">
        <v>470</v>
      </c>
      <c r="S51" s="3">
        <v>0</v>
      </c>
      <c r="T51" s="3">
        <f t="shared" ref="T51:T82" si="7">P51+Q51+R51</f>
        <v>470</v>
      </c>
      <c r="U51" s="3">
        <f>SUMIF('WITHOLDING TAX'!D:D,'All Books PM January 2024'!A:A,'WITHOLDING TAX'!Q:Q)</f>
        <v>0</v>
      </c>
      <c r="V51" s="3">
        <v>470</v>
      </c>
      <c r="W51" t="s">
        <v>144</v>
      </c>
      <c r="X51" t="s">
        <v>202</v>
      </c>
      <c r="AD51" s="17" t="e">
        <f t="shared" si="6"/>
        <v>#DIV/0!</v>
      </c>
      <c r="AE51" s="15">
        <f>T51-'All Books'!T51</f>
        <v>345</v>
      </c>
      <c r="AF51" s="17">
        <v>470</v>
      </c>
      <c r="AG51" s="15">
        <f t="shared" si="1"/>
        <v>0</v>
      </c>
      <c r="AI51" s="15">
        <f t="shared" si="2"/>
        <v>470</v>
      </c>
      <c r="AJ51" s="15">
        <f t="shared" si="3"/>
        <v>0</v>
      </c>
    </row>
    <row r="52" spans="1:36" x14ac:dyDescent="0.25">
      <c r="A52" s="1" t="s">
        <v>201</v>
      </c>
      <c r="B52" s="2">
        <v>45303</v>
      </c>
      <c r="D52" s="1" t="s">
        <v>31</v>
      </c>
      <c r="F52" s="1" t="s">
        <v>31</v>
      </c>
      <c r="H52" t="s">
        <v>0</v>
      </c>
      <c r="I52" t="s">
        <v>55</v>
      </c>
      <c r="K52" t="s">
        <v>198</v>
      </c>
      <c r="L52" t="s">
        <v>199</v>
      </c>
      <c r="M52" t="s">
        <v>35</v>
      </c>
      <c r="N52" s="1" t="s">
        <v>36</v>
      </c>
      <c r="O52" s="3">
        <v>0</v>
      </c>
      <c r="P52" s="3">
        <f>SUMIF('INPUT TAXES'!D:D,'All Books PM January 2024'!A:A,'INPUT TAXES'!P:P)</f>
        <v>0</v>
      </c>
      <c r="R52" s="27">
        <v>470</v>
      </c>
      <c r="S52" s="3">
        <v>0</v>
      </c>
      <c r="T52" s="3">
        <f t="shared" si="7"/>
        <v>470</v>
      </c>
      <c r="U52" s="3">
        <f>SUMIF('WITHOLDING TAX'!D:D,'All Books PM January 2024'!A:A,'WITHOLDING TAX'!Q:Q)</f>
        <v>0</v>
      </c>
      <c r="V52" s="3">
        <v>470</v>
      </c>
      <c r="W52" t="s">
        <v>144</v>
      </c>
      <c r="X52" t="s">
        <v>202</v>
      </c>
      <c r="AD52" s="17" t="e">
        <f t="shared" si="6"/>
        <v>#DIV/0!</v>
      </c>
      <c r="AE52" s="15">
        <f>T52-'All Books'!T52</f>
        <v>0</v>
      </c>
      <c r="AF52" s="17">
        <v>470</v>
      </c>
      <c r="AG52" s="15">
        <f t="shared" si="1"/>
        <v>0</v>
      </c>
      <c r="AI52" s="15">
        <f t="shared" si="2"/>
        <v>470</v>
      </c>
      <c r="AJ52" s="15">
        <f t="shared" si="3"/>
        <v>0</v>
      </c>
    </row>
    <row r="53" spans="1:36" x14ac:dyDescent="0.25">
      <c r="A53" s="1" t="s">
        <v>201</v>
      </c>
      <c r="B53" s="2">
        <v>45303</v>
      </c>
      <c r="D53" s="1" t="s">
        <v>31</v>
      </c>
      <c r="F53" s="1" t="s">
        <v>31</v>
      </c>
      <c r="H53" t="s">
        <v>0</v>
      </c>
      <c r="I53" t="s">
        <v>55</v>
      </c>
      <c r="K53" t="s">
        <v>198</v>
      </c>
      <c r="L53" t="s">
        <v>199</v>
      </c>
      <c r="M53" t="s">
        <v>35</v>
      </c>
      <c r="N53" s="1" t="s">
        <v>36</v>
      </c>
      <c r="O53" s="3">
        <v>0</v>
      </c>
      <c r="P53" s="3">
        <f>SUMIF('INPUT TAXES'!D:D,'All Books PM January 2024'!A:A,'INPUT TAXES'!P:P)</f>
        <v>0</v>
      </c>
      <c r="R53" s="27">
        <v>470</v>
      </c>
      <c r="S53" s="3">
        <v>0</v>
      </c>
      <c r="T53" s="3">
        <f t="shared" si="7"/>
        <v>470</v>
      </c>
      <c r="U53" s="3">
        <f>SUMIF('WITHOLDING TAX'!D:D,'All Books PM January 2024'!A:A,'WITHOLDING TAX'!Q:Q)</f>
        <v>0</v>
      </c>
      <c r="V53" s="3">
        <v>470</v>
      </c>
      <c r="W53" t="s">
        <v>144</v>
      </c>
      <c r="X53" t="s">
        <v>202</v>
      </c>
      <c r="AD53" s="17" t="e">
        <f t="shared" si="6"/>
        <v>#DIV/0!</v>
      </c>
      <c r="AE53" s="15">
        <f>T53-'All Books'!T53</f>
        <v>0</v>
      </c>
      <c r="AF53" s="17">
        <v>470</v>
      </c>
      <c r="AG53" s="15">
        <f t="shared" si="1"/>
        <v>0</v>
      </c>
      <c r="AI53" s="15">
        <f t="shared" si="2"/>
        <v>470</v>
      </c>
      <c r="AJ53" s="15">
        <f t="shared" si="3"/>
        <v>0</v>
      </c>
    </row>
    <row r="54" spans="1:36" x14ac:dyDescent="0.25">
      <c r="A54" s="1" t="s">
        <v>203</v>
      </c>
      <c r="B54" s="2">
        <v>45303</v>
      </c>
      <c r="D54" s="1" t="s">
        <v>31</v>
      </c>
      <c r="F54" s="1" t="s">
        <v>31</v>
      </c>
      <c r="H54" t="s">
        <v>0</v>
      </c>
      <c r="I54" t="s">
        <v>55</v>
      </c>
      <c r="K54" t="s">
        <v>204</v>
      </c>
      <c r="L54" t="s">
        <v>199</v>
      </c>
      <c r="M54" t="s">
        <v>35</v>
      </c>
      <c r="N54" s="1" t="s">
        <v>205</v>
      </c>
      <c r="O54" s="3">
        <v>0</v>
      </c>
      <c r="P54" s="3">
        <f>SUMIF('INPUT TAXES'!D:D,'All Books PM January 2024'!A:A,'INPUT TAXES'!P:P)</f>
        <v>0</v>
      </c>
      <c r="R54" s="27">
        <v>135</v>
      </c>
      <c r="S54" s="3">
        <v>0</v>
      </c>
      <c r="T54" s="3">
        <f t="shared" si="7"/>
        <v>135</v>
      </c>
      <c r="U54" s="3">
        <f>SUMIF('WITHOLDING TAX'!D:D,'All Books PM January 2024'!A:A,'WITHOLDING TAX'!Q:Q)</f>
        <v>0</v>
      </c>
      <c r="V54" s="3">
        <v>135</v>
      </c>
      <c r="W54" t="s">
        <v>144</v>
      </c>
      <c r="X54" t="s">
        <v>206</v>
      </c>
      <c r="AD54" s="17" t="e">
        <f t="shared" si="6"/>
        <v>#DIV/0!</v>
      </c>
      <c r="AE54" s="15">
        <f>T54-'All Books'!T54</f>
        <v>-335</v>
      </c>
      <c r="AF54" s="17">
        <v>135</v>
      </c>
      <c r="AG54" s="15">
        <f t="shared" si="1"/>
        <v>0</v>
      </c>
      <c r="AI54" s="15">
        <f t="shared" si="2"/>
        <v>135</v>
      </c>
      <c r="AJ54" s="15">
        <f t="shared" si="3"/>
        <v>0</v>
      </c>
    </row>
    <row r="55" spans="1:36" x14ac:dyDescent="0.25">
      <c r="A55" s="1" t="s">
        <v>203</v>
      </c>
      <c r="B55" s="2">
        <v>45303</v>
      </c>
      <c r="D55" s="1" t="s">
        <v>31</v>
      </c>
      <c r="F55" s="1" t="s">
        <v>31</v>
      </c>
      <c r="H55" t="s">
        <v>0</v>
      </c>
      <c r="I55" t="s">
        <v>55</v>
      </c>
      <c r="K55" t="s">
        <v>204</v>
      </c>
      <c r="L55" t="s">
        <v>199</v>
      </c>
      <c r="M55" t="s">
        <v>35</v>
      </c>
      <c r="N55" s="1" t="s">
        <v>205</v>
      </c>
      <c r="O55" s="3">
        <v>0</v>
      </c>
      <c r="P55" s="3">
        <f>SUMIF('INPUT TAXES'!D:D,'All Books PM January 2024'!A:A,'INPUT TAXES'!P:P)</f>
        <v>0</v>
      </c>
      <c r="R55" s="27">
        <v>135</v>
      </c>
      <c r="S55" s="3">
        <v>0</v>
      </c>
      <c r="T55" s="3">
        <f t="shared" si="7"/>
        <v>135</v>
      </c>
      <c r="U55" s="3">
        <f>SUMIF('WITHOLDING TAX'!D:D,'All Books PM January 2024'!A:A,'WITHOLDING TAX'!Q:Q)</f>
        <v>0</v>
      </c>
      <c r="V55" s="3">
        <v>135</v>
      </c>
      <c r="W55" t="s">
        <v>144</v>
      </c>
      <c r="X55" t="s">
        <v>206</v>
      </c>
      <c r="AD55" s="17" t="e">
        <f t="shared" si="6"/>
        <v>#DIV/0!</v>
      </c>
      <c r="AE55" s="15">
        <f>T55-'All Books'!T55</f>
        <v>-335</v>
      </c>
      <c r="AF55" s="17">
        <v>135</v>
      </c>
      <c r="AG55" s="15">
        <f t="shared" si="1"/>
        <v>0</v>
      </c>
      <c r="AI55" s="15">
        <f t="shared" si="2"/>
        <v>135</v>
      </c>
      <c r="AJ55" s="15">
        <f t="shared" si="3"/>
        <v>0</v>
      </c>
    </row>
    <row r="56" spans="1:36" x14ac:dyDescent="0.25">
      <c r="A56" s="1" t="s">
        <v>203</v>
      </c>
      <c r="B56" s="2">
        <v>45303</v>
      </c>
      <c r="D56" s="1" t="s">
        <v>31</v>
      </c>
      <c r="F56" s="1" t="s">
        <v>31</v>
      </c>
      <c r="H56" t="s">
        <v>0</v>
      </c>
      <c r="I56" t="s">
        <v>55</v>
      </c>
      <c r="K56" t="s">
        <v>204</v>
      </c>
      <c r="L56" t="s">
        <v>199</v>
      </c>
      <c r="M56" t="s">
        <v>35</v>
      </c>
      <c r="N56" s="1" t="s">
        <v>205</v>
      </c>
      <c r="O56" s="3">
        <v>0</v>
      </c>
      <c r="P56" s="3">
        <f>SUMIF('INPUT TAXES'!D:D,'All Books PM January 2024'!A:A,'INPUT TAXES'!P:P)</f>
        <v>0</v>
      </c>
      <c r="R56" s="27">
        <v>135</v>
      </c>
      <c r="S56" s="3">
        <v>0</v>
      </c>
      <c r="T56" s="3">
        <f t="shared" si="7"/>
        <v>135</v>
      </c>
      <c r="U56" s="3">
        <f>SUMIF('WITHOLDING TAX'!D:D,'All Books PM January 2024'!A:A,'WITHOLDING TAX'!Q:Q)</f>
        <v>0</v>
      </c>
      <c r="V56" s="3">
        <v>135</v>
      </c>
      <c r="W56" t="s">
        <v>144</v>
      </c>
      <c r="X56" t="s">
        <v>206</v>
      </c>
      <c r="AD56" s="17" t="e">
        <f t="shared" si="6"/>
        <v>#DIV/0!</v>
      </c>
      <c r="AE56" s="15">
        <f>T56-'All Books'!T56</f>
        <v>-335</v>
      </c>
      <c r="AF56" s="17">
        <v>135</v>
      </c>
      <c r="AG56" s="15">
        <f t="shared" si="1"/>
        <v>0</v>
      </c>
      <c r="AI56" s="15">
        <f t="shared" si="2"/>
        <v>135</v>
      </c>
      <c r="AJ56" s="15">
        <f t="shared" si="3"/>
        <v>0</v>
      </c>
    </row>
    <row r="57" spans="1:36" x14ac:dyDescent="0.25">
      <c r="A57" s="1" t="s">
        <v>203</v>
      </c>
      <c r="B57" s="2">
        <v>45303</v>
      </c>
      <c r="D57" s="1" t="s">
        <v>31</v>
      </c>
      <c r="F57" s="1" t="s">
        <v>31</v>
      </c>
      <c r="H57" t="s">
        <v>0</v>
      </c>
      <c r="I57" t="s">
        <v>55</v>
      </c>
      <c r="K57" t="s">
        <v>204</v>
      </c>
      <c r="L57" t="s">
        <v>199</v>
      </c>
      <c r="M57" t="s">
        <v>35</v>
      </c>
      <c r="N57" s="1" t="s">
        <v>205</v>
      </c>
      <c r="O57" s="3">
        <v>0</v>
      </c>
      <c r="P57" s="3">
        <f>SUMIF('INPUT TAXES'!D:D,'All Books PM January 2024'!A:A,'INPUT TAXES'!P:P)</f>
        <v>0</v>
      </c>
      <c r="R57" s="27">
        <v>135</v>
      </c>
      <c r="S57" s="3">
        <v>0</v>
      </c>
      <c r="T57" s="3">
        <f t="shared" si="7"/>
        <v>135</v>
      </c>
      <c r="U57" s="3">
        <f>SUMIF('WITHOLDING TAX'!D:D,'All Books PM January 2024'!A:A,'WITHOLDING TAX'!Q:Q)</f>
        <v>0</v>
      </c>
      <c r="V57" s="3">
        <v>135</v>
      </c>
      <c r="W57" t="s">
        <v>144</v>
      </c>
      <c r="X57" t="s">
        <v>206</v>
      </c>
      <c r="AD57" s="17" t="e">
        <f t="shared" si="6"/>
        <v>#DIV/0!</v>
      </c>
      <c r="AE57" s="15">
        <f>T57-'All Books'!T57</f>
        <v>-335</v>
      </c>
      <c r="AF57" s="17">
        <v>135</v>
      </c>
      <c r="AG57" s="15">
        <f t="shared" si="1"/>
        <v>0</v>
      </c>
      <c r="AI57" s="15">
        <f t="shared" si="2"/>
        <v>135</v>
      </c>
      <c r="AJ57" s="15">
        <f t="shared" si="3"/>
        <v>0</v>
      </c>
    </row>
    <row r="58" spans="1:36" x14ac:dyDescent="0.25">
      <c r="A58" s="1" t="s">
        <v>203</v>
      </c>
      <c r="B58" s="2">
        <v>45303</v>
      </c>
      <c r="D58" s="1" t="s">
        <v>31</v>
      </c>
      <c r="F58" s="1" t="s">
        <v>31</v>
      </c>
      <c r="H58" t="s">
        <v>0</v>
      </c>
      <c r="I58" t="s">
        <v>55</v>
      </c>
      <c r="K58" t="s">
        <v>204</v>
      </c>
      <c r="L58" t="s">
        <v>199</v>
      </c>
      <c r="M58" t="s">
        <v>35</v>
      </c>
      <c r="N58" s="1" t="s">
        <v>205</v>
      </c>
      <c r="O58" s="3">
        <v>0</v>
      </c>
      <c r="P58" s="3">
        <f>SUMIF('INPUT TAXES'!D:D,'All Books PM January 2024'!A:A,'INPUT TAXES'!P:P)</f>
        <v>0</v>
      </c>
      <c r="R58" s="27">
        <v>135</v>
      </c>
      <c r="S58" s="3">
        <v>0</v>
      </c>
      <c r="T58" s="3">
        <f t="shared" si="7"/>
        <v>135</v>
      </c>
      <c r="U58" s="3">
        <f>SUMIF('WITHOLDING TAX'!D:D,'All Books PM January 2024'!A:A,'WITHOLDING TAX'!Q:Q)</f>
        <v>0</v>
      </c>
      <c r="V58" s="3">
        <v>135</v>
      </c>
      <c r="W58" t="s">
        <v>144</v>
      </c>
      <c r="X58" t="s">
        <v>206</v>
      </c>
      <c r="AD58" s="17" t="e">
        <f t="shared" si="6"/>
        <v>#DIV/0!</v>
      </c>
      <c r="AE58" s="15">
        <f>T58-'All Books'!T58</f>
        <v>-335</v>
      </c>
      <c r="AF58" s="17">
        <v>135</v>
      </c>
      <c r="AG58" s="15">
        <f t="shared" si="1"/>
        <v>0</v>
      </c>
      <c r="AI58" s="15">
        <f t="shared" si="2"/>
        <v>135</v>
      </c>
      <c r="AJ58" s="15">
        <f t="shared" si="3"/>
        <v>0</v>
      </c>
    </row>
    <row r="59" spans="1:36" x14ac:dyDescent="0.25">
      <c r="A59" s="1" t="s">
        <v>203</v>
      </c>
      <c r="B59" s="2">
        <v>45303</v>
      </c>
      <c r="D59" s="1" t="s">
        <v>31</v>
      </c>
      <c r="F59" s="1" t="s">
        <v>31</v>
      </c>
      <c r="H59" t="s">
        <v>0</v>
      </c>
      <c r="I59" t="s">
        <v>55</v>
      </c>
      <c r="K59" t="s">
        <v>204</v>
      </c>
      <c r="L59" t="s">
        <v>199</v>
      </c>
      <c r="M59" t="s">
        <v>35</v>
      </c>
      <c r="N59" s="1" t="s">
        <v>205</v>
      </c>
      <c r="O59" s="3">
        <v>0</v>
      </c>
      <c r="P59" s="3">
        <f>SUMIF('INPUT TAXES'!D:D,'All Books PM January 2024'!A:A,'INPUT TAXES'!P:P)</f>
        <v>0</v>
      </c>
      <c r="R59" s="27">
        <v>135</v>
      </c>
      <c r="S59" s="3">
        <v>0</v>
      </c>
      <c r="T59" s="3">
        <f t="shared" si="7"/>
        <v>135</v>
      </c>
      <c r="U59" s="3">
        <f>SUMIF('WITHOLDING TAX'!D:D,'All Books PM January 2024'!A:A,'WITHOLDING TAX'!Q:Q)</f>
        <v>0</v>
      </c>
      <c r="V59" s="3">
        <v>135</v>
      </c>
      <c r="W59" t="s">
        <v>144</v>
      </c>
      <c r="X59" t="s">
        <v>206</v>
      </c>
      <c r="AD59" s="17" t="e">
        <f t="shared" si="6"/>
        <v>#DIV/0!</v>
      </c>
      <c r="AE59" s="15">
        <f>T59-'All Books'!T59</f>
        <v>0</v>
      </c>
      <c r="AF59" s="17">
        <v>135</v>
      </c>
      <c r="AG59" s="15">
        <f t="shared" si="1"/>
        <v>0</v>
      </c>
      <c r="AI59" s="15">
        <f t="shared" si="2"/>
        <v>135</v>
      </c>
      <c r="AJ59" s="15">
        <f t="shared" si="3"/>
        <v>0</v>
      </c>
    </row>
    <row r="60" spans="1:36" x14ac:dyDescent="0.25">
      <c r="A60" s="1" t="s">
        <v>203</v>
      </c>
      <c r="B60" s="2">
        <v>45303</v>
      </c>
      <c r="D60" s="1" t="s">
        <v>31</v>
      </c>
      <c r="F60" s="1" t="s">
        <v>31</v>
      </c>
      <c r="H60" t="s">
        <v>0</v>
      </c>
      <c r="I60" t="s">
        <v>55</v>
      </c>
      <c r="K60" t="s">
        <v>204</v>
      </c>
      <c r="L60" t="s">
        <v>199</v>
      </c>
      <c r="M60" t="s">
        <v>35</v>
      </c>
      <c r="N60" s="1" t="s">
        <v>205</v>
      </c>
      <c r="O60" s="3">
        <v>0</v>
      </c>
      <c r="P60" s="3">
        <f>SUMIF('INPUT TAXES'!D:D,'All Books PM January 2024'!A:A,'INPUT TAXES'!P:P)</f>
        <v>0</v>
      </c>
      <c r="R60" s="27">
        <v>135</v>
      </c>
      <c r="S60" s="3">
        <v>0</v>
      </c>
      <c r="T60" s="3">
        <f t="shared" si="7"/>
        <v>135</v>
      </c>
      <c r="U60" s="3">
        <f>SUMIF('WITHOLDING TAX'!D:D,'All Books PM January 2024'!A:A,'WITHOLDING TAX'!Q:Q)</f>
        <v>0</v>
      </c>
      <c r="V60" s="3">
        <v>135</v>
      </c>
      <c r="W60" t="s">
        <v>144</v>
      </c>
      <c r="X60" t="s">
        <v>206</v>
      </c>
      <c r="AD60" s="17" t="e">
        <f t="shared" si="6"/>
        <v>#DIV/0!</v>
      </c>
      <c r="AE60" s="15">
        <f>T60-'All Books'!T60</f>
        <v>0</v>
      </c>
      <c r="AF60" s="17">
        <v>135</v>
      </c>
      <c r="AG60" s="15">
        <f t="shared" si="1"/>
        <v>0</v>
      </c>
      <c r="AI60" s="15">
        <f t="shared" si="2"/>
        <v>135</v>
      </c>
      <c r="AJ60" s="15">
        <f t="shared" si="3"/>
        <v>0</v>
      </c>
    </row>
    <row r="61" spans="1:36" x14ac:dyDescent="0.25">
      <c r="A61" s="1" t="s">
        <v>207</v>
      </c>
      <c r="B61" s="2">
        <v>45303</v>
      </c>
      <c r="D61" s="1" t="s">
        <v>31</v>
      </c>
      <c r="F61" s="1" t="s">
        <v>31</v>
      </c>
      <c r="H61" t="s">
        <v>0</v>
      </c>
      <c r="I61" t="s">
        <v>40</v>
      </c>
      <c r="K61" t="s">
        <v>204</v>
      </c>
      <c r="L61" t="s">
        <v>199</v>
      </c>
      <c r="M61" t="s">
        <v>35</v>
      </c>
      <c r="N61" s="1" t="s">
        <v>205</v>
      </c>
      <c r="O61" s="3">
        <v>0</v>
      </c>
      <c r="P61" s="3">
        <f>SUMIF('INPUT TAXES'!D:D,'All Books PM January 2024'!A:A,'INPUT TAXES'!P:P)</f>
        <v>0</v>
      </c>
      <c r="R61" s="27">
        <v>135</v>
      </c>
      <c r="S61" s="3">
        <v>0</v>
      </c>
      <c r="T61" s="3">
        <f t="shared" si="7"/>
        <v>135</v>
      </c>
      <c r="U61" s="3">
        <f>SUMIF('WITHOLDING TAX'!D:D,'All Books PM January 2024'!A:A,'WITHOLDING TAX'!Q:Q)</f>
        <v>0</v>
      </c>
      <c r="V61" s="3">
        <v>135</v>
      </c>
      <c r="W61" t="s">
        <v>144</v>
      </c>
      <c r="X61" t="s">
        <v>208</v>
      </c>
      <c r="AD61" s="17" t="e">
        <f t="shared" si="6"/>
        <v>#DIV/0!</v>
      </c>
      <c r="AE61" s="15">
        <f>T61-'All Books'!T61</f>
        <v>0</v>
      </c>
      <c r="AF61" s="17">
        <v>135</v>
      </c>
      <c r="AG61" s="15">
        <f t="shared" si="1"/>
        <v>0</v>
      </c>
      <c r="AI61" s="15">
        <f t="shared" si="2"/>
        <v>135</v>
      </c>
      <c r="AJ61" s="15">
        <f t="shared" si="3"/>
        <v>0</v>
      </c>
    </row>
    <row r="62" spans="1:36" x14ac:dyDescent="0.25">
      <c r="A62" s="1" t="s">
        <v>207</v>
      </c>
      <c r="B62" s="2">
        <v>45303</v>
      </c>
      <c r="D62" s="1" t="s">
        <v>31</v>
      </c>
      <c r="F62" s="1" t="s">
        <v>31</v>
      </c>
      <c r="H62" t="s">
        <v>0</v>
      </c>
      <c r="I62" t="s">
        <v>40</v>
      </c>
      <c r="K62" t="s">
        <v>204</v>
      </c>
      <c r="L62" t="s">
        <v>199</v>
      </c>
      <c r="M62" t="s">
        <v>35</v>
      </c>
      <c r="N62" s="1" t="s">
        <v>205</v>
      </c>
      <c r="O62" s="3">
        <v>0</v>
      </c>
      <c r="P62" s="3">
        <f>SUMIF('INPUT TAXES'!D:D,'All Books PM January 2024'!A:A,'INPUT TAXES'!P:P)</f>
        <v>0</v>
      </c>
      <c r="R62" s="27">
        <v>135</v>
      </c>
      <c r="S62" s="3">
        <v>0</v>
      </c>
      <c r="T62" s="3">
        <f t="shared" si="7"/>
        <v>135</v>
      </c>
      <c r="U62" s="3">
        <f>SUMIF('WITHOLDING TAX'!D:D,'All Books PM January 2024'!A:A,'WITHOLDING TAX'!Q:Q)</f>
        <v>0</v>
      </c>
      <c r="V62" s="3">
        <v>135</v>
      </c>
      <c r="W62" t="s">
        <v>144</v>
      </c>
      <c r="X62" t="s">
        <v>208</v>
      </c>
      <c r="AD62" s="17" t="e">
        <f t="shared" si="6"/>
        <v>#DIV/0!</v>
      </c>
      <c r="AE62" s="15">
        <f>T62-'All Books'!T62</f>
        <v>0</v>
      </c>
      <c r="AF62" s="17">
        <v>135</v>
      </c>
      <c r="AG62" s="15">
        <f t="shared" si="1"/>
        <v>0</v>
      </c>
      <c r="AI62" s="15">
        <f t="shared" si="2"/>
        <v>135</v>
      </c>
      <c r="AJ62" s="15">
        <f t="shared" si="3"/>
        <v>0</v>
      </c>
    </row>
    <row r="63" spans="1:36" x14ac:dyDescent="0.25">
      <c r="A63" s="1" t="s">
        <v>207</v>
      </c>
      <c r="B63" s="2">
        <v>45303</v>
      </c>
      <c r="D63" s="1" t="s">
        <v>31</v>
      </c>
      <c r="F63" s="1" t="s">
        <v>31</v>
      </c>
      <c r="H63" t="s">
        <v>0</v>
      </c>
      <c r="I63" t="s">
        <v>40</v>
      </c>
      <c r="K63" t="s">
        <v>204</v>
      </c>
      <c r="L63" t="s">
        <v>199</v>
      </c>
      <c r="M63" t="s">
        <v>35</v>
      </c>
      <c r="N63" s="1" t="s">
        <v>205</v>
      </c>
      <c r="O63" s="3">
        <v>0</v>
      </c>
      <c r="P63" s="3">
        <f>SUMIF('INPUT TAXES'!D:D,'All Books PM January 2024'!A:A,'INPUT TAXES'!P:P)</f>
        <v>0</v>
      </c>
      <c r="R63" s="27">
        <v>135</v>
      </c>
      <c r="S63" s="3">
        <v>0</v>
      </c>
      <c r="T63" s="3">
        <f t="shared" si="7"/>
        <v>135</v>
      </c>
      <c r="U63" s="3">
        <f>SUMIF('WITHOLDING TAX'!D:D,'All Books PM January 2024'!A:A,'WITHOLDING TAX'!Q:Q)</f>
        <v>0</v>
      </c>
      <c r="V63" s="3">
        <v>135</v>
      </c>
      <c r="W63" t="s">
        <v>144</v>
      </c>
      <c r="X63" t="s">
        <v>208</v>
      </c>
      <c r="AD63" s="17" t="e">
        <f t="shared" si="6"/>
        <v>#DIV/0!</v>
      </c>
      <c r="AE63" s="15">
        <f>T63-'All Books'!T63</f>
        <v>0</v>
      </c>
      <c r="AF63" s="17">
        <v>135</v>
      </c>
      <c r="AG63" s="15">
        <f t="shared" si="1"/>
        <v>0</v>
      </c>
      <c r="AI63" s="15">
        <f t="shared" si="2"/>
        <v>135</v>
      </c>
      <c r="AJ63" s="15">
        <f t="shared" si="3"/>
        <v>0</v>
      </c>
    </row>
    <row r="64" spans="1:36" x14ac:dyDescent="0.25">
      <c r="A64" s="1" t="s">
        <v>207</v>
      </c>
      <c r="B64" s="2">
        <v>45303</v>
      </c>
      <c r="D64" s="1" t="s">
        <v>31</v>
      </c>
      <c r="F64" s="1" t="s">
        <v>31</v>
      </c>
      <c r="H64" t="s">
        <v>0</v>
      </c>
      <c r="I64" t="s">
        <v>40</v>
      </c>
      <c r="K64" t="s">
        <v>204</v>
      </c>
      <c r="L64" t="s">
        <v>199</v>
      </c>
      <c r="M64" t="s">
        <v>35</v>
      </c>
      <c r="N64" s="1" t="s">
        <v>205</v>
      </c>
      <c r="O64" s="3">
        <v>0</v>
      </c>
      <c r="P64" s="3">
        <f>SUMIF('INPUT TAXES'!D:D,'All Books PM January 2024'!A:A,'INPUT TAXES'!P:P)</f>
        <v>0</v>
      </c>
      <c r="R64" s="27">
        <v>135</v>
      </c>
      <c r="S64" s="3">
        <v>0</v>
      </c>
      <c r="T64" s="3">
        <f t="shared" si="7"/>
        <v>135</v>
      </c>
      <c r="U64" s="3">
        <f>SUMIF('WITHOLDING TAX'!D:D,'All Books PM January 2024'!A:A,'WITHOLDING TAX'!Q:Q)</f>
        <v>0</v>
      </c>
      <c r="V64" s="3">
        <v>135</v>
      </c>
      <c r="W64" t="s">
        <v>144</v>
      </c>
      <c r="X64" t="s">
        <v>208</v>
      </c>
      <c r="AD64" s="17" t="e">
        <f t="shared" si="6"/>
        <v>#DIV/0!</v>
      </c>
      <c r="AE64" s="15">
        <f>T64-'All Books'!T64</f>
        <v>0</v>
      </c>
      <c r="AF64" s="17">
        <v>135</v>
      </c>
      <c r="AG64" s="15">
        <f t="shared" si="1"/>
        <v>0</v>
      </c>
      <c r="AI64" s="15">
        <f t="shared" si="2"/>
        <v>135</v>
      </c>
      <c r="AJ64" s="15">
        <f t="shared" si="3"/>
        <v>0</v>
      </c>
    </row>
    <row r="65" spans="1:36" x14ac:dyDescent="0.25">
      <c r="A65" s="1" t="s">
        <v>207</v>
      </c>
      <c r="B65" s="2">
        <v>45303</v>
      </c>
      <c r="D65" s="1" t="s">
        <v>31</v>
      </c>
      <c r="F65" s="1" t="s">
        <v>31</v>
      </c>
      <c r="H65" t="s">
        <v>0</v>
      </c>
      <c r="I65" t="s">
        <v>40</v>
      </c>
      <c r="K65" t="s">
        <v>204</v>
      </c>
      <c r="L65" t="s">
        <v>199</v>
      </c>
      <c r="M65" t="s">
        <v>35</v>
      </c>
      <c r="N65" s="1" t="s">
        <v>205</v>
      </c>
      <c r="O65" s="3">
        <v>0</v>
      </c>
      <c r="P65" s="3">
        <f>SUMIF('INPUT TAXES'!D:D,'All Books PM January 2024'!A:A,'INPUT TAXES'!P:P)</f>
        <v>0</v>
      </c>
      <c r="R65" s="27">
        <v>135</v>
      </c>
      <c r="S65" s="3">
        <v>0</v>
      </c>
      <c r="T65" s="3">
        <f t="shared" si="7"/>
        <v>135</v>
      </c>
      <c r="U65" s="3">
        <f>SUMIF('WITHOLDING TAX'!D:D,'All Books PM January 2024'!A:A,'WITHOLDING TAX'!Q:Q)</f>
        <v>0</v>
      </c>
      <c r="V65" s="3">
        <v>135</v>
      </c>
      <c r="W65" t="s">
        <v>144</v>
      </c>
      <c r="X65" t="s">
        <v>208</v>
      </c>
      <c r="AD65" s="17" t="e">
        <f t="shared" si="6"/>
        <v>#DIV/0!</v>
      </c>
      <c r="AE65" s="15">
        <f>T65-'All Books'!T65</f>
        <v>0</v>
      </c>
      <c r="AF65" s="17">
        <v>135</v>
      </c>
      <c r="AG65" s="15">
        <f t="shared" si="1"/>
        <v>0</v>
      </c>
      <c r="AI65" s="15">
        <f t="shared" si="2"/>
        <v>135</v>
      </c>
      <c r="AJ65" s="15">
        <f t="shared" si="3"/>
        <v>0</v>
      </c>
    </row>
    <row r="66" spans="1:36" x14ac:dyDescent="0.25">
      <c r="A66" s="1" t="s">
        <v>209</v>
      </c>
      <c r="B66" s="2">
        <v>45303</v>
      </c>
      <c r="D66" s="1" t="s">
        <v>31</v>
      </c>
      <c r="F66" s="1" t="s">
        <v>31</v>
      </c>
      <c r="H66" t="s">
        <v>0</v>
      </c>
      <c r="I66" t="s">
        <v>40</v>
      </c>
      <c r="K66" t="s">
        <v>198</v>
      </c>
      <c r="L66" t="s">
        <v>199</v>
      </c>
      <c r="M66" t="s">
        <v>35</v>
      </c>
      <c r="N66" s="1" t="s">
        <v>36</v>
      </c>
      <c r="O66" s="3">
        <v>0</v>
      </c>
      <c r="P66" s="3">
        <f>SUMIF('INPUT TAXES'!D:D,'All Books PM January 2024'!A:A,'INPUT TAXES'!P:P)</f>
        <v>0</v>
      </c>
      <c r="R66" s="27">
        <v>470</v>
      </c>
      <c r="S66" s="3">
        <v>0</v>
      </c>
      <c r="T66" s="3">
        <f t="shared" si="7"/>
        <v>470</v>
      </c>
      <c r="U66" s="3">
        <f>SUMIF('WITHOLDING TAX'!D:D,'All Books PM January 2024'!A:A,'WITHOLDING TAX'!Q:Q)</f>
        <v>0</v>
      </c>
      <c r="V66" s="3">
        <v>470</v>
      </c>
      <c r="W66" t="s">
        <v>144</v>
      </c>
      <c r="X66" t="s">
        <v>210</v>
      </c>
      <c r="AD66" s="17" t="e">
        <f t="shared" si="6"/>
        <v>#DIV/0!</v>
      </c>
      <c r="AE66" s="15">
        <f>T66-'All Books'!T66</f>
        <v>335</v>
      </c>
      <c r="AF66" s="17">
        <v>470</v>
      </c>
      <c r="AG66" s="15">
        <f t="shared" si="1"/>
        <v>0</v>
      </c>
      <c r="AI66" s="15">
        <f t="shared" si="2"/>
        <v>470</v>
      </c>
      <c r="AJ66" s="15">
        <f t="shared" si="3"/>
        <v>0</v>
      </c>
    </row>
    <row r="67" spans="1:36" x14ac:dyDescent="0.25">
      <c r="A67" s="1" t="s">
        <v>209</v>
      </c>
      <c r="B67" s="2">
        <v>45303</v>
      </c>
      <c r="D67" s="1" t="s">
        <v>31</v>
      </c>
      <c r="F67" s="1" t="s">
        <v>31</v>
      </c>
      <c r="H67" t="s">
        <v>0</v>
      </c>
      <c r="I67" t="s">
        <v>40</v>
      </c>
      <c r="K67" t="s">
        <v>198</v>
      </c>
      <c r="L67" t="s">
        <v>199</v>
      </c>
      <c r="M67" t="s">
        <v>35</v>
      </c>
      <c r="N67" s="1" t="s">
        <v>36</v>
      </c>
      <c r="O67" s="3">
        <v>0</v>
      </c>
      <c r="P67" s="3">
        <f>SUMIF('INPUT TAXES'!D:D,'All Books PM January 2024'!A:A,'INPUT TAXES'!P:P)</f>
        <v>0</v>
      </c>
      <c r="R67" s="27">
        <v>470</v>
      </c>
      <c r="S67" s="3">
        <v>0</v>
      </c>
      <c r="T67" s="3">
        <f t="shared" si="7"/>
        <v>470</v>
      </c>
      <c r="U67" s="3">
        <f>SUMIF('WITHOLDING TAX'!D:D,'All Books PM January 2024'!A:A,'WITHOLDING TAX'!Q:Q)</f>
        <v>0</v>
      </c>
      <c r="V67" s="3">
        <v>470</v>
      </c>
      <c r="W67" t="s">
        <v>144</v>
      </c>
      <c r="X67" t="s">
        <v>210</v>
      </c>
      <c r="AD67" s="17" t="e">
        <f t="shared" si="6"/>
        <v>#DIV/0!</v>
      </c>
      <c r="AE67" s="15">
        <f>T67-'All Books'!T67</f>
        <v>335</v>
      </c>
      <c r="AF67" s="17">
        <v>470</v>
      </c>
      <c r="AG67" s="15">
        <f t="shared" si="1"/>
        <v>0</v>
      </c>
      <c r="AI67" s="15">
        <f t="shared" si="2"/>
        <v>470</v>
      </c>
      <c r="AJ67" s="15">
        <f t="shared" si="3"/>
        <v>0</v>
      </c>
    </row>
    <row r="68" spans="1:36" x14ac:dyDescent="0.25">
      <c r="A68" s="1" t="s">
        <v>209</v>
      </c>
      <c r="B68" s="2">
        <v>45303</v>
      </c>
      <c r="D68" s="1" t="s">
        <v>31</v>
      </c>
      <c r="F68" s="1" t="s">
        <v>31</v>
      </c>
      <c r="H68" t="s">
        <v>0</v>
      </c>
      <c r="I68" t="s">
        <v>40</v>
      </c>
      <c r="K68" t="s">
        <v>198</v>
      </c>
      <c r="L68" t="s">
        <v>199</v>
      </c>
      <c r="M68" t="s">
        <v>35</v>
      </c>
      <c r="N68" s="1" t="s">
        <v>36</v>
      </c>
      <c r="O68" s="3">
        <v>0</v>
      </c>
      <c r="P68" s="3">
        <f>SUMIF('INPUT TAXES'!D:D,'All Books PM January 2024'!A:A,'INPUT TAXES'!P:P)</f>
        <v>0</v>
      </c>
      <c r="R68" s="27">
        <v>470</v>
      </c>
      <c r="S68" s="3">
        <v>0</v>
      </c>
      <c r="T68" s="3">
        <f t="shared" si="7"/>
        <v>470</v>
      </c>
      <c r="U68" s="3">
        <f>SUMIF('WITHOLDING TAX'!D:D,'All Books PM January 2024'!A:A,'WITHOLDING TAX'!Q:Q)</f>
        <v>0</v>
      </c>
      <c r="V68" s="3">
        <v>470</v>
      </c>
      <c r="W68" t="s">
        <v>144</v>
      </c>
      <c r="X68" t="s">
        <v>210</v>
      </c>
      <c r="AD68" s="17" t="e">
        <f t="shared" si="6"/>
        <v>#DIV/0!</v>
      </c>
      <c r="AE68" s="15">
        <f>T68-'All Books'!T68</f>
        <v>335</v>
      </c>
      <c r="AF68" s="17">
        <v>470</v>
      </c>
      <c r="AG68" s="15">
        <f t="shared" si="1"/>
        <v>0</v>
      </c>
      <c r="AI68" s="15">
        <f t="shared" si="2"/>
        <v>470</v>
      </c>
      <c r="AJ68" s="15">
        <f t="shared" si="3"/>
        <v>0</v>
      </c>
    </row>
    <row r="69" spans="1:36" x14ac:dyDescent="0.25">
      <c r="A69" s="1" t="s">
        <v>209</v>
      </c>
      <c r="B69" s="2">
        <v>45303</v>
      </c>
      <c r="D69" s="1" t="s">
        <v>31</v>
      </c>
      <c r="F69" s="1" t="s">
        <v>31</v>
      </c>
      <c r="H69" t="s">
        <v>0</v>
      </c>
      <c r="I69" t="s">
        <v>40</v>
      </c>
      <c r="K69" t="s">
        <v>198</v>
      </c>
      <c r="L69" t="s">
        <v>199</v>
      </c>
      <c r="M69" t="s">
        <v>35</v>
      </c>
      <c r="N69" s="1" t="s">
        <v>36</v>
      </c>
      <c r="O69" s="3">
        <v>0</v>
      </c>
      <c r="P69" s="3">
        <f>SUMIF('INPUT TAXES'!D:D,'All Books PM January 2024'!A:A,'INPUT TAXES'!P:P)</f>
        <v>0</v>
      </c>
      <c r="R69" s="27">
        <v>470</v>
      </c>
      <c r="S69" s="3">
        <v>0</v>
      </c>
      <c r="T69" s="3">
        <f t="shared" si="7"/>
        <v>470</v>
      </c>
      <c r="U69" s="3">
        <f>SUMIF('WITHOLDING TAX'!D:D,'All Books PM January 2024'!A:A,'WITHOLDING TAX'!Q:Q)</f>
        <v>0</v>
      </c>
      <c r="V69" s="3">
        <v>470</v>
      </c>
      <c r="W69" t="s">
        <v>144</v>
      </c>
      <c r="X69" t="s">
        <v>210</v>
      </c>
      <c r="AD69" s="17" t="e">
        <f t="shared" si="6"/>
        <v>#DIV/0!</v>
      </c>
      <c r="AE69" s="15">
        <f>T69-'All Books'!T69</f>
        <v>335</v>
      </c>
      <c r="AF69" s="17">
        <v>470</v>
      </c>
      <c r="AG69" s="15">
        <f t="shared" si="1"/>
        <v>0</v>
      </c>
      <c r="AI69" s="15">
        <f t="shared" si="2"/>
        <v>470</v>
      </c>
      <c r="AJ69" s="15">
        <f t="shared" si="3"/>
        <v>0</v>
      </c>
    </row>
    <row r="70" spans="1:36" x14ac:dyDescent="0.25">
      <c r="A70" s="1" t="s">
        <v>211</v>
      </c>
      <c r="B70" s="2">
        <v>45303</v>
      </c>
      <c r="D70" s="1" t="s">
        <v>31</v>
      </c>
      <c r="F70" s="1" t="s">
        <v>31</v>
      </c>
      <c r="H70" t="s">
        <v>0</v>
      </c>
      <c r="I70" t="s">
        <v>32</v>
      </c>
      <c r="K70" t="s">
        <v>212</v>
      </c>
      <c r="L70" t="s">
        <v>213</v>
      </c>
      <c r="M70" t="s">
        <v>35</v>
      </c>
      <c r="N70" s="1" t="s">
        <v>214</v>
      </c>
      <c r="O70" s="3">
        <f t="shared" ref="O70:O71" si="8">P70+Q70</f>
        <v>600</v>
      </c>
      <c r="Q70" s="3">
        <v>600</v>
      </c>
      <c r="S70" s="3">
        <v>0</v>
      </c>
      <c r="T70" s="3">
        <f t="shared" si="7"/>
        <v>600</v>
      </c>
      <c r="V70" s="3">
        <f>T70-U70</f>
        <v>600</v>
      </c>
      <c r="W70" t="s">
        <v>215</v>
      </c>
      <c r="X70" t="s">
        <v>216</v>
      </c>
      <c r="AD70" s="17">
        <f t="shared" si="6"/>
        <v>0</v>
      </c>
      <c r="AE70" s="15">
        <f>T70-'All Books'!T70</f>
        <v>465</v>
      </c>
      <c r="AF70" s="17">
        <v>600</v>
      </c>
      <c r="AG70" s="15">
        <f t="shared" si="1"/>
        <v>0</v>
      </c>
      <c r="AI70" s="15">
        <f t="shared" si="2"/>
        <v>600</v>
      </c>
      <c r="AJ70" s="15">
        <f t="shared" si="3"/>
        <v>0</v>
      </c>
    </row>
    <row r="71" spans="1:36" x14ac:dyDescent="0.25">
      <c r="A71" s="1" t="s">
        <v>211</v>
      </c>
      <c r="B71" s="2">
        <v>45303</v>
      </c>
      <c r="D71" s="1" t="s">
        <v>31</v>
      </c>
      <c r="F71" s="1" t="s">
        <v>31</v>
      </c>
      <c r="H71" t="s">
        <v>0</v>
      </c>
      <c r="I71" t="s">
        <v>32</v>
      </c>
      <c r="K71" t="s">
        <v>212</v>
      </c>
      <c r="L71" t="s">
        <v>213</v>
      </c>
      <c r="M71" t="s">
        <v>35</v>
      </c>
      <c r="N71" s="1" t="s">
        <v>214</v>
      </c>
      <c r="O71" s="3">
        <f t="shared" si="8"/>
        <v>25200</v>
      </c>
      <c r="P71" s="3">
        <f>SUMIF('INPUT TAXES'!D:D,'All Books PM January 2024'!A:A,'INPUT TAXES'!P:P)</f>
        <v>2700</v>
      </c>
      <c r="Q71" s="3">
        <v>22500</v>
      </c>
      <c r="S71" s="3">
        <v>0</v>
      </c>
      <c r="T71" s="3">
        <f t="shared" si="7"/>
        <v>25200</v>
      </c>
      <c r="U71" s="3">
        <f>SUMIF('WITHOLDING TAX'!D:D,'All Books PM January 2024'!A:A,'WITHOLDING TAX'!Q:Q)</f>
        <v>225</v>
      </c>
      <c r="V71" s="3">
        <f>T71-U71</f>
        <v>24975</v>
      </c>
      <c r="W71" t="s">
        <v>218</v>
      </c>
      <c r="X71" t="s">
        <v>216</v>
      </c>
      <c r="AD71" s="17">
        <f t="shared" si="6"/>
        <v>0.01</v>
      </c>
      <c r="AE71" s="15">
        <f>T71-'All Books'!T71</f>
        <v>24730</v>
      </c>
      <c r="AF71" s="17">
        <v>22500</v>
      </c>
      <c r="AG71" s="15">
        <f t="shared" si="1"/>
        <v>2700</v>
      </c>
      <c r="AI71" s="15">
        <f t="shared" si="2"/>
        <v>25200</v>
      </c>
      <c r="AJ71" s="15">
        <f t="shared" si="3"/>
        <v>0</v>
      </c>
    </row>
    <row r="72" spans="1:36" x14ac:dyDescent="0.25">
      <c r="A72" s="1" t="s">
        <v>219</v>
      </c>
      <c r="B72" s="2">
        <v>45303</v>
      </c>
      <c r="D72" s="1" t="s">
        <v>31</v>
      </c>
      <c r="F72" s="1" t="s">
        <v>31</v>
      </c>
      <c r="H72" t="s">
        <v>0</v>
      </c>
      <c r="I72" t="s">
        <v>52</v>
      </c>
      <c r="K72" t="s">
        <v>220</v>
      </c>
      <c r="L72" t="s">
        <v>221</v>
      </c>
      <c r="M72" t="s">
        <v>35</v>
      </c>
      <c r="N72" s="1" t="s">
        <v>36</v>
      </c>
      <c r="O72" s="3">
        <v>0</v>
      </c>
      <c r="P72" s="3">
        <f>SUMIF('INPUT TAXES'!D:D,'All Books PM January 2024'!A:A,'INPUT TAXES'!P:P)</f>
        <v>0</v>
      </c>
      <c r="R72" s="27">
        <v>100</v>
      </c>
      <c r="S72" s="3">
        <v>0</v>
      </c>
      <c r="T72" s="3">
        <f t="shared" si="7"/>
        <v>100</v>
      </c>
      <c r="U72" s="3">
        <f>SUMIF('WITHOLDING TAX'!D:D,'All Books PM January 2024'!A:A,'WITHOLDING TAX'!Q:Q)</f>
        <v>0</v>
      </c>
      <c r="V72" s="3">
        <v>100</v>
      </c>
      <c r="W72" t="s">
        <v>222</v>
      </c>
      <c r="X72" t="s">
        <v>223</v>
      </c>
      <c r="AD72" s="17" t="e">
        <f t="shared" si="6"/>
        <v>#DIV/0!</v>
      </c>
      <c r="AE72" s="15">
        <f>T72-'All Books'!T72</f>
        <v>-370</v>
      </c>
      <c r="AF72" s="17">
        <v>100</v>
      </c>
      <c r="AG72" s="15">
        <f t="shared" ref="AG72:AG135" si="9">T72-AF72</f>
        <v>0</v>
      </c>
      <c r="AI72" s="15">
        <f t="shared" si="2"/>
        <v>100</v>
      </c>
      <c r="AJ72" s="15">
        <f t="shared" si="3"/>
        <v>0</v>
      </c>
    </row>
    <row r="73" spans="1:36" x14ac:dyDescent="0.25">
      <c r="A73" s="1" t="s">
        <v>224</v>
      </c>
      <c r="B73" s="2">
        <v>45303</v>
      </c>
      <c r="D73" s="1" t="s">
        <v>31</v>
      </c>
      <c r="F73" s="1" t="s">
        <v>31</v>
      </c>
      <c r="H73" t="s">
        <v>0</v>
      </c>
      <c r="I73" t="s">
        <v>225</v>
      </c>
      <c r="K73" t="s">
        <v>220</v>
      </c>
      <c r="L73" t="s">
        <v>221</v>
      </c>
      <c r="M73" t="s">
        <v>35</v>
      </c>
      <c r="N73" s="1" t="s">
        <v>36</v>
      </c>
      <c r="O73" s="3">
        <v>0</v>
      </c>
      <c r="P73" s="3">
        <f>SUMIF('INPUT TAXES'!D:D,'All Books PM January 2024'!A:A,'INPUT TAXES'!P:P)</f>
        <v>0</v>
      </c>
      <c r="R73" s="27">
        <v>100</v>
      </c>
      <c r="S73" s="3">
        <v>0</v>
      </c>
      <c r="T73" s="3">
        <f t="shared" si="7"/>
        <v>100</v>
      </c>
      <c r="U73" s="3">
        <f>SUMIF('WITHOLDING TAX'!D:D,'All Books PM January 2024'!A:A,'WITHOLDING TAX'!Q:Q)</f>
        <v>0</v>
      </c>
      <c r="V73" s="3">
        <v>100</v>
      </c>
      <c r="W73" t="s">
        <v>226</v>
      </c>
      <c r="X73" t="s">
        <v>227</v>
      </c>
      <c r="AD73" s="17" t="e">
        <f t="shared" si="6"/>
        <v>#DIV/0!</v>
      </c>
      <c r="AE73" s="15">
        <f>T73-'All Books'!T73</f>
        <v>-370</v>
      </c>
      <c r="AF73" s="17">
        <v>100</v>
      </c>
      <c r="AG73" s="15">
        <f t="shared" si="9"/>
        <v>0</v>
      </c>
      <c r="AI73" s="15">
        <f t="shared" ref="AI73:AI136" si="10">O73+R73</f>
        <v>100</v>
      </c>
      <c r="AJ73" s="15">
        <f t="shared" ref="AJ73:AJ136" si="11">T73-AI73</f>
        <v>0</v>
      </c>
    </row>
    <row r="74" spans="1:36" x14ac:dyDescent="0.25">
      <c r="A74" s="1" t="s">
        <v>228</v>
      </c>
      <c r="B74" s="2">
        <v>45303</v>
      </c>
      <c r="D74" s="1" t="s">
        <v>31</v>
      </c>
      <c r="F74" s="1" t="s">
        <v>31</v>
      </c>
      <c r="H74" t="s">
        <v>0</v>
      </c>
      <c r="I74" t="s">
        <v>52</v>
      </c>
      <c r="K74" t="s">
        <v>220</v>
      </c>
      <c r="L74" t="s">
        <v>221</v>
      </c>
      <c r="M74" t="s">
        <v>35</v>
      </c>
      <c r="N74" s="1" t="s">
        <v>36</v>
      </c>
      <c r="O74" s="3">
        <v>0</v>
      </c>
      <c r="P74" s="3">
        <f>SUMIF('INPUT TAXES'!D:D,'All Books PM January 2024'!A:A,'INPUT TAXES'!P:P)</f>
        <v>0</v>
      </c>
      <c r="R74" s="27">
        <v>300</v>
      </c>
      <c r="S74" s="3">
        <v>0</v>
      </c>
      <c r="T74" s="3">
        <f t="shared" si="7"/>
        <v>300</v>
      </c>
      <c r="U74" s="3">
        <f>SUMIF('WITHOLDING TAX'!D:D,'All Books PM January 2024'!A:A,'WITHOLDING TAX'!Q:Q)</f>
        <v>0</v>
      </c>
      <c r="V74" s="3">
        <v>300</v>
      </c>
      <c r="W74" t="s">
        <v>222</v>
      </c>
      <c r="X74" t="s">
        <v>229</v>
      </c>
      <c r="AD74" s="17" t="e">
        <f t="shared" si="6"/>
        <v>#DIV/0!</v>
      </c>
      <c r="AE74" s="15">
        <f>T74-'All Books'!T74</f>
        <v>-170</v>
      </c>
      <c r="AF74" s="17">
        <v>300</v>
      </c>
      <c r="AG74" s="15">
        <f t="shared" si="9"/>
        <v>0</v>
      </c>
      <c r="AI74" s="15">
        <f t="shared" si="10"/>
        <v>300</v>
      </c>
      <c r="AJ74" s="15">
        <f t="shared" si="11"/>
        <v>0</v>
      </c>
    </row>
    <row r="75" spans="1:36" x14ac:dyDescent="0.25">
      <c r="A75" s="1" t="s">
        <v>230</v>
      </c>
      <c r="B75" s="2">
        <v>45303</v>
      </c>
      <c r="D75" s="1" t="s">
        <v>31</v>
      </c>
      <c r="F75" s="1" t="s">
        <v>31</v>
      </c>
      <c r="H75" t="s">
        <v>0</v>
      </c>
      <c r="I75" t="s">
        <v>225</v>
      </c>
      <c r="K75" t="s">
        <v>220</v>
      </c>
      <c r="L75" t="s">
        <v>221</v>
      </c>
      <c r="M75" t="s">
        <v>35</v>
      </c>
      <c r="N75" s="1" t="s">
        <v>36</v>
      </c>
      <c r="O75" s="3">
        <v>0</v>
      </c>
      <c r="P75" s="3">
        <f>SUMIF('INPUT TAXES'!D:D,'All Books PM January 2024'!A:A,'INPUT TAXES'!P:P)</f>
        <v>0</v>
      </c>
      <c r="R75" s="27">
        <v>300</v>
      </c>
      <c r="S75" s="3">
        <v>0</v>
      </c>
      <c r="T75" s="3">
        <f t="shared" si="7"/>
        <v>300</v>
      </c>
      <c r="U75" s="3">
        <f>SUMIF('WITHOLDING TAX'!D:D,'All Books PM January 2024'!A:A,'WITHOLDING TAX'!Q:Q)</f>
        <v>0</v>
      </c>
      <c r="V75" s="3">
        <v>300</v>
      </c>
      <c r="W75" t="s">
        <v>226</v>
      </c>
      <c r="X75" t="s">
        <v>231</v>
      </c>
      <c r="AD75" s="17" t="e">
        <f t="shared" si="6"/>
        <v>#DIV/0!</v>
      </c>
      <c r="AE75" s="15">
        <f>T75-'All Books'!T75</f>
        <v>-300</v>
      </c>
      <c r="AF75" s="17">
        <v>300</v>
      </c>
      <c r="AG75" s="15">
        <f t="shared" si="9"/>
        <v>0</v>
      </c>
      <c r="AI75" s="15">
        <f t="shared" si="10"/>
        <v>300</v>
      </c>
      <c r="AJ75" s="15">
        <f t="shared" si="11"/>
        <v>0</v>
      </c>
    </row>
    <row r="76" spans="1:36" x14ac:dyDescent="0.25">
      <c r="A76" s="1" t="s">
        <v>232</v>
      </c>
      <c r="B76" s="2">
        <v>45303</v>
      </c>
      <c r="D76" s="1" t="s">
        <v>31</v>
      </c>
      <c r="F76" s="1" t="s">
        <v>31</v>
      </c>
      <c r="H76" t="s">
        <v>0</v>
      </c>
      <c r="I76" t="s">
        <v>52</v>
      </c>
      <c r="K76" t="s">
        <v>233</v>
      </c>
      <c r="L76" t="s">
        <v>42</v>
      </c>
      <c r="M76" t="s">
        <v>43</v>
      </c>
      <c r="N76" s="1" t="s">
        <v>36</v>
      </c>
      <c r="O76" s="3">
        <v>0</v>
      </c>
      <c r="P76" s="3">
        <f>SUMIF('INPUT TAXES'!D:D,'All Books PM January 2024'!A:A,'INPUT TAXES'!P:P)</f>
        <v>0</v>
      </c>
      <c r="R76" s="27">
        <v>390</v>
      </c>
      <c r="S76" s="3">
        <v>0</v>
      </c>
      <c r="T76" s="3">
        <f t="shared" si="7"/>
        <v>390</v>
      </c>
      <c r="U76" s="3">
        <f>SUMIF('WITHOLDING TAX'!D:D,'All Books PM January 2024'!A:A,'WITHOLDING TAX'!Q:Q)</f>
        <v>0</v>
      </c>
      <c r="V76" s="3">
        <v>390</v>
      </c>
      <c r="W76" t="s">
        <v>222</v>
      </c>
      <c r="X76" t="s">
        <v>234</v>
      </c>
      <c r="AD76" s="17" t="e">
        <f t="shared" si="6"/>
        <v>#DIV/0!</v>
      </c>
      <c r="AE76" s="15">
        <f>T76-'All Books'!T76</f>
        <v>-2310</v>
      </c>
      <c r="AF76" s="17">
        <v>390</v>
      </c>
      <c r="AG76" s="15">
        <f t="shared" si="9"/>
        <v>0</v>
      </c>
      <c r="AI76" s="15">
        <f t="shared" si="10"/>
        <v>390</v>
      </c>
      <c r="AJ76" s="15">
        <f t="shared" si="11"/>
        <v>0</v>
      </c>
    </row>
    <row r="77" spans="1:36" x14ac:dyDescent="0.25">
      <c r="A77" s="1" t="s">
        <v>235</v>
      </c>
      <c r="B77" s="2">
        <v>45303</v>
      </c>
      <c r="D77" s="1" t="s">
        <v>31</v>
      </c>
      <c r="F77" s="1" t="s">
        <v>31</v>
      </c>
      <c r="H77" t="s">
        <v>0</v>
      </c>
      <c r="I77" t="s">
        <v>225</v>
      </c>
      <c r="K77" t="s">
        <v>233</v>
      </c>
      <c r="L77" t="s">
        <v>42</v>
      </c>
      <c r="M77" t="s">
        <v>43</v>
      </c>
      <c r="N77" s="1" t="s">
        <v>36</v>
      </c>
      <c r="O77" s="3">
        <v>0</v>
      </c>
      <c r="P77" s="3">
        <f>SUMIF('INPUT TAXES'!D:D,'All Books PM January 2024'!A:A,'INPUT TAXES'!P:P)</f>
        <v>0</v>
      </c>
      <c r="R77" s="27">
        <v>300</v>
      </c>
      <c r="S77" s="3">
        <v>0</v>
      </c>
      <c r="T77" s="3">
        <f t="shared" si="7"/>
        <v>300</v>
      </c>
      <c r="U77" s="3">
        <f>SUMIF('WITHOLDING TAX'!D:D,'All Books PM January 2024'!A:A,'WITHOLDING TAX'!Q:Q)</f>
        <v>0</v>
      </c>
      <c r="V77" s="3">
        <v>300</v>
      </c>
      <c r="W77" t="s">
        <v>226</v>
      </c>
      <c r="X77" t="s">
        <v>236</v>
      </c>
      <c r="AD77" s="17" t="e">
        <f t="shared" si="6"/>
        <v>#DIV/0!</v>
      </c>
      <c r="AE77" s="15">
        <f>T77-'All Books'!T77</f>
        <v>-22200</v>
      </c>
      <c r="AF77" s="17">
        <v>300</v>
      </c>
      <c r="AG77" s="15">
        <f t="shared" si="9"/>
        <v>0</v>
      </c>
      <c r="AI77" s="15">
        <f t="shared" si="10"/>
        <v>300</v>
      </c>
      <c r="AJ77" s="15">
        <f t="shared" si="11"/>
        <v>0</v>
      </c>
    </row>
    <row r="78" spans="1:36" x14ac:dyDescent="0.25">
      <c r="A78" s="1" t="s">
        <v>237</v>
      </c>
      <c r="B78" s="2">
        <v>45303</v>
      </c>
      <c r="D78" s="1" t="s">
        <v>31</v>
      </c>
      <c r="F78" s="1" t="s">
        <v>31</v>
      </c>
      <c r="H78" t="s">
        <v>0</v>
      </c>
      <c r="I78" t="s">
        <v>52</v>
      </c>
      <c r="K78" t="s">
        <v>238</v>
      </c>
      <c r="L78" t="s">
        <v>239</v>
      </c>
      <c r="M78" t="s">
        <v>35</v>
      </c>
      <c r="N78" s="1" t="s">
        <v>205</v>
      </c>
      <c r="O78" s="3">
        <v>0</v>
      </c>
      <c r="P78" s="3">
        <f>SUMIF('INPUT TAXES'!D:D,'All Books PM January 2024'!A:A,'INPUT TAXES'!P:P)</f>
        <v>0</v>
      </c>
      <c r="R78" s="27">
        <v>470.32</v>
      </c>
      <c r="S78" s="3">
        <v>0</v>
      </c>
      <c r="T78" s="3">
        <f t="shared" si="7"/>
        <v>470.32</v>
      </c>
      <c r="U78" s="3">
        <f>SUMIF('WITHOLDING TAX'!D:D,'All Books PM January 2024'!A:A,'WITHOLDING TAX'!Q:Q)</f>
        <v>0</v>
      </c>
      <c r="V78" s="3">
        <v>470.32</v>
      </c>
      <c r="W78" t="s">
        <v>240</v>
      </c>
      <c r="X78" t="s">
        <v>241</v>
      </c>
      <c r="AD78" s="17" t="e">
        <f t="shared" si="6"/>
        <v>#DIV/0!</v>
      </c>
      <c r="AE78" s="15">
        <f>T78-'All Books'!T78</f>
        <v>370.32</v>
      </c>
      <c r="AF78" s="17">
        <v>470.32</v>
      </c>
      <c r="AG78" s="15">
        <f t="shared" si="9"/>
        <v>0</v>
      </c>
      <c r="AI78" s="15">
        <f t="shared" si="10"/>
        <v>470.32</v>
      </c>
      <c r="AJ78" s="15">
        <f t="shared" si="11"/>
        <v>0</v>
      </c>
    </row>
    <row r="79" spans="1:36" x14ac:dyDescent="0.25">
      <c r="A79" s="1" t="s">
        <v>242</v>
      </c>
      <c r="B79" s="2">
        <v>45303</v>
      </c>
      <c r="D79" s="1" t="s">
        <v>31</v>
      </c>
      <c r="F79" s="1" t="s">
        <v>31</v>
      </c>
      <c r="H79" t="s">
        <v>0</v>
      </c>
      <c r="I79" t="s">
        <v>225</v>
      </c>
      <c r="K79" t="s">
        <v>238</v>
      </c>
      <c r="L79" t="s">
        <v>239</v>
      </c>
      <c r="M79" t="s">
        <v>35</v>
      </c>
      <c r="N79" s="1" t="s">
        <v>205</v>
      </c>
      <c r="O79" s="3">
        <v>0</v>
      </c>
      <c r="P79" s="3">
        <f>SUMIF('INPUT TAXES'!D:D,'All Books PM January 2024'!A:A,'INPUT TAXES'!P:P)</f>
        <v>0</v>
      </c>
      <c r="R79" s="27">
        <v>340</v>
      </c>
      <c r="S79" s="3">
        <v>0</v>
      </c>
      <c r="T79" s="3">
        <f t="shared" si="7"/>
        <v>340</v>
      </c>
      <c r="U79" s="3">
        <f>SUMIF('WITHOLDING TAX'!D:D,'All Books PM January 2024'!A:A,'WITHOLDING TAX'!Q:Q)</f>
        <v>0</v>
      </c>
      <c r="V79" s="3">
        <v>340</v>
      </c>
      <c r="W79" t="s">
        <v>243</v>
      </c>
      <c r="X79" t="s">
        <v>244</v>
      </c>
      <c r="AD79" s="17" t="e">
        <f t="shared" si="6"/>
        <v>#DIV/0!</v>
      </c>
      <c r="AE79" s="15">
        <f>T79-'All Books'!T79</f>
        <v>240</v>
      </c>
      <c r="AF79" s="17">
        <v>340</v>
      </c>
      <c r="AG79" s="15">
        <f t="shared" si="9"/>
        <v>0</v>
      </c>
      <c r="AI79" s="15">
        <f t="shared" si="10"/>
        <v>340</v>
      </c>
      <c r="AJ79" s="15">
        <f t="shared" si="11"/>
        <v>0</v>
      </c>
    </row>
    <row r="80" spans="1:36" x14ac:dyDescent="0.25">
      <c r="A80" s="1" t="s">
        <v>245</v>
      </c>
      <c r="B80" s="2">
        <v>45303</v>
      </c>
      <c r="D80" s="1" t="s">
        <v>31</v>
      </c>
      <c r="F80" s="1" t="s">
        <v>31</v>
      </c>
      <c r="H80" t="s">
        <v>0</v>
      </c>
      <c r="I80" t="s">
        <v>32</v>
      </c>
      <c r="K80" t="s">
        <v>169</v>
      </c>
      <c r="L80" t="s">
        <v>170</v>
      </c>
      <c r="M80" t="s">
        <v>35</v>
      </c>
      <c r="N80" s="1" t="s">
        <v>171</v>
      </c>
      <c r="O80" s="3">
        <v>0</v>
      </c>
      <c r="P80" s="3">
        <f>SUMIF('INPUT TAXES'!D:D,'All Books PM January 2024'!A:A,'INPUT TAXES'!P:P)</f>
        <v>0</v>
      </c>
      <c r="Q80" s="27"/>
      <c r="R80" s="27">
        <v>2605416.67</v>
      </c>
      <c r="S80" s="3">
        <v>0</v>
      </c>
      <c r="T80" s="3">
        <f>P80+Q80+R80</f>
        <v>2605416.67</v>
      </c>
      <c r="U80" s="3">
        <f>SUMIF('WITHOLDING TAX'!D:D,'All Books PM January 2024'!A:A,'WITHOLDING TAX'!Q:Q)</f>
        <v>52108.33</v>
      </c>
      <c r="V80" s="3">
        <f>T80-U80</f>
        <v>2553308.34</v>
      </c>
      <c r="W80" t="s">
        <v>174</v>
      </c>
      <c r="X80" t="s">
        <v>246</v>
      </c>
      <c r="AD80" s="17" t="e">
        <f t="shared" si="6"/>
        <v>#DIV/0!</v>
      </c>
      <c r="AE80" s="15">
        <f>T80-'All Books'!T80</f>
        <v>2605116.67</v>
      </c>
      <c r="AF80" s="17">
        <v>2605416.67</v>
      </c>
      <c r="AG80" s="15">
        <f t="shared" si="9"/>
        <v>0</v>
      </c>
      <c r="AI80" s="15">
        <f>O80+R80</f>
        <v>2605416.67</v>
      </c>
      <c r="AJ80" s="15">
        <f t="shared" si="11"/>
        <v>0</v>
      </c>
    </row>
    <row r="81" spans="1:36" x14ac:dyDescent="0.25">
      <c r="A81" s="1" t="s">
        <v>247</v>
      </c>
      <c r="B81" s="2">
        <v>45303</v>
      </c>
      <c r="D81" s="1" t="s">
        <v>31</v>
      </c>
      <c r="F81" s="1" t="s">
        <v>31</v>
      </c>
      <c r="H81" t="s">
        <v>0</v>
      </c>
      <c r="I81" t="s">
        <v>40</v>
      </c>
      <c r="K81" t="s">
        <v>143</v>
      </c>
      <c r="L81" t="s">
        <v>42</v>
      </c>
      <c r="M81" t="s">
        <v>43</v>
      </c>
      <c r="N81" s="1" t="s">
        <v>36</v>
      </c>
      <c r="O81" s="3">
        <v>0</v>
      </c>
      <c r="P81" s="3">
        <f>SUMIF('INPUT TAXES'!D:D,'All Books PM January 2024'!A:A,'INPUT TAXES'!P:P)</f>
        <v>0</v>
      </c>
      <c r="R81" s="27">
        <v>130</v>
      </c>
      <c r="S81" s="3">
        <v>0</v>
      </c>
      <c r="T81" s="3">
        <f t="shared" si="7"/>
        <v>130</v>
      </c>
      <c r="U81" s="3">
        <f>SUMIF('WITHOLDING TAX'!D:D,'All Books PM January 2024'!A:A,'WITHOLDING TAX'!Q:Q)</f>
        <v>0</v>
      </c>
      <c r="V81" s="3">
        <v>130</v>
      </c>
      <c r="W81" t="s">
        <v>144</v>
      </c>
      <c r="X81" t="s">
        <v>248</v>
      </c>
      <c r="AD81" s="17" t="e">
        <f t="shared" si="6"/>
        <v>#DIV/0!</v>
      </c>
      <c r="AE81" s="15">
        <f>T81-'All Books'!T81</f>
        <v>-170</v>
      </c>
      <c r="AF81" s="17">
        <v>130</v>
      </c>
      <c r="AG81" s="15">
        <f t="shared" si="9"/>
        <v>0</v>
      </c>
      <c r="AI81" s="15">
        <f t="shared" si="10"/>
        <v>130</v>
      </c>
      <c r="AJ81" s="15">
        <f t="shared" si="11"/>
        <v>0</v>
      </c>
    </row>
    <row r="82" spans="1:36" s="20" customFormat="1" x14ac:dyDescent="0.25">
      <c r="A82" s="18" t="s">
        <v>249</v>
      </c>
      <c r="B82" s="19">
        <v>45303</v>
      </c>
      <c r="C82" s="19"/>
      <c r="D82" s="18" t="s">
        <v>31</v>
      </c>
      <c r="E82" s="19"/>
      <c r="F82" s="18" t="s">
        <v>31</v>
      </c>
      <c r="H82" s="20" t="s">
        <v>0</v>
      </c>
      <c r="I82" s="20" t="s">
        <v>32</v>
      </c>
      <c r="K82" s="20" t="s">
        <v>250</v>
      </c>
      <c r="L82" s="20" t="s">
        <v>251</v>
      </c>
      <c r="M82" s="20" t="s">
        <v>35</v>
      </c>
      <c r="N82" s="18" t="s">
        <v>252</v>
      </c>
      <c r="O82" s="16">
        <f t="shared" ref="O82:O83" si="12">P82+Q82</f>
        <v>364.48160000000001</v>
      </c>
      <c r="P82" s="3">
        <f>Q82*12%</f>
        <v>39.051600000000001</v>
      </c>
      <c r="Q82" s="16">
        <v>325.43</v>
      </c>
      <c r="R82" s="16"/>
      <c r="S82" s="16">
        <v>0</v>
      </c>
      <c r="T82" s="3">
        <f t="shared" si="7"/>
        <v>364.48160000000001</v>
      </c>
      <c r="U82" s="16">
        <f>Q82*1%</f>
        <v>3.2543000000000002</v>
      </c>
      <c r="V82" s="3">
        <f>T82-U82</f>
        <v>361.22730000000001</v>
      </c>
      <c r="W82" s="20" t="s">
        <v>253</v>
      </c>
      <c r="X82" s="20" t="s">
        <v>254</v>
      </c>
      <c r="AD82" s="17">
        <f t="shared" si="6"/>
        <v>0.01</v>
      </c>
      <c r="AE82" s="15">
        <f>T82-'All Books'!T82</f>
        <v>-25.518399999999986</v>
      </c>
      <c r="AF82" s="21">
        <v>325.43</v>
      </c>
      <c r="AG82" s="15">
        <f t="shared" si="9"/>
        <v>39.051600000000008</v>
      </c>
      <c r="AI82" s="15">
        <f t="shared" si="10"/>
        <v>364.48160000000001</v>
      </c>
      <c r="AJ82" s="15">
        <f t="shared" si="11"/>
        <v>0</v>
      </c>
    </row>
    <row r="83" spans="1:36" x14ac:dyDescent="0.25">
      <c r="A83" s="1" t="s">
        <v>249</v>
      </c>
      <c r="B83" s="2">
        <v>45303</v>
      </c>
      <c r="D83" s="1" t="s">
        <v>31</v>
      </c>
      <c r="F83" s="1" t="s">
        <v>31</v>
      </c>
      <c r="H83" t="s">
        <v>0</v>
      </c>
      <c r="I83" t="s">
        <v>32</v>
      </c>
      <c r="K83" t="s">
        <v>250</v>
      </c>
      <c r="L83" t="s">
        <v>251</v>
      </c>
      <c r="M83" t="s">
        <v>35</v>
      </c>
      <c r="N83" s="1" t="s">
        <v>252</v>
      </c>
      <c r="O83" s="3">
        <f t="shared" si="12"/>
        <v>2704.4751999999999</v>
      </c>
      <c r="P83" s="3">
        <f>Q83*12%</f>
        <v>289.76519999999999</v>
      </c>
      <c r="Q83" s="3">
        <v>2414.71</v>
      </c>
      <c r="S83" s="3">
        <v>0</v>
      </c>
      <c r="T83" s="3">
        <f t="shared" ref="T83:T110" si="13">P83+Q83+R83</f>
        <v>2704.4751999999999</v>
      </c>
      <c r="U83" s="3">
        <f>Q83*1%</f>
        <v>24.147100000000002</v>
      </c>
      <c r="V83" s="3">
        <f>T83-U83</f>
        <v>2680.3280999999997</v>
      </c>
      <c r="W83" t="s">
        <v>255</v>
      </c>
      <c r="X83" t="s">
        <v>254</v>
      </c>
      <c r="AD83" s="17">
        <f t="shared" si="6"/>
        <v>0.01</v>
      </c>
      <c r="AE83" s="15">
        <f>T83-'All Books'!T83</f>
        <v>2404.4751999999999</v>
      </c>
      <c r="AF83" s="17">
        <v>2414.71</v>
      </c>
      <c r="AG83" s="15">
        <f t="shared" si="9"/>
        <v>289.76519999999982</v>
      </c>
      <c r="AI83" s="15">
        <f t="shared" si="10"/>
        <v>2704.4751999999999</v>
      </c>
      <c r="AJ83" s="15">
        <f t="shared" si="11"/>
        <v>0</v>
      </c>
    </row>
    <row r="84" spans="1:36" x14ac:dyDescent="0.25">
      <c r="A84" s="1" t="s">
        <v>256</v>
      </c>
      <c r="B84" s="2">
        <v>45303</v>
      </c>
      <c r="D84" s="1" t="s">
        <v>31</v>
      </c>
      <c r="F84" s="1" t="s">
        <v>31</v>
      </c>
      <c r="H84" t="s">
        <v>0</v>
      </c>
      <c r="I84" t="s">
        <v>32</v>
      </c>
      <c r="K84" t="s">
        <v>257</v>
      </c>
      <c r="L84" t="s">
        <v>42</v>
      </c>
      <c r="M84" t="s">
        <v>43</v>
      </c>
      <c r="N84" s="1" t="s">
        <v>205</v>
      </c>
      <c r="O84" s="3">
        <v>0</v>
      </c>
      <c r="P84" s="3">
        <f>SUMIF('INPUT TAXES'!D:D,'All Books PM January 2024'!A:A,'INPUT TAXES'!P:P)</f>
        <v>0</v>
      </c>
      <c r="R84" s="17">
        <v>455</v>
      </c>
      <c r="S84" s="3">
        <v>0</v>
      </c>
      <c r="T84" s="3">
        <f t="shared" si="13"/>
        <v>455</v>
      </c>
      <c r="U84" s="3">
        <f>SUMIF('WITHOLDING TAX'!D:D,'All Books PM January 2024'!A:A,'WITHOLDING TAX'!Q:Q)</f>
        <v>0</v>
      </c>
      <c r="V84" s="3">
        <v>455</v>
      </c>
      <c r="W84" t="s">
        <v>258</v>
      </c>
      <c r="X84" t="s">
        <v>259</v>
      </c>
      <c r="AD84" s="17" t="e">
        <f t="shared" si="6"/>
        <v>#DIV/0!</v>
      </c>
      <c r="AE84" s="15">
        <f>T84-'All Books'!T84</f>
        <v>-15.319999999999993</v>
      </c>
      <c r="AF84" s="17">
        <v>455</v>
      </c>
      <c r="AG84" s="15">
        <f t="shared" si="9"/>
        <v>0</v>
      </c>
      <c r="AI84" s="15">
        <f t="shared" si="10"/>
        <v>455</v>
      </c>
      <c r="AJ84" s="15">
        <f t="shared" si="11"/>
        <v>0</v>
      </c>
    </row>
    <row r="85" spans="1:36" x14ac:dyDescent="0.25">
      <c r="A85" s="1" t="s">
        <v>260</v>
      </c>
      <c r="B85" s="2">
        <v>45306</v>
      </c>
      <c r="D85" s="1" t="s">
        <v>261</v>
      </c>
      <c r="F85" s="1" t="s">
        <v>31</v>
      </c>
      <c r="H85" t="s">
        <v>0</v>
      </c>
      <c r="I85" t="s">
        <v>32</v>
      </c>
      <c r="K85" t="s">
        <v>262</v>
      </c>
      <c r="L85" t="s">
        <v>263</v>
      </c>
      <c r="M85" t="s">
        <v>35</v>
      </c>
      <c r="N85" s="1" t="s">
        <v>264</v>
      </c>
      <c r="O85" s="3">
        <f t="shared" ref="O85:O86" si="14">P85+Q85</f>
        <v>550</v>
      </c>
      <c r="P85" s="3">
        <v>58.93</v>
      </c>
      <c r="Q85" s="3">
        <v>491.07</v>
      </c>
      <c r="S85" s="3">
        <v>0</v>
      </c>
      <c r="T85" s="3">
        <f t="shared" si="13"/>
        <v>550</v>
      </c>
      <c r="U85" s="3">
        <f>Q85*2%</f>
        <v>9.8214000000000006</v>
      </c>
      <c r="V85" s="3">
        <f>T85-U85</f>
        <v>540.17859999999996</v>
      </c>
      <c r="W85" t="s">
        <v>266</v>
      </c>
      <c r="X85" t="s">
        <v>265</v>
      </c>
      <c r="AD85" s="17">
        <f t="shared" si="6"/>
        <v>0.02</v>
      </c>
      <c r="AE85" s="15">
        <f>T85-'All Books'!T85</f>
        <v>210</v>
      </c>
      <c r="AF85" s="17">
        <v>491.07</v>
      </c>
      <c r="AG85" s="15">
        <f t="shared" si="9"/>
        <v>58.930000000000007</v>
      </c>
      <c r="AI85" s="15">
        <f t="shared" si="10"/>
        <v>550</v>
      </c>
      <c r="AJ85" s="15">
        <f t="shared" si="11"/>
        <v>0</v>
      </c>
    </row>
    <row r="86" spans="1:36" x14ac:dyDescent="0.25">
      <c r="A86" s="1" t="s">
        <v>260</v>
      </c>
      <c r="B86" s="2">
        <v>45306</v>
      </c>
      <c r="D86" s="1" t="s">
        <v>261</v>
      </c>
      <c r="F86" s="1" t="s">
        <v>31</v>
      </c>
      <c r="H86" t="s">
        <v>0</v>
      </c>
      <c r="I86" t="s">
        <v>32</v>
      </c>
      <c r="K86" t="s">
        <v>262</v>
      </c>
      <c r="L86" t="s">
        <v>263</v>
      </c>
      <c r="M86" t="s">
        <v>35</v>
      </c>
      <c r="N86" s="1" t="s">
        <v>264</v>
      </c>
      <c r="O86" s="3">
        <f t="shared" si="14"/>
        <v>6060</v>
      </c>
      <c r="P86" s="3">
        <v>649.29</v>
      </c>
      <c r="Q86" s="3">
        <v>5410.71</v>
      </c>
      <c r="S86" s="3">
        <v>0</v>
      </c>
      <c r="T86" s="3">
        <f t="shared" si="13"/>
        <v>6060</v>
      </c>
      <c r="U86" s="3">
        <f>Q86*1%</f>
        <v>54.107100000000003</v>
      </c>
      <c r="V86" s="3">
        <f>T86-U86</f>
        <v>6005.8928999999998</v>
      </c>
      <c r="W86" t="s">
        <v>266</v>
      </c>
      <c r="X86" t="s">
        <v>265</v>
      </c>
      <c r="AD86" s="17">
        <f t="shared" si="6"/>
        <v>0.01</v>
      </c>
      <c r="AE86" s="15">
        <f>T86-'All Books'!T86</f>
        <v>-2599356.67</v>
      </c>
      <c r="AF86" s="17">
        <v>5410.71</v>
      </c>
      <c r="AG86" s="15">
        <f t="shared" si="9"/>
        <v>649.29</v>
      </c>
      <c r="AI86" s="15">
        <f t="shared" si="10"/>
        <v>6060</v>
      </c>
      <c r="AJ86" s="15">
        <f t="shared" si="11"/>
        <v>0</v>
      </c>
    </row>
    <row r="87" spans="1:36" x14ac:dyDescent="0.25">
      <c r="A87" s="1" t="s">
        <v>267</v>
      </c>
      <c r="B87" s="2">
        <v>45306</v>
      </c>
      <c r="D87" s="1" t="s">
        <v>31</v>
      </c>
      <c r="F87" s="1" t="s">
        <v>31</v>
      </c>
      <c r="H87" t="s">
        <v>0</v>
      </c>
      <c r="I87" t="s">
        <v>55</v>
      </c>
      <c r="K87" t="s">
        <v>143</v>
      </c>
      <c r="L87" t="s">
        <v>42</v>
      </c>
      <c r="M87" t="s">
        <v>43</v>
      </c>
      <c r="N87" s="1" t="s">
        <v>36</v>
      </c>
      <c r="O87" s="3">
        <v>0</v>
      </c>
      <c r="P87" s="3">
        <f>SUMIF('INPUT TAXES'!D:D,'All Books PM January 2024'!A:A,'INPUT TAXES'!P:P)</f>
        <v>0</v>
      </c>
      <c r="R87" s="28">
        <v>36595</v>
      </c>
      <c r="S87" s="3">
        <v>0</v>
      </c>
      <c r="T87" s="3">
        <f t="shared" si="13"/>
        <v>36595</v>
      </c>
      <c r="U87" s="3">
        <f>SUMIF('WITHOLDING TAX'!D:D,'All Books PM January 2024'!A:A,'WITHOLDING TAX'!Q:Q)</f>
        <v>0</v>
      </c>
      <c r="V87" s="3">
        <v>36595</v>
      </c>
      <c r="W87" t="s">
        <v>144</v>
      </c>
      <c r="X87" t="s">
        <v>268</v>
      </c>
      <c r="AD87" s="17" t="e">
        <f t="shared" si="6"/>
        <v>#DIV/0!</v>
      </c>
      <c r="AE87" s="15">
        <f>T87-'All Books'!T87</f>
        <v>36465</v>
      </c>
      <c r="AF87" s="17">
        <v>36595</v>
      </c>
      <c r="AG87" s="15">
        <f t="shared" si="9"/>
        <v>0</v>
      </c>
      <c r="AI87" s="15">
        <f t="shared" si="10"/>
        <v>36595</v>
      </c>
      <c r="AJ87" s="15">
        <f t="shared" si="11"/>
        <v>0</v>
      </c>
    </row>
    <row r="88" spans="1:36" x14ac:dyDescent="0.25">
      <c r="A88" s="1" t="s">
        <v>269</v>
      </c>
      <c r="B88" s="2">
        <v>45306</v>
      </c>
      <c r="D88" s="1" t="s">
        <v>31</v>
      </c>
      <c r="F88" s="1" t="s">
        <v>31</v>
      </c>
      <c r="H88" t="s">
        <v>0</v>
      </c>
      <c r="I88" t="s">
        <v>32</v>
      </c>
      <c r="K88" t="s">
        <v>270</v>
      </c>
      <c r="L88" t="s">
        <v>271</v>
      </c>
      <c r="M88" t="s">
        <v>35</v>
      </c>
      <c r="N88" s="1" t="s">
        <v>36</v>
      </c>
      <c r="O88" s="3">
        <v>0</v>
      </c>
      <c r="P88" s="3">
        <f>SUMIF('INPUT TAXES'!D:D,'All Books PM January 2024'!A:A,'INPUT TAXES'!P:P)</f>
        <v>0</v>
      </c>
      <c r="R88" s="28">
        <v>720</v>
      </c>
      <c r="S88" s="3">
        <v>0</v>
      </c>
      <c r="T88" s="3">
        <f t="shared" si="13"/>
        <v>720</v>
      </c>
      <c r="U88" s="3">
        <f>SUMIF('WITHOLDING TAX'!D:D,'All Books PM January 2024'!A:A,'WITHOLDING TAX'!Q:Q)</f>
        <v>0</v>
      </c>
      <c r="V88" s="3">
        <v>720</v>
      </c>
      <c r="W88" t="s">
        <v>272</v>
      </c>
      <c r="X88" t="s">
        <v>273</v>
      </c>
      <c r="AD88" s="17" t="e">
        <f t="shared" si="6"/>
        <v>#DIV/0!</v>
      </c>
      <c r="AE88" s="15">
        <f>T88-'All Books'!T88</f>
        <v>394.57</v>
      </c>
      <c r="AF88" s="17">
        <v>720</v>
      </c>
      <c r="AG88" s="15">
        <f t="shared" si="9"/>
        <v>0</v>
      </c>
      <c r="AI88" s="15">
        <f t="shared" si="10"/>
        <v>720</v>
      </c>
      <c r="AJ88" s="15">
        <f t="shared" si="11"/>
        <v>0</v>
      </c>
    </row>
    <row r="89" spans="1:36" x14ac:dyDescent="0.25">
      <c r="A89" s="1" t="s">
        <v>274</v>
      </c>
      <c r="B89" s="2">
        <v>45306</v>
      </c>
      <c r="D89" s="1" t="s">
        <v>275</v>
      </c>
      <c r="F89" s="1" t="s">
        <v>31</v>
      </c>
      <c r="H89" t="s">
        <v>0</v>
      </c>
      <c r="I89" t="s">
        <v>32</v>
      </c>
      <c r="K89" t="s">
        <v>276</v>
      </c>
      <c r="L89" t="s">
        <v>277</v>
      </c>
      <c r="M89" t="s">
        <v>35</v>
      </c>
      <c r="N89" s="1" t="s">
        <v>278</v>
      </c>
      <c r="O89" s="3">
        <f t="shared" ref="O89:O90" si="15">P89+Q89</f>
        <v>27850</v>
      </c>
      <c r="P89" s="3">
        <f>SUMIF('INPUT TAXES'!D:D,'All Books PM January 2024'!A:A,'INPUT TAXES'!P:P)</f>
        <v>2983.93</v>
      </c>
      <c r="Q89" s="3">
        <v>24866.07</v>
      </c>
      <c r="S89" s="3">
        <v>0</v>
      </c>
      <c r="T89" s="3">
        <f t="shared" si="13"/>
        <v>27850</v>
      </c>
      <c r="U89" s="3">
        <f>SUMIF('WITHOLDING TAX'!D:D,'All Books PM January 2024'!A:A,'WITHOLDING TAX'!Q:Q)</f>
        <v>248.66</v>
      </c>
      <c r="V89" s="3">
        <f>T89-U89</f>
        <v>27601.34</v>
      </c>
      <c r="W89" t="s">
        <v>280</v>
      </c>
      <c r="X89" t="s">
        <v>279</v>
      </c>
      <c r="AD89" s="17">
        <f t="shared" si="6"/>
        <v>9.9999718491904834E-3</v>
      </c>
      <c r="AE89" s="15">
        <f>T89-'All Books'!T89</f>
        <v>27521.18</v>
      </c>
      <c r="AF89" s="17">
        <v>24866.07</v>
      </c>
      <c r="AG89" s="15">
        <f t="shared" si="9"/>
        <v>2983.9300000000003</v>
      </c>
      <c r="AI89" s="15">
        <f t="shared" si="10"/>
        <v>27850</v>
      </c>
      <c r="AJ89" s="15">
        <f t="shared" si="11"/>
        <v>0</v>
      </c>
    </row>
    <row r="90" spans="1:36" x14ac:dyDescent="0.25">
      <c r="A90" s="1" t="s">
        <v>281</v>
      </c>
      <c r="B90" s="2">
        <v>45306</v>
      </c>
      <c r="D90" s="1" t="s">
        <v>282</v>
      </c>
      <c r="F90" s="1" t="s">
        <v>31</v>
      </c>
      <c r="H90" t="s">
        <v>0</v>
      </c>
      <c r="I90" t="s">
        <v>32</v>
      </c>
      <c r="K90" t="s">
        <v>276</v>
      </c>
      <c r="L90" t="s">
        <v>277</v>
      </c>
      <c r="M90" t="s">
        <v>35</v>
      </c>
      <c r="N90" s="1" t="s">
        <v>278</v>
      </c>
      <c r="O90" s="3">
        <f t="shared" si="15"/>
        <v>27850</v>
      </c>
      <c r="P90" s="3">
        <f>SUMIF('INPUT TAXES'!D:D,'All Books PM January 2024'!A:A,'INPUT TAXES'!P:P)</f>
        <v>2983.93</v>
      </c>
      <c r="Q90" s="3">
        <v>24866.07</v>
      </c>
      <c r="S90" s="3">
        <v>0</v>
      </c>
      <c r="T90" s="3">
        <f t="shared" si="13"/>
        <v>27850</v>
      </c>
      <c r="U90" s="3">
        <f>SUMIF('WITHOLDING TAX'!D:D,'All Books PM January 2024'!A:A,'WITHOLDING TAX'!Q:Q)</f>
        <v>248.66</v>
      </c>
      <c r="V90" s="3">
        <f>T90-U90</f>
        <v>27601.34</v>
      </c>
      <c r="W90" t="s">
        <v>280</v>
      </c>
      <c r="X90" t="s">
        <v>283</v>
      </c>
      <c r="AD90" s="17">
        <f t="shared" si="6"/>
        <v>9.9999718491904834E-3</v>
      </c>
      <c r="AE90" s="15">
        <f>T90-'All Books'!T90</f>
        <v>25435.29</v>
      </c>
      <c r="AF90" s="17">
        <v>24866.07</v>
      </c>
      <c r="AG90" s="15">
        <f t="shared" si="9"/>
        <v>2983.9300000000003</v>
      </c>
      <c r="AI90" s="15">
        <f t="shared" si="10"/>
        <v>27850</v>
      </c>
      <c r="AJ90" s="15">
        <f t="shared" si="11"/>
        <v>0</v>
      </c>
    </row>
    <row r="91" spans="1:36" x14ac:dyDescent="0.25">
      <c r="A91" s="1" t="s">
        <v>284</v>
      </c>
      <c r="B91" s="2">
        <v>45306</v>
      </c>
      <c r="D91" s="1" t="s">
        <v>31</v>
      </c>
      <c r="F91" s="1" t="s">
        <v>31</v>
      </c>
      <c r="H91" t="s">
        <v>0</v>
      </c>
      <c r="I91" t="s">
        <v>55</v>
      </c>
      <c r="K91" t="s">
        <v>151</v>
      </c>
      <c r="L91" t="s">
        <v>152</v>
      </c>
      <c r="M91" t="s">
        <v>35</v>
      </c>
      <c r="N91" s="1" t="s">
        <v>36</v>
      </c>
      <c r="O91" s="3">
        <v>0</v>
      </c>
      <c r="P91" s="3">
        <f>SUMIF('INPUT TAXES'!D:D,'All Books PM January 2024'!A:A,'INPUT TAXES'!P:P)</f>
        <v>0</v>
      </c>
      <c r="R91" s="17">
        <v>150</v>
      </c>
      <c r="S91" s="3">
        <v>0</v>
      </c>
      <c r="T91" s="3">
        <f t="shared" si="13"/>
        <v>150</v>
      </c>
      <c r="U91" s="3">
        <f>SUMIF('WITHOLDING TAX'!D:D,'All Books PM January 2024'!A:A,'WITHOLDING TAX'!Q:Q)</f>
        <v>0</v>
      </c>
      <c r="V91" s="3">
        <v>150</v>
      </c>
      <c r="W91" t="s">
        <v>144</v>
      </c>
      <c r="X91" t="s">
        <v>285</v>
      </c>
      <c r="AD91" s="17" t="e">
        <f t="shared" si="6"/>
        <v>#DIV/0!</v>
      </c>
      <c r="AE91" s="15">
        <f>T91-'All Books'!T91</f>
        <v>-305</v>
      </c>
      <c r="AF91" s="17">
        <v>150</v>
      </c>
      <c r="AG91" s="15">
        <f t="shared" si="9"/>
        <v>0</v>
      </c>
      <c r="AI91" s="15">
        <f t="shared" si="10"/>
        <v>150</v>
      </c>
      <c r="AJ91" s="15">
        <f t="shared" si="11"/>
        <v>0</v>
      </c>
    </row>
    <row r="92" spans="1:36" x14ac:dyDescent="0.25">
      <c r="A92" s="1" t="s">
        <v>286</v>
      </c>
      <c r="B92" s="2">
        <v>45306</v>
      </c>
      <c r="D92" s="1" t="s">
        <v>31</v>
      </c>
      <c r="F92" s="1" t="s">
        <v>31</v>
      </c>
      <c r="H92" t="s">
        <v>0</v>
      </c>
      <c r="I92" t="s">
        <v>55</v>
      </c>
      <c r="K92" t="s">
        <v>143</v>
      </c>
      <c r="L92" t="s">
        <v>42</v>
      </c>
      <c r="M92" t="s">
        <v>43</v>
      </c>
      <c r="N92" s="1" t="s">
        <v>36</v>
      </c>
      <c r="O92" s="3">
        <v>0</v>
      </c>
      <c r="P92" s="3">
        <f>SUMIF('INPUT TAXES'!D:D,'All Books PM January 2024'!A:A,'INPUT TAXES'!P:P)</f>
        <v>0</v>
      </c>
      <c r="R92" s="17">
        <v>2530</v>
      </c>
      <c r="S92" s="3">
        <v>0</v>
      </c>
      <c r="T92" s="3">
        <f t="shared" si="13"/>
        <v>2530</v>
      </c>
      <c r="U92" s="3">
        <f>SUMIF('WITHOLDING TAX'!D:D,'All Books PM January 2024'!A:A,'WITHOLDING TAX'!Q:Q)</f>
        <v>0</v>
      </c>
      <c r="V92" s="3">
        <v>2530</v>
      </c>
      <c r="W92" t="s">
        <v>144</v>
      </c>
      <c r="X92" t="s">
        <v>287</v>
      </c>
      <c r="AD92" s="17" t="e">
        <f t="shared" si="6"/>
        <v>#DIV/0!</v>
      </c>
      <c r="AE92" s="15">
        <f>T92-'All Books'!T92</f>
        <v>2471.0700000000002</v>
      </c>
      <c r="AF92" s="17">
        <v>2530</v>
      </c>
      <c r="AG92" s="15">
        <f t="shared" si="9"/>
        <v>0</v>
      </c>
      <c r="AI92" s="15">
        <f t="shared" si="10"/>
        <v>2530</v>
      </c>
      <c r="AJ92" s="15">
        <f t="shared" si="11"/>
        <v>0</v>
      </c>
    </row>
    <row r="93" spans="1:36" x14ac:dyDescent="0.25">
      <c r="A93" s="1" t="s">
        <v>288</v>
      </c>
      <c r="B93" s="2">
        <v>45306</v>
      </c>
      <c r="D93" s="1" t="s">
        <v>31</v>
      </c>
      <c r="F93" s="1" t="s">
        <v>31</v>
      </c>
      <c r="H93" t="s">
        <v>0</v>
      </c>
      <c r="I93" t="s">
        <v>55</v>
      </c>
      <c r="K93" t="s">
        <v>204</v>
      </c>
      <c r="L93" t="s">
        <v>199</v>
      </c>
      <c r="M93" t="s">
        <v>35</v>
      </c>
      <c r="N93" s="1" t="s">
        <v>205</v>
      </c>
      <c r="O93" s="3">
        <v>0</v>
      </c>
      <c r="P93" s="3">
        <f>SUMIF('INPUT TAXES'!D:D,'All Books PM January 2024'!A:A,'INPUT TAXES'!P:P)</f>
        <v>0</v>
      </c>
      <c r="R93" s="17">
        <v>4155</v>
      </c>
      <c r="S93" s="3">
        <v>0</v>
      </c>
      <c r="T93" s="3">
        <f t="shared" si="13"/>
        <v>4155</v>
      </c>
      <c r="U93" s="3">
        <f>SUMIF('WITHOLDING TAX'!D:D,'All Books PM January 2024'!A:A,'WITHOLDING TAX'!Q:Q)</f>
        <v>0</v>
      </c>
      <c r="V93" s="3">
        <v>4155</v>
      </c>
      <c r="W93" t="s">
        <v>144</v>
      </c>
      <c r="X93" t="s">
        <v>289</v>
      </c>
      <c r="AD93" s="17" t="e">
        <f t="shared" si="6"/>
        <v>#DIV/0!</v>
      </c>
      <c r="AE93" s="15">
        <f>T93-'All Books'!T93</f>
        <v>3663.93</v>
      </c>
      <c r="AF93" s="17">
        <v>4155</v>
      </c>
      <c r="AG93" s="15">
        <f t="shared" si="9"/>
        <v>0</v>
      </c>
      <c r="AI93" s="15">
        <f t="shared" si="10"/>
        <v>4155</v>
      </c>
      <c r="AJ93" s="15">
        <f t="shared" si="11"/>
        <v>0</v>
      </c>
    </row>
    <row r="94" spans="1:36" x14ac:dyDescent="0.25">
      <c r="A94" s="1" t="s">
        <v>290</v>
      </c>
      <c r="B94" s="2">
        <v>45306</v>
      </c>
      <c r="D94" s="1" t="s">
        <v>31</v>
      </c>
      <c r="F94" s="1" t="s">
        <v>31</v>
      </c>
      <c r="H94" t="s">
        <v>0</v>
      </c>
      <c r="I94" t="s">
        <v>55</v>
      </c>
      <c r="K94" t="s">
        <v>204</v>
      </c>
      <c r="L94" t="s">
        <v>199</v>
      </c>
      <c r="M94" t="s">
        <v>35</v>
      </c>
      <c r="N94" s="1" t="s">
        <v>205</v>
      </c>
      <c r="O94" s="3">
        <v>0</v>
      </c>
      <c r="P94" s="3">
        <f>SUMIF('INPUT TAXES'!D:D,'All Books PM January 2024'!A:A,'INPUT TAXES'!P:P)</f>
        <v>0</v>
      </c>
      <c r="R94" s="17">
        <v>135</v>
      </c>
      <c r="S94" s="3">
        <v>0</v>
      </c>
      <c r="T94" s="3">
        <f t="shared" si="13"/>
        <v>135</v>
      </c>
      <c r="U94" s="3">
        <f>SUMIF('WITHOLDING TAX'!D:D,'All Books PM January 2024'!A:A,'WITHOLDING TAX'!Q:Q)</f>
        <v>0</v>
      </c>
      <c r="V94" s="3">
        <v>135</v>
      </c>
      <c r="W94" t="s">
        <v>144</v>
      </c>
      <c r="X94" t="s">
        <v>291</v>
      </c>
      <c r="AD94" s="17" t="e">
        <f t="shared" si="6"/>
        <v>#DIV/0!</v>
      </c>
      <c r="AE94" s="15">
        <f>T94-'All Books'!T94</f>
        <v>-514.29</v>
      </c>
      <c r="AF94" s="17">
        <v>135</v>
      </c>
      <c r="AG94" s="15">
        <f t="shared" si="9"/>
        <v>0</v>
      </c>
      <c r="AI94" s="15">
        <f t="shared" si="10"/>
        <v>135</v>
      </c>
      <c r="AJ94" s="15">
        <f t="shared" si="11"/>
        <v>0</v>
      </c>
    </row>
    <row r="95" spans="1:36" x14ac:dyDescent="0.25">
      <c r="A95" s="1" t="s">
        <v>292</v>
      </c>
      <c r="B95" s="2">
        <v>45306</v>
      </c>
      <c r="D95" s="1" t="s">
        <v>293</v>
      </c>
      <c r="F95" s="1" t="s">
        <v>31</v>
      </c>
      <c r="H95" t="s">
        <v>0</v>
      </c>
      <c r="I95" t="s">
        <v>32</v>
      </c>
      <c r="K95" t="s">
        <v>294</v>
      </c>
      <c r="L95" t="s">
        <v>295</v>
      </c>
      <c r="M95" t="s">
        <v>35</v>
      </c>
      <c r="N95" s="1" t="s">
        <v>296</v>
      </c>
      <c r="O95" s="3">
        <f t="shared" ref="O95:O97" si="16">P95+Q95</f>
        <v>12363</v>
      </c>
      <c r="P95" s="3">
        <f>SUMIF('INPUT TAXES'!D:D,'All Books PM January 2024'!A:A,'INPUT TAXES'!P:P)</f>
        <v>1324.61</v>
      </c>
      <c r="Q95" s="3">
        <v>11038.39</v>
      </c>
      <c r="S95" s="3">
        <v>0</v>
      </c>
      <c r="T95" s="3">
        <f t="shared" si="13"/>
        <v>12363</v>
      </c>
      <c r="U95" s="3">
        <f>SUMIF('WITHOLDING TAX'!D:D,'All Books PM January 2024'!A:A,'WITHOLDING TAX'!Q:Q)</f>
        <v>0</v>
      </c>
      <c r="V95" s="3">
        <f>T95-U95</f>
        <v>12363</v>
      </c>
      <c r="W95" t="s">
        <v>298</v>
      </c>
      <c r="X95" t="s">
        <v>297</v>
      </c>
      <c r="AD95" s="17">
        <f t="shared" si="6"/>
        <v>0</v>
      </c>
      <c r="AE95" s="15">
        <f>T95-'All Books'!T95</f>
        <v>6952.29</v>
      </c>
      <c r="AF95" s="17">
        <v>11038.39</v>
      </c>
      <c r="AG95" s="15">
        <f t="shared" si="9"/>
        <v>1324.6100000000006</v>
      </c>
      <c r="AI95" s="15">
        <f t="shared" si="10"/>
        <v>12363</v>
      </c>
      <c r="AJ95" s="15">
        <f t="shared" si="11"/>
        <v>0</v>
      </c>
    </row>
    <row r="96" spans="1:36" x14ac:dyDescent="0.25">
      <c r="A96" s="1" t="s">
        <v>299</v>
      </c>
      <c r="B96" s="2">
        <v>45306</v>
      </c>
      <c r="D96" s="1" t="s">
        <v>31</v>
      </c>
      <c r="F96" s="1" t="s">
        <v>31</v>
      </c>
      <c r="H96" t="s">
        <v>0</v>
      </c>
      <c r="I96" t="s">
        <v>55</v>
      </c>
      <c r="K96" t="s">
        <v>250</v>
      </c>
      <c r="L96" t="s">
        <v>251</v>
      </c>
      <c r="M96" t="s">
        <v>35</v>
      </c>
      <c r="N96" s="1" t="s">
        <v>252</v>
      </c>
      <c r="O96" s="3">
        <f t="shared" si="16"/>
        <v>200</v>
      </c>
      <c r="P96" s="3">
        <f>SUMIF('INPUT TAXES'!D:D,'All Books PM January 2024'!A:A,'INPUT TAXES'!P:P)</f>
        <v>21.43</v>
      </c>
      <c r="Q96" s="3">
        <v>178.57</v>
      </c>
      <c r="S96" s="3">
        <v>0</v>
      </c>
      <c r="T96" s="3">
        <f t="shared" si="13"/>
        <v>200</v>
      </c>
      <c r="U96" s="3">
        <f>SUMIF('WITHOLDING TAX'!D:D,'All Books PM January 2024'!A:A,'WITHOLDING TAX'!Q:Q)</f>
        <v>0</v>
      </c>
      <c r="V96" s="3">
        <f>T96-U96</f>
        <v>200</v>
      </c>
      <c r="W96" t="s">
        <v>253</v>
      </c>
      <c r="X96" t="s">
        <v>300</v>
      </c>
      <c r="AD96" s="17">
        <f t="shared" si="6"/>
        <v>0</v>
      </c>
      <c r="AE96" s="15">
        <f>T96-'All Books'!T96</f>
        <v>-36395</v>
      </c>
      <c r="AF96" s="17">
        <v>178.57</v>
      </c>
      <c r="AG96" s="15">
        <f t="shared" si="9"/>
        <v>21.430000000000007</v>
      </c>
      <c r="AI96" s="15">
        <f t="shared" si="10"/>
        <v>200</v>
      </c>
      <c r="AJ96" s="15">
        <f t="shared" si="11"/>
        <v>0</v>
      </c>
    </row>
    <row r="97" spans="1:36" x14ac:dyDescent="0.25">
      <c r="A97" s="1" t="s">
        <v>301</v>
      </c>
      <c r="B97" s="2">
        <v>45306</v>
      </c>
      <c r="D97" s="1" t="s">
        <v>31</v>
      </c>
      <c r="F97" s="1" t="s">
        <v>31</v>
      </c>
      <c r="H97" t="s">
        <v>0</v>
      </c>
      <c r="I97" t="s">
        <v>55</v>
      </c>
      <c r="K97" t="s">
        <v>302</v>
      </c>
      <c r="L97" t="s">
        <v>303</v>
      </c>
      <c r="M97" t="s">
        <v>35</v>
      </c>
      <c r="N97" s="1" t="s">
        <v>304</v>
      </c>
      <c r="O97" s="3">
        <f t="shared" si="16"/>
        <v>1380</v>
      </c>
      <c r="P97" s="3">
        <f>SUMIF('INPUT TAXES'!D:D,'All Books PM January 2024'!A:A,'INPUT TAXES'!P:P)</f>
        <v>147.86000000000001</v>
      </c>
      <c r="Q97" s="3">
        <v>1232.1400000000001</v>
      </c>
      <c r="S97" s="3">
        <v>0</v>
      </c>
      <c r="T97" s="3">
        <f t="shared" si="13"/>
        <v>1380</v>
      </c>
      <c r="U97" s="3">
        <f>SUMIF('WITHOLDING TAX'!D:D,'All Books PM January 2024'!A:A,'WITHOLDING TAX'!Q:Q)</f>
        <v>0</v>
      </c>
      <c r="V97" s="3">
        <f>T97-U97</f>
        <v>1380</v>
      </c>
      <c r="W97" t="s">
        <v>306</v>
      </c>
      <c r="X97" t="s">
        <v>305</v>
      </c>
      <c r="AD97" s="17">
        <f t="shared" si="6"/>
        <v>0</v>
      </c>
      <c r="AE97" s="15">
        <f>T97-'All Books'!T97</f>
        <v>660</v>
      </c>
      <c r="AF97" s="17">
        <v>1232.1400000000001</v>
      </c>
      <c r="AG97" s="15">
        <f t="shared" si="9"/>
        <v>147.8599999999999</v>
      </c>
      <c r="AI97" s="15">
        <f t="shared" si="10"/>
        <v>1380</v>
      </c>
      <c r="AJ97" s="15">
        <f t="shared" si="11"/>
        <v>0</v>
      </c>
    </row>
    <row r="98" spans="1:36" x14ac:dyDescent="0.25">
      <c r="A98" s="1" t="s">
        <v>307</v>
      </c>
      <c r="B98" s="2">
        <v>45306</v>
      </c>
      <c r="D98" s="1" t="s">
        <v>31</v>
      </c>
      <c r="F98" s="1" t="s">
        <v>31</v>
      </c>
      <c r="H98" t="s">
        <v>0</v>
      </c>
      <c r="I98" t="s">
        <v>32</v>
      </c>
      <c r="K98" t="s">
        <v>169</v>
      </c>
      <c r="L98" t="s">
        <v>170</v>
      </c>
      <c r="M98" t="s">
        <v>35</v>
      </c>
      <c r="N98" s="1" t="s">
        <v>171</v>
      </c>
      <c r="O98" s="3">
        <v>0</v>
      </c>
      <c r="P98" s="3">
        <f>SUMIF('INPUT TAXES'!D:D,'All Books PM January 2024'!A:A,'INPUT TAXES'!P:P)</f>
        <v>0</v>
      </c>
      <c r="R98" s="17">
        <v>3726.95</v>
      </c>
      <c r="S98" s="3">
        <v>0</v>
      </c>
      <c r="T98" s="3">
        <f t="shared" si="13"/>
        <v>3726.95</v>
      </c>
      <c r="U98" s="3">
        <f>SUMIF('WITHOLDING TAX'!D:D,'All Books PM January 2024'!A:A,'WITHOLDING TAX'!Q:Q)</f>
        <v>0</v>
      </c>
      <c r="V98" s="3">
        <v>3726.95</v>
      </c>
      <c r="W98" t="s">
        <v>308</v>
      </c>
      <c r="X98" t="s">
        <v>309</v>
      </c>
      <c r="AD98" s="17" t="e">
        <f t="shared" si="6"/>
        <v>#DIV/0!</v>
      </c>
      <c r="AE98" s="15">
        <f>T98-'All Books'!T98</f>
        <v>743.02</v>
      </c>
      <c r="AF98" s="17">
        <v>3726.95</v>
      </c>
      <c r="AG98" s="15">
        <f t="shared" si="9"/>
        <v>0</v>
      </c>
      <c r="AI98" s="15">
        <f t="shared" si="10"/>
        <v>3726.95</v>
      </c>
      <c r="AJ98" s="15">
        <f t="shared" si="11"/>
        <v>0</v>
      </c>
    </row>
    <row r="99" spans="1:36" x14ac:dyDescent="0.25">
      <c r="A99" s="1" t="s">
        <v>310</v>
      </c>
      <c r="B99" s="2">
        <v>45306</v>
      </c>
      <c r="D99" s="1" t="s">
        <v>31</v>
      </c>
      <c r="F99" s="1" t="s">
        <v>31</v>
      </c>
      <c r="H99" t="s">
        <v>0</v>
      </c>
      <c r="I99" t="s">
        <v>32</v>
      </c>
      <c r="K99" t="s">
        <v>311</v>
      </c>
      <c r="L99" t="s">
        <v>42</v>
      </c>
      <c r="M99" t="s">
        <v>35</v>
      </c>
      <c r="N99" s="1" t="s">
        <v>205</v>
      </c>
      <c r="O99" s="3">
        <v>0</v>
      </c>
      <c r="P99" s="3">
        <f>SUMIF('INPUT TAXES'!D:D,'All Books PM January 2024'!A:A,'INPUT TAXES'!P:P)</f>
        <v>0</v>
      </c>
      <c r="R99" s="17">
        <v>11000</v>
      </c>
      <c r="S99" s="3">
        <v>0</v>
      </c>
      <c r="T99" s="3">
        <f t="shared" si="13"/>
        <v>11000</v>
      </c>
      <c r="U99" s="3">
        <f>SUMIF('WITHOLDING TAX'!D:D,'All Books PM January 2024'!A:A,'WITHOLDING TAX'!Q:Q)</f>
        <v>0</v>
      </c>
      <c r="V99" s="3">
        <v>11000</v>
      </c>
      <c r="W99" t="s">
        <v>298</v>
      </c>
      <c r="X99" t="s">
        <v>312</v>
      </c>
      <c r="AD99" s="17" t="e">
        <f t="shared" si="6"/>
        <v>#DIV/0!</v>
      </c>
      <c r="AE99" s="15">
        <f>T99-'All Books'!T99</f>
        <v>-13866.07</v>
      </c>
      <c r="AF99" s="17">
        <v>11000</v>
      </c>
      <c r="AG99" s="15">
        <f t="shared" si="9"/>
        <v>0</v>
      </c>
      <c r="AI99" s="15">
        <f t="shared" si="10"/>
        <v>11000</v>
      </c>
      <c r="AJ99" s="15">
        <f t="shared" si="11"/>
        <v>0</v>
      </c>
    </row>
    <row r="100" spans="1:36" x14ac:dyDescent="0.25">
      <c r="A100" s="1" t="s">
        <v>313</v>
      </c>
      <c r="B100" s="2">
        <v>45306</v>
      </c>
      <c r="D100" s="1" t="s">
        <v>31</v>
      </c>
      <c r="F100" s="1" t="s">
        <v>31</v>
      </c>
      <c r="H100" t="s">
        <v>0</v>
      </c>
      <c r="I100" t="s">
        <v>55</v>
      </c>
      <c r="K100" t="s">
        <v>314</v>
      </c>
      <c r="L100" t="s">
        <v>42</v>
      </c>
      <c r="M100" t="s">
        <v>35</v>
      </c>
      <c r="N100" s="1" t="s">
        <v>36</v>
      </c>
      <c r="O100" s="3">
        <v>0</v>
      </c>
      <c r="P100" s="3">
        <f>SUMIF('INPUT TAXES'!D:D,'All Books PM January 2024'!A:A,'INPUT TAXES'!P:P)</f>
        <v>0</v>
      </c>
      <c r="R100" s="17">
        <v>120</v>
      </c>
      <c r="S100" s="3">
        <v>0</v>
      </c>
      <c r="T100" s="3">
        <f t="shared" si="13"/>
        <v>120</v>
      </c>
      <c r="U100" s="3">
        <f>SUMIF('WITHOLDING TAX'!D:D,'All Books PM January 2024'!A:A,'WITHOLDING TAX'!Q:Q)</f>
        <v>0</v>
      </c>
      <c r="V100" s="3">
        <v>120</v>
      </c>
      <c r="W100" t="s">
        <v>315</v>
      </c>
      <c r="X100" t="s">
        <v>316</v>
      </c>
      <c r="AD100" s="17" t="e">
        <f t="shared" si="6"/>
        <v>#DIV/0!</v>
      </c>
      <c r="AE100" s="15">
        <f>T100-'All Books'!T100</f>
        <v>-2863.93</v>
      </c>
      <c r="AF100" s="17">
        <v>120</v>
      </c>
      <c r="AG100" s="15">
        <f t="shared" si="9"/>
        <v>0</v>
      </c>
      <c r="AI100" s="15">
        <f t="shared" si="10"/>
        <v>120</v>
      </c>
      <c r="AJ100" s="15">
        <f t="shared" si="11"/>
        <v>0</v>
      </c>
    </row>
    <row r="101" spans="1:36" x14ac:dyDescent="0.25">
      <c r="A101" s="1" t="s">
        <v>313</v>
      </c>
      <c r="B101" s="2">
        <v>45306</v>
      </c>
      <c r="D101" s="1" t="s">
        <v>31</v>
      </c>
      <c r="F101" s="1" t="s">
        <v>31</v>
      </c>
      <c r="H101" t="s">
        <v>0</v>
      </c>
      <c r="I101" t="s">
        <v>55</v>
      </c>
      <c r="K101" t="s">
        <v>314</v>
      </c>
      <c r="L101" t="s">
        <v>42</v>
      </c>
      <c r="M101" t="s">
        <v>35</v>
      </c>
      <c r="N101" s="1" t="s">
        <v>36</v>
      </c>
      <c r="O101" s="3">
        <v>0</v>
      </c>
      <c r="P101" s="3">
        <f>SUMIF('INPUT TAXES'!D:D,'All Books PM January 2024'!A:A,'INPUT TAXES'!P:P)</f>
        <v>0</v>
      </c>
      <c r="R101" s="17">
        <v>346</v>
      </c>
      <c r="S101" s="3">
        <v>0</v>
      </c>
      <c r="T101" s="3">
        <f t="shared" si="13"/>
        <v>346</v>
      </c>
      <c r="U101" s="3">
        <f>SUMIF('WITHOLDING TAX'!D:D,'All Books PM January 2024'!A:A,'WITHOLDING TAX'!Q:Q)</f>
        <v>0</v>
      </c>
      <c r="V101" s="3">
        <v>346</v>
      </c>
      <c r="W101" t="s">
        <v>317</v>
      </c>
      <c r="X101" t="s">
        <v>316</v>
      </c>
      <c r="AD101" s="17" t="e">
        <f t="shared" si="6"/>
        <v>#DIV/0!</v>
      </c>
      <c r="AE101" s="15">
        <f>T101-'All Books'!T101</f>
        <v>-24520.07</v>
      </c>
      <c r="AF101" s="17">
        <v>346</v>
      </c>
      <c r="AG101" s="15">
        <f t="shared" si="9"/>
        <v>0</v>
      </c>
      <c r="AI101" s="15">
        <f t="shared" si="10"/>
        <v>346</v>
      </c>
      <c r="AJ101" s="15">
        <f t="shared" si="11"/>
        <v>0</v>
      </c>
    </row>
    <row r="102" spans="1:36" x14ac:dyDescent="0.25">
      <c r="A102" s="1" t="s">
        <v>313</v>
      </c>
      <c r="B102" s="2">
        <v>45306</v>
      </c>
      <c r="D102" s="1" t="s">
        <v>31</v>
      </c>
      <c r="F102" s="1" t="s">
        <v>31</v>
      </c>
      <c r="H102" t="s">
        <v>0</v>
      </c>
      <c r="I102" t="s">
        <v>55</v>
      </c>
      <c r="K102" t="s">
        <v>314</v>
      </c>
      <c r="L102" t="s">
        <v>42</v>
      </c>
      <c r="M102" t="s">
        <v>35</v>
      </c>
      <c r="N102" s="1" t="s">
        <v>36</v>
      </c>
      <c r="O102" s="3">
        <v>0</v>
      </c>
      <c r="P102" s="3">
        <f>SUMIF('INPUT TAXES'!D:D,'All Books PM January 2024'!A:A,'INPUT TAXES'!P:P)</f>
        <v>0</v>
      </c>
      <c r="R102" s="17">
        <v>675</v>
      </c>
      <c r="S102" s="3">
        <v>0</v>
      </c>
      <c r="T102" s="3">
        <f t="shared" si="13"/>
        <v>675</v>
      </c>
      <c r="U102" s="3">
        <f>SUMIF('WITHOLDING TAX'!D:D,'All Books PM January 2024'!A:A,'WITHOLDING TAX'!Q:Q)</f>
        <v>0</v>
      </c>
      <c r="V102" s="3">
        <v>675</v>
      </c>
      <c r="W102" t="s">
        <v>318</v>
      </c>
      <c r="X102" t="s">
        <v>316</v>
      </c>
      <c r="AD102" s="17" t="e">
        <f t="shared" si="6"/>
        <v>#DIV/0!</v>
      </c>
      <c r="AE102" s="15">
        <f>T102-'All Books'!T102</f>
        <v>525</v>
      </c>
      <c r="AF102" s="17">
        <v>675</v>
      </c>
      <c r="AG102" s="15">
        <f t="shared" si="9"/>
        <v>0</v>
      </c>
      <c r="AI102" s="15">
        <f t="shared" si="10"/>
        <v>675</v>
      </c>
      <c r="AJ102" s="15">
        <f t="shared" si="11"/>
        <v>0</v>
      </c>
    </row>
    <row r="103" spans="1:36" x14ac:dyDescent="0.25">
      <c r="A103" s="1" t="s">
        <v>319</v>
      </c>
      <c r="B103" s="2">
        <v>45306</v>
      </c>
      <c r="D103" s="1" t="s">
        <v>31</v>
      </c>
      <c r="F103" s="1" t="s">
        <v>31</v>
      </c>
      <c r="H103" t="s">
        <v>0</v>
      </c>
      <c r="I103" t="s">
        <v>55</v>
      </c>
      <c r="K103" t="s">
        <v>314</v>
      </c>
      <c r="L103" t="s">
        <v>42</v>
      </c>
      <c r="M103" t="s">
        <v>35</v>
      </c>
      <c r="N103" s="1" t="s">
        <v>36</v>
      </c>
      <c r="O103" s="3">
        <v>0</v>
      </c>
      <c r="P103" s="3">
        <f>SUMIF('INPUT TAXES'!D:D,'All Books PM January 2024'!A:A,'INPUT TAXES'!P:P)</f>
        <v>0</v>
      </c>
      <c r="R103" s="17">
        <v>200</v>
      </c>
      <c r="S103" s="3">
        <v>0</v>
      </c>
      <c r="T103" s="3">
        <f t="shared" si="13"/>
        <v>200</v>
      </c>
      <c r="U103" s="3">
        <f>SUMIF('WITHOLDING TAX'!D:D,'All Books PM January 2024'!A:A,'WITHOLDING TAX'!Q:Q)</f>
        <v>0</v>
      </c>
      <c r="V103" s="3">
        <v>200</v>
      </c>
      <c r="W103" t="s">
        <v>320</v>
      </c>
      <c r="X103" t="s">
        <v>321</v>
      </c>
      <c r="AD103" s="17" t="e">
        <f t="shared" si="6"/>
        <v>#DIV/0!</v>
      </c>
      <c r="AE103" s="15">
        <f>T103-'All Books'!T103</f>
        <v>-2330</v>
      </c>
      <c r="AF103" s="17">
        <v>200</v>
      </c>
      <c r="AG103" s="15">
        <f t="shared" si="9"/>
        <v>0</v>
      </c>
      <c r="AI103" s="15">
        <f t="shared" si="10"/>
        <v>200</v>
      </c>
      <c r="AJ103" s="15">
        <f t="shared" si="11"/>
        <v>0</v>
      </c>
    </row>
    <row r="104" spans="1:36" x14ac:dyDescent="0.25">
      <c r="A104" s="1" t="s">
        <v>319</v>
      </c>
      <c r="B104" s="2">
        <v>45306</v>
      </c>
      <c r="D104" s="1" t="s">
        <v>31</v>
      </c>
      <c r="F104" s="1" t="s">
        <v>31</v>
      </c>
      <c r="H104" t="s">
        <v>0</v>
      </c>
      <c r="I104" t="s">
        <v>55</v>
      </c>
      <c r="K104" t="s">
        <v>314</v>
      </c>
      <c r="L104" t="s">
        <v>42</v>
      </c>
      <c r="M104" t="s">
        <v>35</v>
      </c>
      <c r="N104" s="1" t="s">
        <v>36</v>
      </c>
      <c r="O104" s="3">
        <v>0</v>
      </c>
      <c r="P104" s="3">
        <f>SUMIF('INPUT TAXES'!D:D,'All Books PM January 2024'!A:A,'INPUT TAXES'!P:P)</f>
        <v>0</v>
      </c>
      <c r="R104" s="17">
        <v>1141</v>
      </c>
      <c r="S104" s="3">
        <v>0</v>
      </c>
      <c r="T104" s="3">
        <f t="shared" si="13"/>
        <v>1141</v>
      </c>
      <c r="U104" s="3">
        <f>SUMIF('WITHOLDING TAX'!D:D,'All Books PM January 2024'!A:A,'WITHOLDING TAX'!Q:Q)</f>
        <v>0</v>
      </c>
      <c r="V104" s="3">
        <v>1141</v>
      </c>
      <c r="W104" t="s">
        <v>320</v>
      </c>
      <c r="X104" t="s">
        <v>321</v>
      </c>
      <c r="AD104" s="17" t="e">
        <f t="shared" si="6"/>
        <v>#DIV/0!</v>
      </c>
      <c r="AE104" s="15">
        <f>T104-'All Books'!T104</f>
        <v>-3014</v>
      </c>
      <c r="AF104" s="17">
        <v>1141</v>
      </c>
      <c r="AG104" s="15">
        <f t="shared" si="9"/>
        <v>0</v>
      </c>
      <c r="AI104" s="15">
        <f t="shared" si="10"/>
        <v>1141</v>
      </c>
      <c r="AJ104" s="15">
        <f t="shared" si="11"/>
        <v>0</v>
      </c>
    </row>
    <row r="105" spans="1:36" x14ac:dyDescent="0.25">
      <c r="A105" s="1" t="s">
        <v>319</v>
      </c>
      <c r="B105" s="2">
        <v>45306</v>
      </c>
      <c r="D105" s="1" t="s">
        <v>31</v>
      </c>
      <c r="F105" s="1" t="s">
        <v>31</v>
      </c>
      <c r="H105" t="s">
        <v>0</v>
      </c>
      <c r="I105" t="s">
        <v>55</v>
      </c>
      <c r="K105" t="s">
        <v>314</v>
      </c>
      <c r="L105" t="s">
        <v>42</v>
      </c>
      <c r="M105" t="s">
        <v>35</v>
      </c>
      <c r="N105" s="1" t="s">
        <v>36</v>
      </c>
      <c r="O105" s="3">
        <v>0</v>
      </c>
      <c r="P105" s="3">
        <f>SUMIF('INPUT TAXES'!D:D,'All Books PM January 2024'!A:A,'INPUT TAXES'!P:P)</f>
        <v>0</v>
      </c>
      <c r="R105" s="17">
        <v>1380</v>
      </c>
      <c r="S105" s="3">
        <v>0</v>
      </c>
      <c r="T105" s="3">
        <f t="shared" si="13"/>
        <v>1380</v>
      </c>
      <c r="U105" s="3">
        <f>SUMIF('WITHOLDING TAX'!D:D,'All Books PM January 2024'!A:A,'WITHOLDING TAX'!Q:Q)</f>
        <v>0</v>
      </c>
      <c r="V105" s="3">
        <v>1380</v>
      </c>
      <c r="W105" t="s">
        <v>320</v>
      </c>
      <c r="X105" t="s">
        <v>321</v>
      </c>
      <c r="AD105" s="17" t="e">
        <f t="shared" ref="AD105:AD168" si="17">U105/Q105</f>
        <v>#DIV/0!</v>
      </c>
      <c r="AE105" s="15">
        <f>T105-'All Books'!T105</f>
        <v>1245</v>
      </c>
      <c r="AF105" s="17">
        <v>1380</v>
      </c>
      <c r="AG105" s="15">
        <f t="shared" si="9"/>
        <v>0</v>
      </c>
      <c r="AI105" s="15">
        <f t="shared" si="10"/>
        <v>1380</v>
      </c>
      <c r="AJ105" s="15">
        <f t="shared" si="11"/>
        <v>0</v>
      </c>
    </row>
    <row r="106" spans="1:36" x14ac:dyDescent="0.25">
      <c r="A106" s="1" t="s">
        <v>322</v>
      </c>
      <c r="B106" s="2">
        <v>45307</v>
      </c>
      <c r="D106" s="1" t="s">
        <v>31</v>
      </c>
      <c r="F106" s="1" t="s">
        <v>31</v>
      </c>
      <c r="H106" t="s">
        <v>0</v>
      </c>
      <c r="I106" t="s">
        <v>32</v>
      </c>
      <c r="K106" t="s">
        <v>204</v>
      </c>
      <c r="L106" t="s">
        <v>199</v>
      </c>
      <c r="M106" t="s">
        <v>35</v>
      </c>
      <c r="N106" s="1" t="s">
        <v>205</v>
      </c>
      <c r="O106" s="3">
        <v>0</v>
      </c>
      <c r="P106" s="3">
        <f>SUMIF('INPUT TAXES'!D:D,'All Books PM January 2024'!A:A,'INPUT TAXES'!P:P)</f>
        <v>0</v>
      </c>
      <c r="R106" s="17">
        <v>2089033.7</v>
      </c>
      <c r="S106" s="3">
        <v>0</v>
      </c>
      <c r="T106" s="3">
        <f t="shared" si="13"/>
        <v>2089033.7</v>
      </c>
      <c r="U106" s="3">
        <f>SUMIF('WITHOLDING TAX'!D:D,'All Books PM January 2024'!A:A,'WITHOLDING TAX'!Q:Q)</f>
        <v>0</v>
      </c>
      <c r="V106" s="3">
        <v>2089033.7</v>
      </c>
      <c r="W106" t="s">
        <v>323</v>
      </c>
      <c r="X106" t="s">
        <v>324</v>
      </c>
      <c r="AD106" s="17" t="e">
        <f t="shared" si="17"/>
        <v>#DIV/0!</v>
      </c>
      <c r="AE106" s="15">
        <f>T106-'All Books'!T106</f>
        <v>2087709.0899999999</v>
      </c>
      <c r="AF106" s="17">
        <v>2089033.7</v>
      </c>
      <c r="AG106" s="15">
        <f t="shared" si="9"/>
        <v>0</v>
      </c>
      <c r="AI106" s="15">
        <f t="shared" si="10"/>
        <v>2089033.7</v>
      </c>
      <c r="AJ106" s="15">
        <f t="shared" si="11"/>
        <v>0</v>
      </c>
    </row>
    <row r="107" spans="1:36" x14ac:dyDescent="0.25">
      <c r="A107" s="1" t="s">
        <v>325</v>
      </c>
      <c r="B107" s="2">
        <v>45307</v>
      </c>
      <c r="D107" s="1" t="s">
        <v>31</v>
      </c>
      <c r="F107" s="1" t="s">
        <v>31</v>
      </c>
      <c r="H107" t="s">
        <v>0</v>
      </c>
      <c r="I107" t="s">
        <v>32</v>
      </c>
      <c r="K107" t="s">
        <v>326</v>
      </c>
      <c r="L107" t="s">
        <v>327</v>
      </c>
      <c r="M107" t="s">
        <v>35</v>
      </c>
      <c r="N107" s="1" t="s">
        <v>328</v>
      </c>
      <c r="O107" s="3">
        <f t="shared" ref="O107:O110" si="18">P107+Q107</f>
        <v>2261</v>
      </c>
      <c r="P107" s="3">
        <f>SUMIF('INPUT TAXES'!D:D,'All Books PM January 2024'!A:A,'INPUT TAXES'!P:P)</f>
        <v>242.25</v>
      </c>
      <c r="Q107" s="3">
        <v>2018.75</v>
      </c>
      <c r="S107" s="3">
        <v>0</v>
      </c>
      <c r="T107" s="3">
        <f t="shared" si="13"/>
        <v>2261</v>
      </c>
      <c r="U107" s="3">
        <f>SUMIF('WITHOLDING TAX'!D:D,'All Books PM January 2024'!A:A,'WITHOLDING TAX'!Q:Q)</f>
        <v>40.380000000000003</v>
      </c>
      <c r="V107" s="3">
        <f>T107-U107</f>
        <v>2220.62</v>
      </c>
      <c r="W107" t="s">
        <v>330</v>
      </c>
      <c r="X107" t="s">
        <v>329</v>
      </c>
      <c r="AD107" s="17">
        <f t="shared" si="17"/>
        <v>2.0002476780185761E-2</v>
      </c>
      <c r="AE107" s="15">
        <f>T107-'All Books'!T107</f>
        <v>-8777.39</v>
      </c>
      <c r="AF107" s="17">
        <v>2018.75</v>
      </c>
      <c r="AG107" s="15">
        <f t="shared" si="9"/>
        <v>242.25</v>
      </c>
      <c r="AI107" s="15">
        <f t="shared" si="10"/>
        <v>2261</v>
      </c>
      <c r="AJ107" s="15">
        <f t="shared" si="11"/>
        <v>0</v>
      </c>
    </row>
    <row r="108" spans="1:36" x14ac:dyDescent="0.25">
      <c r="A108" s="1" t="s">
        <v>331</v>
      </c>
      <c r="B108" s="2">
        <v>45307</v>
      </c>
      <c r="D108" s="1" t="s">
        <v>31</v>
      </c>
      <c r="F108" s="1" t="s">
        <v>31</v>
      </c>
      <c r="H108" t="s">
        <v>0</v>
      </c>
      <c r="I108" t="s">
        <v>40</v>
      </c>
      <c r="K108" t="s">
        <v>326</v>
      </c>
      <c r="L108" t="s">
        <v>327</v>
      </c>
      <c r="M108" t="s">
        <v>35</v>
      </c>
      <c r="N108" s="1" t="s">
        <v>328</v>
      </c>
      <c r="O108" s="3">
        <f t="shared" si="18"/>
        <v>999</v>
      </c>
      <c r="P108" s="3">
        <f>SUMIF('INPUT TAXES'!D:D,'All Books PM January 2024'!A:A,'INPUT TAXES'!P:P)</f>
        <v>107.04</v>
      </c>
      <c r="Q108" s="3">
        <v>891.96</v>
      </c>
      <c r="S108" s="3">
        <v>0</v>
      </c>
      <c r="T108" s="3">
        <f t="shared" si="13"/>
        <v>999</v>
      </c>
      <c r="U108" s="3">
        <f>SUMIF('WITHOLDING TAX'!D:D,'All Books PM January 2024'!A:A,'WITHOLDING TAX'!Q:Q)</f>
        <v>17.84</v>
      </c>
      <c r="V108" s="3">
        <f>T108-U108</f>
        <v>981.16</v>
      </c>
      <c r="W108" t="s">
        <v>333</v>
      </c>
      <c r="X108" t="s">
        <v>332</v>
      </c>
      <c r="AD108" s="17">
        <f t="shared" si="17"/>
        <v>2.0000896901206332E-2</v>
      </c>
      <c r="AE108" s="15">
        <f>T108-'All Books'!T108</f>
        <v>977.57</v>
      </c>
      <c r="AF108" s="17">
        <v>891.96</v>
      </c>
      <c r="AG108" s="15">
        <f t="shared" si="9"/>
        <v>107.03999999999996</v>
      </c>
      <c r="AI108" s="15">
        <f t="shared" si="10"/>
        <v>999</v>
      </c>
      <c r="AJ108" s="15">
        <f t="shared" si="11"/>
        <v>0</v>
      </c>
    </row>
    <row r="109" spans="1:36" x14ac:dyDescent="0.25">
      <c r="A109" s="1" t="s">
        <v>334</v>
      </c>
      <c r="B109" s="2">
        <v>45307</v>
      </c>
      <c r="D109" s="1" t="s">
        <v>31</v>
      </c>
      <c r="F109" s="1" t="s">
        <v>31</v>
      </c>
      <c r="H109" t="s">
        <v>0</v>
      </c>
      <c r="I109" t="s">
        <v>32</v>
      </c>
      <c r="K109" t="s">
        <v>326</v>
      </c>
      <c r="L109" t="s">
        <v>327</v>
      </c>
      <c r="M109" t="s">
        <v>35</v>
      </c>
      <c r="N109" s="1" t="s">
        <v>328</v>
      </c>
      <c r="O109" s="3">
        <f t="shared" si="18"/>
        <v>599</v>
      </c>
      <c r="P109" s="3">
        <f>SUMIF('INPUT TAXES'!D:D,'All Books PM January 2024'!A:A,'INPUT TAXES'!P:P)</f>
        <v>64.180000000000007</v>
      </c>
      <c r="Q109" s="3">
        <v>534.82000000000005</v>
      </c>
      <c r="S109" s="3">
        <v>0</v>
      </c>
      <c r="T109" s="3">
        <f t="shared" si="13"/>
        <v>599</v>
      </c>
      <c r="U109" s="3">
        <f>SUMIF('WITHOLDING TAX'!D:D,'All Books PM January 2024'!A:A,'WITHOLDING TAX'!Q:Q)</f>
        <v>10.7</v>
      </c>
      <c r="V109" s="3">
        <f>T109-U109</f>
        <v>588.29999999999995</v>
      </c>
      <c r="W109" t="s">
        <v>330</v>
      </c>
      <c r="X109" t="s">
        <v>335</v>
      </c>
      <c r="AD109" s="17">
        <f t="shared" si="17"/>
        <v>2.0006731236677757E-2</v>
      </c>
      <c r="AE109" s="15">
        <f>T109-'All Books'!T109</f>
        <v>420.43</v>
      </c>
      <c r="AF109" s="17">
        <v>534.82000000000005</v>
      </c>
      <c r="AG109" s="15">
        <f t="shared" si="9"/>
        <v>64.17999999999995</v>
      </c>
      <c r="AI109" s="15">
        <f t="shared" si="10"/>
        <v>599</v>
      </c>
      <c r="AJ109" s="15">
        <f t="shared" si="11"/>
        <v>0</v>
      </c>
    </row>
    <row r="110" spans="1:36" x14ac:dyDescent="0.25">
      <c r="A110" s="1" t="s">
        <v>336</v>
      </c>
      <c r="B110" s="2">
        <v>45307</v>
      </c>
      <c r="D110" s="1" t="s">
        <v>31</v>
      </c>
      <c r="F110" s="1" t="s">
        <v>31</v>
      </c>
      <c r="H110" t="s">
        <v>0</v>
      </c>
      <c r="I110" t="s">
        <v>40</v>
      </c>
      <c r="K110" t="s">
        <v>326</v>
      </c>
      <c r="L110" t="s">
        <v>327</v>
      </c>
      <c r="M110" t="s">
        <v>35</v>
      </c>
      <c r="N110" s="1" t="s">
        <v>328</v>
      </c>
      <c r="O110" s="3">
        <f t="shared" si="18"/>
        <v>299</v>
      </c>
      <c r="P110" s="3">
        <f>SUMIF('INPUT TAXES'!D:D,'All Books PM January 2024'!A:A,'INPUT TAXES'!P:P)</f>
        <v>32.04</v>
      </c>
      <c r="Q110" s="3">
        <v>266.95999999999998</v>
      </c>
      <c r="S110" s="3">
        <v>0</v>
      </c>
      <c r="T110" s="3">
        <f t="shared" si="13"/>
        <v>299</v>
      </c>
      <c r="U110" s="3">
        <f>SUMIF('WITHOLDING TAX'!D:D,'All Books PM January 2024'!A:A,'WITHOLDING TAX'!Q:Q)</f>
        <v>5.34</v>
      </c>
      <c r="V110" s="3">
        <f>T110-U110</f>
        <v>293.66000000000003</v>
      </c>
      <c r="W110" t="s">
        <v>333</v>
      </c>
      <c r="X110" t="s">
        <v>337</v>
      </c>
      <c r="AD110" s="17">
        <f t="shared" si="17"/>
        <v>2.0002996703626014E-2</v>
      </c>
      <c r="AE110" s="15">
        <f>T110-'All Books'!T110</f>
        <v>151.13999999999999</v>
      </c>
      <c r="AF110" s="17">
        <v>266.95999999999998</v>
      </c>
      <c r="AG110" s="15">
        <f t="shared" si="9"/>
        <v>32.04000000000002</v>
      </c>
      <c r="AI110" s="15">
        <f t="shared" si="10"/>
        <v>299</v>
      </c>
      <c r="AJ110" s="15">
        <f t="shared" si="11"/>
        <v>0</v>
      </c>
    </row>
    <row r="111" spans="1:36" x14ac:dyDescent="0.25">
      <c r="A111" s="1" t="s">
        <v>338</v>
      </c>
      <c r="B111" s="2">
        <v>45307</v>
      </c>
      <c r="D111" s="1" t="s">
        <v>31</v>
      </c>
      <c r="F111" s="1" t="s">
        <v>31</v>
      </c>
      <c r="H111" t="s">
        <v>0</v>
      </c>
      <c r="I111" t="s">
        <v>32</v>
      </c>
      <c r="K111" t="s">
        <v>204</v>
      </c>
      <c r="L111" t="s">
        <v>199</v>
      </c>
      <c r="M111" t="s">
        <v>35</v>
      </c>
      <c r="N111" s="1" t="s">
        <v>205</v>
      </c>
      <c r="O111" s="3">
        <v>0</v>
      </c>
      <c r="P111" s="3">
        <f>SUMIF('INPUT TAXES'!D:D,'All Books PM January 2024'!A:A,'INPUT TAXES'!P:P)</f>
        <v>0</v>
      </c>
      <c r="R111" s="3">
        <v>10500</v>
      </c>
      <c r="S111" s="3">
        <v>0</v>
      </c>
      <c r="T111" s="3">
        <v>10500</v>
      </c>
      <c r="U111" s="3">
        <f>SUMIF('WITHOLDING TAX'!D:D,'All Books PM January 2024'!A:A,'WITHOLDING TAX'!Q:Q)</f>
        <v>0</v>
      </c>
      <c r="V111" s="3">
        <v>10500</v>
      </c>
      <c r="W111" t="s">
        <v>339</v>
      </c>
      <c r="X111" t="s">
        <v>340</v>
      </c>
      <c r="AD111" s="17" t="e">
        <f t="shared" si="17"/>
        <v>#DIV/0!</v>
      </c>
      <c r="AE111" s="15">
        <f>T111-'All Books'!T111</f>
        <v>9267.86</v>
      </c>
      <c r="AF111" s="17">
        <v>10500</v>
      </c>
      <c r="AG111" s="15">
        <f t="shared" si="9"/>
        <v>0</v>
      </c>
      <c r="AI111" s="15">
        <f t="shared" si="10"/>
        <v>10500</v>
      </c>
      <c r="AJ111" s="15">
        <f t="shared" si="11"/>
        <v>0</v>
      </c>
    </row>
    <row r="112" spans="1:36" x14ac:dyDescent="0.25">
      <c r="A112" s="1" t="s">
        <v>341</v>
      </c>
      <c r="B112" s="2">
        <v>45307</v>
      </c>
      <c r="D112" s="1" t="s">
        <v>31</v>
      </c>
      <c r="F112" s="1" t="s">
        <v>31</v>
      </c>
      <c r="H112" t="s">
        <v>0</v>
      </c>
      <c r="I112" t="s">
        <v>32</v>
      </c>
      <c r="K112" t="s">
        <v>342</v>
      </c>
      <c r="L112" t="s">
        <v>343</v>
      </c>
      <c r="M112" t="s">
        <v>35</v>
      </c>
      <c r="N112" s="1" t="s">
        <v>36</v>
      </c>
      <c r="O112" s="3">
        <v>0</v>
      </c>
      <c r="P112" s="3">
        <f>SUMIF('INPUT TAXES'!D:D,'All Books PM January 2024'!A:A,'INPUT TAXES'!P:P)</f>
        <v>0</v>
      </c>
      <c r="R112" s="3">
        <v>2000</v>
      </c>
      <c r="S112" s="3">
        <v>0</v>
      </c>
      <c r="T112" s="3">
        <v>2000</v>
      </c>
      <c r="U112" s="3">
        <f>SUMIF('WITHOLDING TAX'!D:D,'All Books PM January 2024'!A:A,'WITHOLDING TAX'!Q:Q)</f>
        <v>0</v>
      </c>
      <c r="V112" s="3">
        <v>2000</v>
      </c>
      <c r="W112" t="s">
        <v>344</v>
      </c>
      <c r="X112" t="s">
        <v>345</v>
      </c>
      <c r="AD112" s="17" t="e">
        <f t="shared" si="17"/>
        <v>#DIV/0!</v>
      </c>
      <c r="AE112" s="15">
        <f>T112-'All Books'!T112</f>
        <v>-1726.9499999999998</v>
      </c>
      <c r="AF112" s="17">
        <v>2000</v>
      </c>
      <c r="AG112" s="15">
        <f t="shared" si="9"/>
        <v>0</v>
      </c>
      <c r="AI112" s="15">
        <f t="shared" si="10"/>
        <v>2000</v>
      </c>
      <c r="AJ112" s="15">
        <f t="shared" si="11"/>
        <v>0</v>
      </c>
    </row>
    <row r="113" spans="1:36" x14ac:dyDescent="0.25">
      <c r="A113" s="1" t="s">
        <v>346</v>
      </c>
      <c r="B113" s="2">
        <v>45307</v>
      </c>
      <c r="D113" s="1" t="s">
        <v>31</v>
      </c>
      <c r="F113" s="1" t="s">
        <v>31</v>
      </c>
      <c r="H113" t="s">
        <v>0</v>
      </c>
      <c r="I113" t="s">
        <v>55</v>
      </c>
      <c r="K113" t="s">
        <v>151</v>
      </c>
      <c r="L113" t="s">
        <v>152</v>
      </c>
      <c r="M113" t="s">
        <v>35</v>
      </c>
      <c r="N113" s="1" t="s">
        <v>36</v>
      </c>
      <c r="O113" s="3">
        <v>0</v>
      </c>
      <c r="P113" s="3">
        <f>SUMIF('INPUT TAXES'!D:D,'All Books PM January 2024'!A:A,'INPUT TAXES'!P:P)</f>
        <v>0</v>
      </c>
      <c r="R113" s="3">
        <v>405.16</v>
      </c>
      <c r="S113" s="3">
        <v>0</v>
      </c>
      <c r="T113" s="3">
        <v>405.16</v>
      </c>
      <c r="U113" s="3">
        <f>SUMIF('WITHOLDING TAX'!D:D,'All Books PM January 2024'!A:A,'WITHOLDING TAX'!Q:Q)</f>
        <v>0</v>
      </c>
      <c r="V113" s="3">
        <v>405.16</v>
      </c>
      <c r="W113" t="s">
        <v>144</v>
      </c>
      <c r="X113" t="s">
        <v>347</v>
      </c>
      <c r="AD113" s="17" t="e">
        <f t="shared" si="17"/>
        <v>#DIV/0!</v>
      </c>
      <c r="AE113" s="15">
        <f>T113-'All Books'!T113</f>
        <v>-10594.84</v>
      </c>
      <c r="AF113" s="17">
        <v>405.16</v>
      </c>
      <c r="AG113" s="15">
        <f t="shared" si="9"/>
        <v>0</v>
      </c>
      <c r="AI113" s="15">
        <f t="shared" si="10"/>
        <v>405.16</v>
      </c>
      <c r="AJ113" s="15">
        <f t="shared" si="11"/>
        <v>0</v>
      </c>
    </row>
    <row r="114" spans="1:36" x14ac:dyDescent="0.25">
      <c r="A114" s="1" t="s">
        <v>348</v>
      </c>
      <c r="B114" s="2">
        <v>45307</v>
      </c>
      <c r="D114" s="1" t="s">
        <v>31</v>
      </c>
      <c r="F114" s="1" t="s">
        <v>31</v>
      </c>
      <c r="H114" t="s">
        <v>0</v>
      </c>
      <c r="I114" t="s">
        <v>72</v>
      </c>
      <c r="K114" t="s">
        <v>56</v>
      </c>
      <c r="L114" t="s">
        <v>42</v>
      </c>
      <c r="M114" t="s">
        <v>35</v>
      </c>
      <c r="N114" s="1" t="s">
        <v>36</v>
      </c>
      <c r="O114" s="3">
        <v>0</v>
      </c>
      <c r="P114" s="3">
        <f>SUMIF('INPUT TAXES'!D:D,'All Books PM January 2024'!A:A,'INPUT TAXES'!P:P)</f>
        <v>0</v>
      </c>
      <c r="R114" s="3">
        <v>500</v>
      </c>
      <c r="S114" s="3">
        <v>0</v>
      </c>
      <c r="T114" s="3">
        <v>500</v>
      </c>
      <c r="U114" s="3">
        <f>SUMIF('WITHOLDING TAX'!D:D,'All Books PM January 2024'!A:A,'WITHOLDING TAX'!Q:Q)</f>
        <v>0</v>
      </c>
      <c r="V114" s="3">
        <v>500</v>
      </c>
      <c r="W114" t="s">
        <v>49</v>
      </c>
      <c r="X114" t="s">
        <v>349</v>
      </c>
      <c r="AD114" s="17" t="e">
        <f t="shared" si="17"/>
        <v>#DIV/0!</v>
      </c>
      <c r="AE114" s="15">
        <f>T114-'All Books'!T114</f>
        <v>380</v>
      </c>
      <c r="AF114" s="17">
        <v>500</v>
      </c>
      <c r="AG114" s="15">
        <f t="shared" si="9"/>
        <v>0</v>
      </c>
      <c r="AI114" s="15">
        <f t="shared" si="10"/>
        <v>500</v>
      </c>
      <c r="AJ114" s="15">
        <f t="shared" si="11"/>
        <v>0</v>
      </c>
    </row>
    <row r="115" spans="1:36" x14ac:dyDescent="0.25">
      <c r="A115" s="1" t="s">
        <v>350</v>
      </c>
      <c r="B115" s="2">
        <v>45307</v>
      </c>
      <c r="D115" s="1" t="s">
        <v>31</v>
      </c>
      <c r="F115" s="1" t="s">
        <v>31</v>
      </c>
      <c r="H115" t="s">
        <v>0</v>
      </c>
      <c r="I115" t="s">
        <v>40</v>
      </c>
      <c r="K115" t="s">
        <v>65</v>
      </c>
      <c r="L115" t="s">
        <v>66</v>
      </c>
      <c r="M115" t="s">
        <v>35</v>
      </c>
      <c r="N115" s="1" t="s">
        <v>36</v>
      </c>
      <c r="O115" s="3">
        <v>0</v>
      </c>
      <c r="P115" s="3">
        <f>SUMIF('INPUT TAXES'!D:D,'All Books PM January 2024'!A:A,'INPUT TAXES'!P:P)</f>
        <v>0</v>
      </c>
      <c r="R115" s="3">
        <v>18350</v>
      </c>
      <c r="S115" s="3">
        <v>0</v>
      </c>
      <c r="T115" s="3">
        <v>18350</v>
      </c>
      <c r="U115" s="3">
        <f>SUMIF('WITHOLDING TAX'!D:D,'All Books PM January 2024'!A:A,'WITHOLDING TAX'!Q:Q)</f>
        <v>0</v>
      </c>
      <c r="V115" s="3">
        <v>18350</v>
      </c>
      <c r="W115" t="s">
        <v>67</v>
      </c>
      <c r="X115" t="s">
        <v>351</v>
      </c>
      <c r="AD115" s="17" t="e">
        <f t="shared" si="17"/>
        <v>#DIV/0!</v>
      </c>
      <c r="AE115" s="15">
        <f>T115-'All Books'!T115</f>
        <v>18004</v>
      </c>
      <c r="AF115" s="17">
        <v>18350</v>
      </c>
      <c r="AG115" s="15">
        <f t="shared" si="9"/>
        <v>0</v>
      </c>
      <c r="AI115" s="15">
        <f t="shared" si="10"/>
        <v>18350</v>
      </c>
      <c r="AJ115" s="15">
        <f t="shared" si="11"/>
        <v>0</v>
      </c>
    </row>
    <row r="116" spans="1:36" x14ac:dyDescent="0.25">
      <c r="A116" s="1" t="s">
        <v>352</v>
      </c>
      <c r="B116" s="2">
        <v>45307</v>
      </c>
      <c r="D116" s="1" t="s">
        <v>31</v>
      </c>
      <c r="F116" s="1" t="s">
        <v>31</v>
      </c>
      <c r="H116" t="s">
        <v>0</v>
      </c>
      <c r="I116" t="s">
        <v>47</v>
      </c>
      <c r="K116" t="s">
        <v>48</v>
      </c>
      <c r="L116" t="s">
        <v>42</v>
      </c>
      <c r="M116" t="s">
        <v>35</v>
      </c>
      <c r="N116" s="1" t="s">
        <v>36</v>
      </c>
      <c r="O116" s="3">
        <v>0</v>
      </c>
      <c r="P116" s="3">
        <f>SUMIF('INPUT TAXES'!D:D,'All Books PM January 2024'!A:A,'INPUT TAXES'!P:P)</f>
        <v>0</v>
      </c>
      <c r="R116" s="3">
        <v>2450</v>
      </c>
      <c r="S116" s="3">
        <v>0</v>
      </c>
      <c r="T116" s="3">
        <v>2450</v>
      </c>
      <c r="U116" s="3">
        <f>SUMIF('WITHOLDING TAX'!D:D,'All Books PM January 2024'!A:A,'WITHOLDING TAX'!Q:Q)</f>
        <v>0</v>
      </c>
      <c r="V116" s="3">
        <v>2450</v>
      </c>
      <c r="W116" t="s">
        <v>49</v>
      </c>
      <c r="X116" t="s">
        <v>353</v>
      </c>
      <c r="AD116" s="17" t="e">
        <f t="shared" si="17"/>
        <v>#DIV/0!</v>
      </c>
      <c r="AE116" s="15">
        <f>T116-'All Books'!T116</f>
        <v>1775</v>
      </c>
      <c r="AF116" s="17">
        <v>2450</v>
      </c>
      <c r="AG116" s="15">
        <f t="shared" si="9"/>
        <v>0</v>
      </c>
      <c r="AI116" s="15">
        <f t="shared" si="10"/>
        <v>2450</v>
      </c>
      <c r="AJ116" s="15">
        <f t="shared" si="11"/>
        <v>0</v>
      </c>
    </row>
    <row r="117" spans="1:36" x14ac:dyDescent="0.25">
      <c r="A117" s="1" t="s">
        <v>354</v>
      </c>
      <c r="B117" s="2">
        <v>45307</v>
      </c>
      <c r="D117" s="1" t="s">
        <v>31</v>
      </c>
      <c r="F117" s="1" t="s">
        <v>31</v>
      </c>
      <c r="H117" t="s">
        <v>0</v>
      </c>
      <c r="I117" t="s">
        <v>52</v>
      </c>
      <c r="K117" t="s">
        <v>48</v>
      </c>
      <c r="L117" t="s">
        <v>42</v>
      </c>
      <c r="M117" t="s">
        <v>35</v>
      </c>
      <c r="N117" s="1" t="s">
        <v>36</v>
      </c>
      <c r="O117" s="3">
        <v>0</v>
      </c>
      <c r="P117" s="3">
        <f>SUMIF('INPUT TAXES'!D:D,'All Books PM January 2024'!A:A,'INPUT TAXES'!P:P)</f>
        <v>0</v>
      </c>
      <c r="R117" s="3">
        <v>2700</v>
      </c>
      <c r="S117" s="3">
        <v>0</v>
      </c>
      <c r="T117" s="3">
        <v>2700</v>
      </c>
      <c r="U117" s="3">
        <f>SUMIF('WITHOLDING TAX'!D:D,'All Books PM January 2024'!A:A,'WITHOLDING TAX'!Q:Q)</f>
        <v>0</v>
      </c>
      <c r="V117" s="3">
        <v>2700</v>
      </c>
      <c r="W117" t="s">
        <v>49</v>
      </c>
      <c r="X117" t="s">
        <v>53</v>
      </c>
      <c r="AD117" s="17" t="e">
        <f t="shared" si="17"/>
        <v>#DIV/0!</v>
      </c>
      <c r="AE117" s="15">
        <f>T117-'All Books'!T117</f>
        <v>2500</v>
      </c>
      <c r="AF117" s="17">
        <v>2700</v>
      </c>
      <c r="AG117" s="15">
        <f t="shared" si="9"/>
        <v>0</v>
      </c>
      <c r="AI117" s="15">
        <f t="shared" si="10"/>
        <v>2700</v>
      </c>
      <c r="AJ117" s="15">
        <f t="shared" si="11"/>
        <v>0</v>
      </c>
    </row>
    <row r="118" spans="1:36" x14ac:dyDescent="0.25">
      <c r="A118" s="1" t="s">
        <v>355</v>
      </c>
      <c r="B118" s="2">
        <v>45307</v>
      </c>
      <c r="D118" s="1" t="s">
        <v>31</v>
      </c>
      <c r="F118" s="1" t="s">
        <v>31</v>
      </c>
      <c r="H118" t="s">
        <v>0</v>
      </c>
      <c r="I118" t="s">
        <v>32</v>
      </c>
      <c r="K118" t="s">
        <v>356</v>
      </c>
      <c r="L118" t="s">
        <v>357</v>
      </c>
      <c r="M118" t="s">
        <v>43</v>
      </c>
      <c r="N118" s="1" t="s">
        <v>358</v>
      </c>
      <c r="O118" s="3">
        <v>0</v>
      </c>
      <c r="P118" s="3">
        <f>SUMIF('INPUT TAXES'!D:D,'All Books PM January 2024'!A:A,'INPUT TAXES'!P:P)</f>
        <v>0</v>
      </c>
      <c r="R118" s="3">
        <v>27500</v>
      </c>
      <c r="S118" s="3">
        <v>0</v>
      </c>
      <c r="T118" s="3">
        <v>27500</v>
      </c>
      <c r="U118" s="3">
        <f>SUMIF('WITHOLDING TAX'!D:D,'All Books PM January 2024'!A:A,'WITHOLDING TAX'!Q:Q)</f>
        <v>0</v>
      </c>
      <c r="V118" s="3">
        <v>27500</v>
      </c>
      <c r="W118" t="s">
        <v>359</v>
      </c>
      <c r="X118" t="s">
        <v>360</v>
      </c>
      <c r="AD118" s="17" t="e">
        <f t="shared" si="17"/>
        <v>#DIV/0!</v>
      </c>
      <c r="AE118" s="15">
        <f>T118-'All Books'!T118</f>
        <v>26359</v>
      </c>
      <c r="AF118" s="17">
        <v>27500</v>
      </c>
      <c r="AG118" s="15">
        <f t="shared" si="9"/>
        <v>0</v>
      </c>
      <c r="AI118" s="15">
        <f t="shared" si="10"/>
        <v>27500</v>
      </c>
      <c r="AJ118" s="15">
        <f t="shared" si="11"/>
        <v>0</v>
      </c>
    </row>
    <row r="119" spans="1:36" x14ac:dyDescent="0.25">
      <c r="A119" s="1" t="s">
        <v>361</v>
      </c>
      <c r="B119" s="2">
        <v>45308</v>
      </c>
      <c r="D119" s="1" t="s">
        <v>31</v>
      </c>
      <c r="F119" s="1" t="s">
        <v>31</v>
      </c>
      <c r="H119" t="s">
        <v>0</v>
      </c>
      <c r="I119" t="s">
        <v>32</v>
      </c>
      <c r="K119" t="s">
        <v>362</v>
      </c>
      <c r="L119" t="s">
        <v>363</v>
      </c>
      <c r="M119" t="s">
        <v>35</v>
      </c>
      <c r="N119" s="1" t="s">
        <v>364</v>
      </c>
      <c r="O119" s="3">
        <f t="shared" ref="O119:O121" si="19">P119+Q119</f>
        <v>2000</v>
      </c>
      <c r="P119" s="3">
        <f>SUMIF('INPUT TAXES'!D:D,'All Books PM January 2024'!A:A,'INPUT TAXES'!P:P)</f>
        <v>214.29</v>
      </c>
      <c r="Q119" s="3">
        <v>1785.71</v>
      </c>
      <c r="S119" s="3">
        <v>0</v>
      </c>
      <c r="T119" s="3">
        <f t="shared" ref="T119:T182" si="20">P119+Q119+R119</f>
        <v>2000</v>
      </c>
      <c r="U119" s="3">
        <f>SUMIF('WITHOLDING TAX'!D:D,'All Books PM January 2024'!A:A,'WITHOLDING TAX'!Q:Q)</f>
        <v>35.71</v>
      </c>
      <c r="V119" s="3">
        <f>T119-U119</f>
        <v>1964.29</v>
      </c>
      <c r="W119" t="s">
        <v>366</v>
      </c>
      <c r="X119" t="s">
        <v>365</v>
      </c>
      <c r="AD119" s="17">
        <f t="shared" si="17"/>
        <v>1.9997647994355185E-2</v>
      </c>
      <c r="AE119" s="15">
        <f>T119-'All Books'!T119</f>
        <v>620</v>
      </c>
      <c r="AF119" s="17">
        <v>1785.71</v>
      </c>
      <c r="AG119" s="15">
        <f t="shared" si="9"/>
        <v>214.28999999999996</v>
      </c>
      <c r="AI119" s="15">
        <f t="shared" si="10"/>
        <v>2000</v>
      </c>
      <c r="AJ119" s="15">
        <f t="shared" si="11"/>
        <v>0</v>
      </c>
    </row>
    <row r="120" spans="1:36" x14ac:dyDescent="0.25">
      <c r="A120" s="1" t="s">
        <v>367</v>
      </c>
      <c r="B120" s="2">
        <v>45308</v>
      </c>
      <c r="D120" s="1" t="s">
        <v>31</v>
      </c>
      <c r="F120" s="1" t="s">
        <v>31</v>
      </c>
      <c r="H120" t="s">
        <v>0</v>
      </c>
      <c r="I120" t="s">
        <v>55</v>
      </c>
      <c r="K120" t="s">
        <v>250</v>
      </c>
      <c r="L120" t="s">
        <v>251</v>
      </c>
      <c r="M120" t="s">
        <v>35</v>
      </c>
      <c r="N120" s="1" t="s">
        <v>252</v>
      </c>
      <c r="O120" s="3">
        <f t="shared" si="19"/>
        <v>200</v>
      </c>
      <c r="P120" s="3">
        <f>SUMIF('INPUT TAXES'!D:D,'All Books PM January 2024'!A:A,'INPUT TAXES'!P:P)</f>
        <v>21.43</v>
      </c>
      <c r="Q120" s="3">
        <v>178.57</v>
      </c>
      <c r="S120" s="3">
        <v>0</v>
      </c>
      <c r="T120" s="3">
        <f t="shared" si="20"/>
        <v>200</v>
      </c>
      <c r="U120" s="3">
        <f>SUMIF('WITHOLDING TAX'!D:D,'All Books PM January 2024'!A:A,'WITHOLDING TAX'!Q:Q)</f>
        <v>0</v>
      </c>
      <c r="V120" s="3">
        <f>T120-U120</f>
        <v>200</v>
      </c>
      <c r="W120" t="s">
        <v>253</v>
      </c>
      <c r="X120" t="s">
        <v>368</v>
      </c>
      <c r="AD120" s="17">
        <f t="shared" si="17"/>
        <v>0</v>
      </c>
      <c r="AE120" s="15">
        <f>T120-'All Books'!T120</f>
        <v>-2088833.7</v>
      </c>
      <c r="AF120" s="17">
        <v>178.57</v>
      </c>
      <c r="AG120" s="15">
        <f t="shared" si="9"/>
        <v>21.430000000000007</v>
      </c>
      <c r="AI120" s="15">
        <f t="shared" si="10"/>
        <v>200</v>
      </c>
      <c r="AJ120" s="15">
        <f t="shared" si="11"/>
        <v>0</v>
      </c>
    </row>
    <row r="121" spans="1:36" x14ac:dyDescent="0.25">
      <c r="A121" s="1" t="s">
        <v>369</v>
      </c>
      <c r="B121" s="2">
        <v>45308</v>
      </c>
      <c r="D121" s="1" t="s">
        <v>31</v>
      </c>
      <c r="F121" s="1" t="s">
        <v>31</v>
      </c>
      <c r="H121" t="s">
        <v>0</v>
      </c>
      <c r="I121" t="s">
        <v>32</v>
      </c>
      <c r="K121" t="s">
        <v>370</v>
      </c>
      <c r="L121" t="s">
        <v>371</v>
      </c>
      <c r="M121" t="s">
        <v>35</v>
      </c>
      <c r="N121" s="1" t="s">
        <v>372</v>
      </c>
      <c r="O121" s="3">
        <f t="shared" si="19"/>
        <v>140000</v>
      </c>
      <c r="P121" s="3">
        <f>SUMIF('INPUT TAXES'!D:D,'All Books PM January 2024'!A:A,'INPUT TAXES'!P:P)</f>
        <v>15000</v>
      </c>
      <c r="Q121" s="3">
        <v>125000</v>
      </c>
      <c r="S121" s="3">
        <v>0</v>
      </c>
      <c r="T121" s="3">
        <f t="shared" si="20"/>
        <v>140000</v>
      </c>
      <c r="U121" s="3">
        <f>SUMIF('WITHOLDING TAX'!D:D,'All Books PM January 2024'!A:A,'WITHOLDING TAX'!Q:Q)</f>
        <v>2500</v>
      </c>
      <c r="V121" s="3">
        <f>T121-U121</f>
        <v>137500</v>
      </c>
      <c r="W121" t="s">
        <v>374</v>
      </c>
      <c r="X121" t="s">
        <v>373</v>
      </c>
      <c r="AD121" s="17">
        <f t="shared" si="17"/>
        <v>0.02</v>
      </c>
      <c r="AE121" s="15">
        <f>T121-'All Books'!T121</f>
        <v>139757.75</v>
      </c>
      <c r="AF121" s="17">
        <v>125000</v>
      </c>
      <c r="AG121" s="15">
        <f t="shared" si="9"/>
        <v>15000</v>
      </c>
      <c r="AI121" s="15">
        <f t="shared" si="10"/>
        <v>140000</v>
      </c>
      <c r="AJ121" s="15">
        <f t="shared" si="11"/>
        <v>0</v>
      </c>
    </row>
    <row r="122" spans="1:36" x14ac:dyDescent="0.25">
      <c r="A122" s="1" t="s">
        <v>375</v>
      </c>
      <c r="B122" s="2">
        <v>45308</v>
      </c>
      <c r="D122" s="1" t="s">
        <v>31</v>
      </c>
      <c r="F122" s="1" t="s">
        <v>31</v>
      </c>
      <c r="H122" t="s">
        <v>0</v>
      </c>
      <c r="I122" t="s">
        <v>32</v>
      </c>
      <c r="K122" t="s">
        <v>376</v>
      </c>
      <c r="L122" t="s">
        <v>377</v>
      </c>
      <c r="M122" t="s">
        <v>43</v>
      </c>
      <c r="N122" s="1" t="s">
        <v>378</v>
      </c>
      <c r="O122" s="3">
        <v>0</v>
      </c>
      <c r="P122" s="3">
        <f>SUMIF('INPUT TAXES'!D:D,'All Books PM January 2024'!A:A,'INPUT TAXES'!P:P)</f>
        <v>0</v>
      </c>
      <c r="R122" s="3">
        <v>30000</v>
      </c>
      <c r="S122" s="3">
        <v>0</v>
      </c>
      <c r="T122" s="3">
        <f t="shared" si="20"/>
        <v>30000</v>
      </c>
      <c r="U122" s="3">
        <f>SUMIF('WITHOLDING TAX'!D:D,'All Books PM January 2024'!A:A,'WITHOLDING TAX'!Q:Q)</f>
        <v>0</v>
      </c>
      <c r="V122" s="3">
        <v>30000</v>
      </c>
      <c r="W122" t="s">
        <v>374</v>
      </c>
      <c r="X122" t="s">
        <v>379</v>
      </c>
      <c r="AD122" s="17" t="e">
        <f t="shared" si="17"/>
        <v>#DIV/0!</v>
      </c>
      <c r="AE122" s="15">
        <f>T122-'All Books'!T122</f>
        <v>27981.25</v>
      </c>
      <c r="AF122" s="17">
        <v>30000</v>
      </c>
      <c r="AG122" s="15">
        <f t="shared" si="9"/>
        <v>0</v>
      </c>
      <c r="AI122" s="15">
        <f t="shared" si="10"/>
        <v>30000</v>
      </c>
      <c r="AJ122" s="15">
        <f t="shared" si="11"/>
        <v>0</v>
      </c>
    </row>
    <row r="123" spans="1:36" x14ac:dyDescent="0.25">
      <c r="A123" s="1" t="s">
        <v>380</v>
      </c>
      <c r="B123" s="2">
        <v>45308</v>
      </c>
      <c r="D123" s="1" t="s">
        <v>31</v>
      </c>
      <c r="F123" s="1" t="s">
        <v>31</v>
      </c>
      <c r="H123" t="s">
        <v>0</v>
      </c>
      <c r="I123" t="s">
        <v>52</v>
      </c>
      <c r="K123" t="s">
        <v>314</v>
      </c>
      <c r="L123" t="s">
        <v>42</v>
      </c>
      <c r="M123" t="s">
        <v>35</v>
      </c>
      <c r="N123" s="1" t="s">
        <v>36</v>
      </c>
      <c r="O123" s="3">
        <v>0</v>
      </c>
      <c r="P123" s="3">
        <f>SUMIF('INPUT TAXES'!D:D,'All Books PM January 2024'!A:A,'INPUT TAXES'!P:P)</f>
        <v>0</v>
      </c>
      <c r="R123" s="3">
        <v>500</v>
      </c>
      <c r="S123" s="3">
        <v>0</v>
      </c>
      <c r="T123" s="3">
        <f t="shared" si="20"/>
        <v>500</v>
      </c>
      <c r="U123" s="3">
        <f>SUMIF('WITHOLDING TAX'!D:D,'All Books PM January 2024'!A:A,'WITHOLDING TAX'!Q:Q)</f>
        <v>0</v>
      </c>
      <c r="V123" s="3">
        <v>500</v>
      </c>
      <c r="W123" t="s">
        <v>381</v>
      </c>
      <c r="X123" t="s">
        <v>382</v>
      </c>
      <c r="AD123" s="17" t="e">
        <f t="shared" si="17"/>
        <v>#DIV/0!</v>
      </c>
      <c r="AE123" s="15">
        <f>T123-'All Books'!T123</f>
        <v>392.96</v>
      </c>
      <c r="AF123" s="17">
        <v>500</v>
      </c>
      <c r="AG123" s="15">
        <f t="shared" si="9"/>
        <v>0</v>
      </c>
      <c r="AI123" s="15">
        <f t="shared" si="10"/>
        <v>500</v>
      </c>
      <c r="AJ123" s="15">
        <f t="shared" si="11"/>
        <v>0</v>
      </c>
    </row>
    <row r="124" spans="1:36" x14ac:dyDescent="0.25">
      <c r="A124" s="1" t="s">
        <v>383</v>
      </c>
      <c r="B124" s="2">
        <v>45308</v>
      </c>
      <c r="D124" s="1" t="s">
        <v>31</v>
      </c>
      <c r="F124" s="1" t="s">
        <v>31</v>
      </c>
      <c r="H124" t="s">
        <v>0</v>
      </c>
      <c r="I124" t="s">
        <v>52</v>
      </c>
      <c r="K124" t="s">
        <v>314</v>
      </c>
      <c r="L124" t="s">
        <v>42</v>
      </c>
      <c r="M124" t="s">
        <v>35</v>
      </c>
      <c r="N124" s="1" t="s">
        <v>36</v>
      </c>
      <c r="O124" s="3">
        <v>0</v>
      </c>
      <c r="P124" s="3">
        <f>SUMIF('INPUT TAXES'!D:D,'All Books PM January 2024'!A:A,'INPUT TAXES'!P:P)</f>
        <v>0</v>
      </c>
      <c r="R124" s="3">
        <v>500</v>
      </c>
      <c r="S124" s="3">
        <v>0</v>
      </c>
      <c r="T124" s="3">
        <f t="shared" si="20"/>
        <v>500</v>
      </c>
      <c r="U124" s="3">
        <f>SUMIF('WITHOLDING TAX'!D:D,'All Books PM January 2024'!A:A,'WITHOLDING TAX'!Q:Q)</f>
        <v>0</v>
      </c>
      <c r="V124" s="3">
        <v>500</v>
      </c>
      <c r="W124" t="s">
        <v>320</v>
      </c>
      <c r="X124" t="s">
        <v>384</v>
      </c>
      <c r="AD124" s="17" t="e">
        <f t="shared" si="17"/>
        <v>#DIV/0!</v>
      </c>
      <c r="AE124" s="15">
        <f>T124-'All Books'!T124</f>
        <v>-391.96000000000004</v>
      </c>
      <c r="AF124" s="17">
        <v>500</v>
      </c>
      <c r="AG124" s="15">
        <f t="shared" si="9"/>
        <v>0</v>
      </c>
      <c r="AI124" s="15">
        <f t="shared" si="10"/>
        <v>500</v>
      </c>
      <c r="AJ124" s="15">
        <f t="shared" si="11"/>
        <v>0</v>
      </c>
    </row>
    <row r="125" spans="1:36" x14ac:dyDescent="0.25">
      <c r="A125" s="1" t="s">
        <v>385</v>
      </c>
      <c r="B125" s="2">
        <v>45308</v>
      </c>
      <c r="D125" s="1" t="s">
        <v>31</v>
      </c>
      <c r="F125" s="1" t="s">
        <v>31</v>
      </c>
      <c r="H125" t="s">
        <v>0</v>
      </c>
      <c r="I125" t="s">
        <v>55</v>
      </c>
      <c r="K125" t="s">
        <v>314</v>
      </c>
      <c r="L125" t="s">
        <v>42</v>
      </c>
      <c r="M125" t="s">
        <v>35</v>
      </c>
      <c r="N125" s="1" t="s">
        <v>36</v>
      </c>
      <c r="O125" s="3">
        <v>0</v>
      </c>
      <c r="P125" s="3">
        <f>SUMIF('INPUT TAXES'!D:D,'All Books PM January 2024'!A:A,'INPUT TAXES'!P:P)</f>
        <v>0</v>
      </c>
      <c r="R125" s="3">
        <v>1070</v>
      </c>
      <c r="S125" s="3">
        <v>0</v>
      </c>
      <c r="T125" s="3">
        <f t="shared" si="20"/>
        <v>1070</v>
      </c>
      <c r="U125" s="3">
        <f>SUMIF('WITHOLDING TAX'!D:D,'All Books PM January 2024'!A:A,'WITHOLDING TAX'!Q:Q)</f>
        <v>0</v>
      </c>
      <c r="V125" s="3">
        <v>1070</v>
      </c>
      <c r="W125" t="s">
        <v>318</v>
      </c>
      <c r="X125" t="s">
        <v>386</v>
      </c>
      <c r="AD125" s="17" t="e">
        <f t="shared" si="17"/>
        <v>#DIV/0!</v>
      </c>
      <c r="AE125" s="15">
        <f>T125-'All Books'!T125</f>
        <v>1005.8199999999999</v>
      </c>
      <c r="AF125" s="17">
        <v>1070</v>
      </c>
      <c r="AG125" s="15">
        <f t="shared" si="9"/>
        <v>0</v>
      </c>
      <c r="AI125" s="15">
        <f t="shared" si="10"/>
        <v>1070</v>
      </c>
      <c r="AJ125" s="15">
        <f t="shared" si="11"/>
        <v>0</v>
      </c>
    </row>
    <row r="126" spans="1:36" x14ac:dyDescent="0.25">
      <c r="A126" s="1" t="s">
        <v>387</v>
      </c>
      <c r="B126" s="2">
        <v>45308</v>
      </c>
      <c r="D126" s="1" t="s">
        <v>31</v>
      </c>
      <c r="F126" s="1" t="s">
        <v>31</v>
      </c>
      <c r="H126" t="s">
        <v>0</v>
      </c>
      <c r="I126" t="s">
        <v>55</v>
      </c>
      <c r="K126" t="s">
        <v>314</v>
      </c>
      <c r="L126" t="s">
        <v>42</v>
      </c>
      <c r="M126" t="s">
        <v>35</v>
      </c>
      <c r="N126" s="1" t="s">
        <v>36</v>
      </c>
      <c r="O126" s="3">
        <v>0</v>
      </c>
      <c r="P126" s="3">
        <f>SUMIF('INPUT TAXES'!D:D,'All Books PM January 2024'!A:A,'INPUT TAXES'!P:P)</f>
        <v>0</v>
      </c>
      <c r="R126" s="3">
        <v>200</v>
      </c>
      <c r="S126" s="3">
        <v>0</v>
      </c>
      <c r="T126" s="3">
        <f t="shared" si="20"/>
        <v>200</v>
      </c>
      <c r="U126" s="3">
        <f>SUMIF('WITHOLDING TAX'!D:D,'All Books PM January 2024'!A:A,'WITHOLDING TAX'!Q:Q)</f>
        <v>0</v>
      </c>
      <c r="V126" s="3">
        <v>200</v>
      </c>
      <c r="W126" t="s">
        <v>320</v>
      </c>
      <c r="X126" t="s">
        <v>388</v>
      </c>
      <c r="AD126" s="17" t="e">
        <f t="shared" si="17"/>
        <v>#DIV/0!</v>
      </c>
      <c r="AE126" s="15">
        <f>T126-'All Books'!T126</f>
        <v>-334.82000000000005</v>
      </c>
      <c r="AF126" s="17">
        <v>200</v>
      </c>
      <c r="AG126" s="15">
        <f t="shared" si="9"/>
        <v>0</v>
      </c>
      <c r="AI126" s="15">
        <f t="shared" si="10"/>
        <v>200</v>
      </c>
      <c r="AJ126" s="15">
        <f t="shared" si="11"/>
        <v>0</v>
      </c>
    </row>
    <row r="127" spans="1:36" x14ac:dyDescent="0.25">
      <c r="A127" s="1" t="s">
        <v>387</v>
      </c>
      <c r="B127" s="2">
        <v>45308</v>
      </c>
      <c r="D127" s="1" t="s">
        <v>31</v>
      </c>
      <c r="F127" s="1" t="s">
        <v>31</v>
      </c>
      <c r="H127" t="s">
        <v>0</v>
      </c>
      <c r="I127" t="s">
        <v>55</v>
      </c>
      <c r="K127" t="s">
        <v>314</v>
      </c>
      <c r="L127" t="s">
        <v>42</v>
      </c>
      <c r="M127" t="s">
        <v>35</v>
      </c>
      <c r="N127" s="1" t="s">
        <v>36</v>
      </c>
      <c r="O127" s="3">
        <v>0</v>
      </c>
      <c r="P127" s="3">
        <f>SUMIF('INPUT TAXES'!D:D,'All Books PM January 2024'!A:A,'INPUT TAXES'!P:P)</f>
        <v>0</v>
      </c>
      <c r="R127" s="3">
        <v>1070</v>
      </c>
      <c r="S127" s="3">
        <v>0</v>
      </c>
      <c r="T127" s="3">
        <f t="shared" si="20"/>
        <v>1070</v>
      </c>
      <c r="U127" s="3">
        <f>SUMIF('WITHOLDING TAX'!D:D,'All Books PM January 2024'!A:A,'WITHOLDING TAX'!Q:Q)</f>
        <v>0</v>
      </c>
      <c r="V127" s="3">
        <v>1070</v>
      </c>
      <c r="W127" t="s">
        <v>320</v>
      </c>
      <c r="X127" t="s">
        <v>388</v>
      </c>
      <c r="AD127" s="17" t="e">
        <f t="shared" si="17"/>
        <v>#DIV/0!</v>
      </c>
      <c r="AE127" s="15">
        <f>T127-'All Books'!T127</f>
        <v>1037.96</v>
      </c>
      <c r="AF127" s="17">
        <v>1070</v>
      </c>
      <c r="AG127" s="15">
        <f t="shared" si="9"/>
        <v>0</v>
      </c>
      <c r="AI127" s="15">
        <f t="shared" si="10"/>
        <v>1070</v>
      </c>
      <c r="AJ127" s="15">
        <f t="shared" si="11"/>
        <v>0</v>
      </c>
    </row>
    <row r="128" spans="1:36" x14ac:dyDescent="0.25">
      <c r="A128" s="1" t="s">
        <v>389</v>
      </c>
      <c r="B128" s="2">
        <v>45309</v>
      </c>
      <c r="D128" s="1" t="s">
        <v>31</v>
      </c>
      <c r="F128" s="1" t="s">
        <v>31</v>
      </c>
      <c r="H128" t="s">
        <v>0</v>
      </c>
      <c r="I128" t="s">
        <v>55</v>
      </c>
      <c r="K128" t="s">
        <v>151</v>
      </c>
      <c r="L128" t="s">
        <v>152</v>
      </c>
      <c r="M128" t="s">
        <v>35</v>
      </c>
      <c r="N128" s="1" t="s">
        <v>36</v>
      </c>
      <c r="O128" s="3">
        <v>0</v>
      </c>
      <c r="P128" s="3">
        <f>SUMIF('INPUT TAXES'!D:D,'All Books PM January 2024'!A:A,'INPUT TAXES'!P:P)</f>
        <v>0</v>
      </c>
      <c r="R128" s="3">
        <v>6588.01</v>
      </c>
      <c r="S128" s="3">
        <v>0</v>
      </c>
      <c r="T128" s="3">
        <f t="shared" si="20"/>
        <v>6588.01</v>
      </c>
      <c r="U128" s="3">
        <f>SUMIF('WITHOLDING TAX'!D:D,'All Books PM January 2024'!A:A,'WITHOLDING TAX'!Q:Q)</f>
        <v>0</v>
      </c>
      <c r="V128" s="3">
        <v>6588.01</v>
      </c>
      <c r="W128" t="s">
        <v>144</v>
      </c>
      <c r="X128" t="s">
        <v>390</v>
      </c>
      <c r="AD128" s="17" t="e">
        <f t="shared" si="17"/>
        <v>#DIV/0!</v>
      </c>
      <c r="AE128" s="15">
        <f>T128-'All Books'!T128</f>
        <v>6321.05</v>
      </c>
      <c r="AF128" s="17">
        <v>6588.01</v>
      </c>
      <c r="AG128" s="15">
        <f t="shared" si="9"/>
        <v>0</v>
      </c>
      <c r="AI128" s="15">
        <f t="shared" si="10"/>
        <v>6588.01</v>
      </c>
      <c r="AJ128" s="15">
        <f t="shared" si="11"/>
        <v>0</v>
      </c>
    </row>
    <row r="129" spans="1:36" x14ac:dyDescent="0.25">
      <c r="A129" s="1" t="s">
        <v>391</v>
      </c>
      <c r="B129" s="2">
        <v>45309</v>
      </c>
      <c r="D129" s="1" t="s">
        <v>31</v>
      </c>
      <c r="F129" s="1" t="s">
        <v>31</v>
      </c>
      <c r="H129" t="s">
        <v>0</v>
      </c>
      <c r="I129" t="s">
        <v>32</v>
      </c>
      <c r="K129" t="s">
        <v>392</v>
      </c>
      <c r="L129" t="s">
        <v>393</v>
      </c>
      <c r="M129" t="s">
        <v>43</v>
      </c>
      <c r="N129" s="1" t="s">
        <v>394</v>
      </c>
      <c r="O129" s="3">
        <v>0</v>
      </c>
      <c r="P129" s="3">
        <f>SUMIF('INPUT TAXES'!D:D,'All Books PM January 2024'!A:A,'INPUT TAXES'!P:P)</f>
        <v>0</v>
      </c>
      <c r="R129" s="3">
        <v>1481432</v>
      </c>
      <c r="S129" s="3">
        <v>0</v>
      </c>
      <c r="T129" s="3">
        <f t="shared" si="20"/>
        <v>1481432</v>
      </c>
      <c r="U129" s="3">
        <f>SUMIF('WITHOLDING TAX'!D:D,'All Books PM January 2024'!A:A,'WITHOLDING TAX'!Q:Q)</f>
        <v>0</v>
      </c>
      <c r="V129" s="3">
        <v>1481432</v>
      </c>
      <c r="W129" t="s">
        <v>395</v>
      </c>
      <c r="X129" t="s">
        <v>396</v>
      </c>
      <c r="AD129" s="17" t="e">
        <f t="shared" si="17"/>
        <v>#DIV/0!</v>
      </c>
      <c r="AE129" s="15">
        <f>T129-'All Books'!T129</f>
        <v>1470932</v>
      </c>
      <c r="AF129" s="17">
        <v>1481432</v>
      </c>
      <c r="AG129" s="15">
        <f t="shared" si="9"/>
        <v>0</v>
      </c>
      <c r="AI129" s="15">
        <f t="shared" si="10"/>
        <v>1481432</v>
      </c>
      <c r="AJ129" s="15">
        <f t="shared" si="11"/>
        <v>0</v>
      </c>
    </row>
    <row r="130" spans="1:36" x14ac:dyDescent="0.25">
      <c r="A130" s="1" t="s">
        <v>397</v>
      </c>
      <c r="B130" s="2">
        <v>45309</v>
      </c>
      <c r="D130" s="1" t="s">
        <v>31</v>
      </c>
      <c r="F130" s="1" t="s">
        <v>31</v>
      </c>
      <c r="H130" t="s">
        <v>0</v>
      </c>
      <c r="I130" t="s">
        <v>32</v>
      </c>
      <c r="K130" t="s">
        <v>165</v>
      </c>
      <c r="L130" t="s">
        <v>42</v>
      </c>
      <c r="M130" t="s">
        <v>43</v>
      </c>
      <c r="N130" s="1" t="s">
        <v>36</v>
      </c>
      <c r="O130" s="3">
        <v>0</v>
      </c>
      <c r="P130" s="3">
        <f>SUMIF('INPUT TAXES'!D:D,'All Books PM January 2024'!A:A,'INPUT TAXES'!P:P)</f>
        <v>0</v>
      </c>
      <c r="R130" s="3">
        <v>4182.8999999999996</v>
      </c>
      <c r="S130" s="3">
        <v>0</v>
      </c>
      <c r="T130" s="3">
        <f t="shared" si="20"/>
        <v>4182.8999999999996</v>
      </c>
      <c r="U130" s="3">
        <f>SUMIF('WITHOLDING TAX'!D:D,'All Books PM January 2024'!A:A,'WITHOLDING TAX'!Q:Q)</f>
        <v>0</v>
      </c>
      <c r="V130" s="3">
        <v>4182.8999999999996</v>
      </c>
      <c r="W130" t="s">
        <v>166</v>
      </c>
      <c r="X130" t="s">
        <v>398</v>
      </c>
      <c r="AD130" s="17" t="e">
        <f t="shared" si="17"/>
        <v>#DIV/0!</v>
      </c>
      <c r="AE130" s="15">
        <f>T130-'All Books'!T130</f>
        <v>2182.8999999999996</v>
      </c>
      <c r="AF130" s="17">
        <v>4182.8999999999996</v>
      </c>
      <c r="AG130" s="15">
        <f t="shared" si="9"/>
        <v>0</v>
      </c>
      <c r="AI130" s="15">
        <f t="shared" si="10"/>
        <v>4182.8999999999996</v>
      </c>
      <c r="AJ130" s="15">
        <f t="shared" si="11"/>
        <v>0</v>
      </c>
    </row>
    <row r="131" spans="1:36" x14ac:dyDescent="0.25">
      <c r="A131" s="1" t="s">
        <v>399</v>
      </c>
      <c r="B131" s="2">
        <v>45309</v>
      </c>
      <c r="D131" s="1" t="s">
        <v>31</v>
      </c>
      <c r="F131" s="1" t="s">
        <v>31</v>
      </c>
      <c r="H131" t="s">
        <v>0</v>
      </c>
      <c r="I131" t="s">
        <v>55</v>
      </c>
      <c r="K131" t="s">
        <v>400</v>
      </c>
      <c r="L131" t="s">
        <v>42</v>
      </c>
      <c r="M131" t="s">
        <v>43</v>
      </c>
      <c r="N131" s="1" t="s">
        <v>36</v>
      </c>
      <c r="O131" s="3">
        <v>0</v>
      </c>
      <c r="P131" s="3">
        <f>SUMIF('INPUT TAXES'!D:D,'All Books PM January 2024'!A:A,'INPUT TAXES'!P:P)</f>
        <v>0</v>
      </c>
      <c r="R131" s="3">
        <v>135</v>
      </c>
      <c r="S131" s="3">
        <v>0</v>
      </c>
      <c r="T131" s="3">
        <f t="shared" si="20"/>
        <v>135</v>
      </c>
      <c r="U131" s="3">
        <f>SUMIF('WITHOLDING TAX'!D:D,'All Books PM January 2024'!A:A,'WITHOLDING TAX'!Q:Q)</f>
        <v>0</v>
      </c>
      <c r="V131" s="3">
        <v>135</v>
      </c>
      <c r="W131" t="s">
        <v>144</v>
      </c>
      <c r="X131" t="s">
        <v>401</v>
      </c>
      <c r="AD131" s="17" t="e">
        <f t="shared" si="17"/>
        <v>#DIV/0!</v>
      </c>
      <c r="AE131" s="15">
        <f>T131-'All Books'!T131</f>
        <v>-270.16000000000003</v>
      </c>
      <c r="AF131" s="17">
        <v>135</v>
      </c>
      <c r="AG131" s="15">
        <f t="shared" si="9"/>
        <v>0</v>
      </c>
      <c r="AI131" s="15">
        <f t="shared" si="10"/>
        <v>135</v>
      </c>
      <c r="AJ131" s="15">
        <f t="shared" si="11"/>
        <v>0</v>
      </c>
    </row>
    <row r="132" spans="1:36" x14ac:dyDescent="0.25">
      <c r="A132" s="1" t="s">
        <v>402</v>
      </c>
      <c r="B132" s="2">
        <v>45309</v>
      </c>
      <c r="D132" s="1" t="s">
        <v>31</v>
      </c>
      <c r="F132" s="1" t="s">
        <v>31</v>
      </c>
      <c r="H132" t="s">
        <v>0</v>
      </c>
      <c r="I132" t="s">
        <v>40</v>
      </c>
      <c r="K132" t="s">
        <v>400</v>
      </c>
      <c r="L132" t="s">
        <v>42</v>
      </c>
      <c r="M132" t="s">
        <v>43</v>
      </c>
      <c r="N132" s="1" t="s">
        <v>36</v>
      </c>
      <c r="O132" s="3">
        <v>0</v>
      </c>
      <c r="P132" s="3">
        <f>SUMIF('INPUT TAXES'!D:D,'All Books PM January 2024'!A:A,'INPUT TAXES'!P:P)</f>
        <v>0</v>
      </c>
      <c r="R132" s="3">
        <v>135</v>
      </c>
      <c r="S132" s="3">
        <v>0</v>
      </c>
      <c r="T132" s="3">
        <f t="shared" si="20"/>
        <v>135</v>
      </c>
      <c r="U132" s="3">
        <f>SUMIF('WITHOLDING TAX'!D:D,'All Books PM January 2024'!A:A,'WITHOLDING TAX'!Q:Q)</f>
        <v>0</v>
      </c>
      <c r="V132" s="3">
        <v>135</v>
      </c>
      <c r="W132" t="s">
        <v>144</v>
      </c>
      <c r="X132" t="s">
        <v>403</v>
      </c>
      <c r="AD132" s="17" t="e">
        <f t="shared" si="17"/>
        <v>#DIV/0!</v>
      </c>
      <c r="AE132" s="15">
        <f>T132-'All Books'!T132</f>
        <v>-365</v>
      </c>
      <c r="AF132" s="17">
        <v>135</v>
      </c>
      <c r="AG132" s="15">
        <f t="shared" si="9"/>
        <v>0</v>
      </c>
      <c r="AI132" s="15">
        <f t="shared" si="10"/>
        <v>135</v>
      </c>
      <c r="AJ132" s="15">
        <f t="shared" si="11"/>
        <v>0</v>
      </c>
    </row>
    <row r="133" spans="1:36" x14ac:dyDescent="0.25">
      <c r="A133" s="1" t="s">
        <v>402</v>
      </c>
      <c r="B133" s="2">
        <v>45309</v>
      </c>
      <c r="D133" s="1" t="s">
        <v>31</v>
      </c>
      <c r="F133" s="1" t="s">
        <v>31</v>
      </c>
      <c r="H133" t="s">
        <v>0</v>
      </c>
      <c r="I133" t="s">
        <v>40</v>
      </c>
      <c r="K133" t="s">
        <v>400</v>
      </c>
      <c r="L133" t="s">
        <v>42</v>
      </c>
      <c r="M133" t="s">
        <v>43</v>
      </c>
      <c r="N133" s="1" t="s">
        <v>36</v>
      </c>
      <c r="O133" s="3">
        <v>0</v>
      </c>
      <c r="P133" s="3">
        <f>SUMIF('INPUT TAXES'!D:D,'All Books PM January 2024'!A:A,'INPUT TAXES'!P:P)</f>
        <v>0</v>
      </c>
      <c r="R133" s="3">
        <v>135</v>
      </c>
      <c r="S133" s="3">
        <v>0</v>
      </c>
      <c r="T133" s="3">
        <f t="shared" si="20"/>
        <v>135</v>
      </c>
      <c r="U133" s="3">
        <f>SUMIF('WITHOLDING TAX'!D:D,'All Books PM January 2024'!A:A,'WITHOLDING TAX'!Q:Q)</f>
        <v>0</v>
      </c>
      <c r="V133" s="3">
        <v>135</v>
      </c>
      <c r="W133" t="s">
        <v>144</v>
      </c>
      <c r="X133" t="s">
        <v>403</v>
      </c>
      <c r="AD133" s="17" t="e">
        <f t="shared" si="17"/>
        <v>#DIV/0!</v>
      </c>
      <c r="AE133" s="15">
        <f>T133-'All Books'!T133</f>
        <v>-18215</v>
      </c>
      <c r="AF133" s="17">
        <v>135</v>
      </c>
      <c r="AG133" s="15">
        <f t="shared" si="9"/>
        <v>0</v>
      </c>
      <c r="AI133" s="15">
        <f t="shared" si="10"/>
        <v>135</v>
      </c>
      <c r="AJ133" s="15">
        <f t="shared" si="11"/>
        <v>0</v>
      </c>
    </row>
    <row r="134" spans="1:36" x14ac:dyDescent="0.25">
      <c r="A134" s="1" t="s">
        <v>402</v>
      </c>
      <c r="B134" s="2">
        <v>45309</v>
      </c>
      <c r="D134" s="1" t="s">
        <v>31</v>
      </c>
      <c r="F134" s="1" t="s">
        <v>31</v>
      </c>
      <c r="H134" t="s">
        <v>0</v>
      </c>
      <c r="I134" t="s">
        <v>40</v>
      </c>
      <c r="K134" t="s">
        <v>400</v>
      </c>
      <c r="L134" t="s">
        <v>42</v>
      </c>
      <c r="M134" t="s">
        <v>43</v>
      </c>
      <c r="N134" s="1" t="s">
        <v>36</v>
      </c>
      <c r="O134" s="3">
        <v>0</v>
      </c>
      <c r="P134" s="3">
        <f>SUMIF('INPUT TAXES'!D:D,'All Books PM January 2024'!A:A,'INPUT TAXES'!P:P)</f>
        <v>0</v>
      </c>
      <c r="R134" s="3">
        <v>135</v>
      </c>
      <c r="S134" s="3">
        <v>0</v>
      </c>
      <c r="T134" s="3">
        <f t="shared" si="20"/>
        <v>135</v>
      </c>
      <c r="U134" s="3">
        <f>SUMIF('WITHOLDING TAX'!D:D,'All Books PM January 2024'!A:A,'WITHOLDING TAX'!Q:Q)</f>
        <v>0</v>
      </c>
      <c r="V134" s="3">
        <v>135</v>
      </c>
      <c r="W134" t="s">
        <v>144</v>
      </c>
      <c r="X134" t="s">
        <v>403</v>
      </c>
      <c r="AD134" s="17" t="e">
        <f t="shared" si="17"/>
        <v>#DIV/0!</v>
      </c>
      <c r="AE134" s="15">
        <f>T134-'All Books'!T134</f>
        <v>-2315</v>
      </c>
      <c r="AF134" s="17">
        <v>135</v>
      </c>
      <c r="AG134" s="15">
        <f t="shared" si="9"/>
        <v>0</v>
      </c>
      <c r="AI134" s="15">
        <f t="shared" si="10"/>
        <v>135</v>
      </c>
      <c r="AJ134" s="15">
        <f t="shared" si="11"/>
        <v>0</v>
      </c>
    </row>
    <row r="135" spans="1:36" x14ac:dyDescent="0.25">
      <c r="A135" s="1" t="s">
        <v>402</v>
      </c>
      <c r="B135" s="2">
        <v>45309</v>
      </c>
      <c r="D135" s="1" t="s">
        <v>31</v>
      </c>
      <c r="F135" s="1" t="s">
        <v>31</v>
      </c>
      <c r="H135" t="s">
        <v>0</v>
      </c>
      <c r="I135" t="s">
        <v>40</v>
      </c>
      <c r="K135" t="s">
        <v>400</v>
      </c>
      <c r="L135" t="s">
        <v>42</v>
      </c>
      <c r="M135" t="s">
        <v>43</v>
      </c>
      <c r="N135" s="1" t="s">
        <v>36</v>
      </c>
      <c r="O135" s="3">
        <v>0</v>
      </c>
      <c r="P135" s="3">
        <f>SUMIF('INPUT TAXES'!D:D,'All Books PM January 2024'!A:A,'INPUT TAXES'!P:P)</f>
        <v>0</v>
      </c>
      <c r="R135" s="3">
        <v>135</v>
      </c>
      <c r="S135" s="3">
        <v>0</v>
      </c>
      <c r="T135" s="3">
        <f t="shared" si="20"/>
        <v>135</v>
      </c>
      <c r="U135" s="3">
        <f>SUMIF('WITHOLDING TAX'!D:D,'All Books PM January 2024'!A:A,'WITHOLDING TAX'!Q:Q)</f>
        <v>0</v>
      </c>
      <c r="V135" s="3">
        <v>135</v>
      </c>
      <c r="W135" t="s">
        <v>144</v>
      </c>
      <c r="X135" t="s">
        <v>403</v>
      </c>
      <c r="AD135" s="17" t="e">
        <f t="shared" si="17"/>
        <v>#DIV/0!</v>
      </c>
      <c r="AE135" s="15">
        <f>T135-'All Books'!T135</f>
        <v>-2565</v>
      </c>
      <c r="AF135" s="17">
        <v>135</v>
      </c>
      <c r="AG135" s="15">
        <f t="shared" si="9"/>
        <v>0</v>
      </c>
      <c r="AI135" s="15">
        <f t="shared" si="10"/>
        <v>135</v>
      </c>
      <c r="AJ135" s="15">
        <f t="shared" si="11"/>
        <v>0</v>
      </c>
    </row>
    <row r="136" spans="1:36" x14ac:dyDescent="0.25">
      <c r="A136" s="1" t="s">
        <v>402</v>
      </c>
      <c r="B136" s="2">
        <v>45309</v>
      </c>
      <c r="D136" s="1" t="s">
        <v>31</v>
      </c>
      <c r="F136" s="1" t="s">
        <v>31</v>
      </c>
      <c r="H136" t="s">
        <v>0</v>
      </c>
      <c r="I136" t="s">
        <v>40</v>
      </c>
      <c r="K136" t="s">
        <v>400</v>
      </c>
      <c r="L136" t="s">
        <v>42</v>
      </c>
      <c r="M136" t="s">
        <v>43</v>
      </c>
      <c r="N136" s="1" t="s">
        <v>36</v>
      </c>
      <c r="O136" s="3">
        <v>0</v>
      </c>
      <c r="P136" s="3">
        <f>SUMIF('INPUT TAXES'!D:D,'All Books PM January 2024'!A:A,'INPUT TAXES'!P:P)</f>
        <v>0</v>
      </c>
      <c r="R136" s="3">
        <v>135</v>
      </c>
      <c r="S136" s="3">
        <v>0</v>
      </c>
      <c r="T136" s="3">
        <f t="shared" si="20"/>
        <v>135</v>
      </c>
      <c r="U136" s="3">
        <f>SUMIF('WITHOLDING TAX'!D:D,'All Books PM January 2024'!A:A,'WITHOLDING TAX'!Q:Q)</f>
        <v>0</v>
      </c>
      <c r="V136" s="3">
        <v>135</v>
      </c>
      <c r="W136" t="s">
        <v>144</v>
      </c>
      <c r="X136" t="s">
        <v>403</v>
      </c>
      <c r="AD136" s="17" t="e">
        <f t="shared" si="17"/>
        <v>#DIV/0!</v>
      </c>
      <c r="AE136" s="15">
        <f>T136-'All Books'!T136</f>
        <v>-27365</v>
      </c>
      <c r="AF136" s="17">
        <v>135</v>
      </c>
      <c r="AG136" s="15">
        <f t="shared" ref="AG136:AG199" si="21">T136-AF136</f>
        <v>0</v>
      </c>
      <c r="AI136" s="15">
        <f t="shared" si="10"/>
        <v>135</v>
      </c>
      <c r="AJ136" s="15">
        <f t="shared" si="11"/>
        <v>0</v>
      </c>
    </row>
    <row r="137" spans="1:36" x14ac:dyDescent="0.25">
      <c r="A137" s="1" t="s">
        <v>404</v>
      </c>
      <c r="B137" s="2">
        <v>45309</v>
      </c>
      <c r="D137" s="1" t="s">
        <v>31</v>
      </c>
      <c r="F137" s="1" t="s">
        <v>31</v>
      </c>
      <c r="H137" t="s">
        <v>0</v>
      </c>
      <c r="I137" t="s">
        <v>40</v>
      </c>
      <c r="K137" t="s">
        <v>143</v>
      </c>
      <c r="L137" t="s">
        <v>42</v>
      </c>
      <c r="M137" t="s">
        <v>43</v>
      </c>
      <c r="N137" s="1" t="s">
        <v>36</v>
      </c>
      <c r="O137" s="3">
        <v>0</v>
      </c>
      <c r="P137" s="3">
        <f>SUMIF('INPUT TAXES'!D:D,'All Books PM January 2024'!A:A,'INPUT TAXES'!P:P)</f>
        <v>0</v>
      </c>
      <c r="R137" s="3">
        <v>100</v>
      </c>
      <c r="S137" s="3">
        <v>0</v>
      </c>
      <c r="T137" s="3">
        <f t="shared" si="20"/>
        <v>100</v>
      </c>
      <c r="U137" s="3">
        <f>SUMIF('WITHOLDING TAX'!D:D,'All Books PM January 2024'!A:A,'WITHOLDING TAX'!Q:Q)</f>
        <v>0</v>
      </c>
      <c r="V137" s="3">
        <v>100</v>
      </c>
      <c r="W137" t="s">
        <v>144</v>
      </c>
      <c r="X137" t="s">
        <v>405</v>
      </c>
      <c r="AD137" s="17" t="e">
        <f t="shared" si="17"/>
        <v>#DIV/0!</v>
      </c>
      <c r="AE137" s="15">
        <f>T137-'All Books'!T137</f>
        <v>-114.28999999999999</v>
      </c>
      <c r="AF137" s="17">
        <v>100</v>
      </c>
      <c r="AG137" s="15">
        <f t="shared" si="21"/>
        <v>0</v>
      </c>
      <c r="AI137" s="15">
        <f t="shared" ref="AI137:AI200" si="22">O137+R137</f>
        <v>100</v>
      </c>
      <c r="AJ137" s="15">
        <f t="shared" ref="AJ137:AJ200" si="23">T137-AI137</f>
        <v>0</v>
      </c>
    </row>
    <row r="138" spans="1:36" x14ac:dyDescent="0.25">
      <c r="A138" s="1" t="s">
        <v>406</v>
      </c>
      <c r="B138" s="2">
        <v>45309</v>
      </c>
      <c r="D138" s="1" t="s">
        <v>31</v>
      </c>
      <c r="F138" s="1" t="s">
        <v>31</v>
      </c>
      <c r="H138" t="s">
        <v>0</v>
      </c>
      <c r="I138" t="s">
        <v>55</v>
      </c>
      <c r="K138" t="s">
        <v>143</v>
      </c>
      <c r="L138" t="s">
        <v>42</v>
      </c>
      <c r="M138" t="s">
        <v>43</v>
      </c>
      <c r="N138" s="1" t="s">
        <v>36</v>
      </c>
      <c r="O138" s="3">
        <v>0</v>
      </c>
      <c r="P138" s="3">
        <f>SUMIF('INPUT TAXES'!D:D,'All Books PM January 2024'!A:A,'INPUT TAXES'!P:P)</f>
        <v>0</v>
      </c>
      <c r="R138" s="3">
        <v>100</v>
      </c>
      <c r="S138" s="3">
        <v>0</v>
      </c>
      <c r="T138" s="3">
        <f t="shared" si="20"/>
        <v>100</v>
      </c>
      <c r="U138" s="3">
        <f>SUMIF('WITHOLDING TAX'!D:D,'All Books PM January 2024'!A:A,'WITHOLDING TAX'!Q:Q)</f>
        <v>0</v>
      </c>
      <c r="V138" s="3">
        <v>100</v>
      </c>
      <c r="W138" t="s">
        <v>144</v>
      </c>
      <c r="X138" t="s">
        <v>407</v>
      </c>
      <c r="AD138" s="17" t="e">
        <f t="shared" si="17"/>
        <v>#DIV/0!</v>
      </c>
      <c r="AE138" s="15">
        <f>T138-'All Books'!T138</f>
        <v>-1685.71</v>
      </c>
      <c r="AF138" s="17">
        <v>100</v>
      </c>
      <c r="AG138" s="15">
        <f t="shared" si="21"/>
        <v>0</v>
      </c>
      <c r="AI138" s="15">
        <f t="shared" si="22"/>
        <v>100</v>
      </c>
      <c r="AJ138" s="15">
        <f t="shared" si="23"/>
        <v>0</v>
      </c>
    </row>
    <row r="139" spans="1:36" x14ac:dyDescent="0.25">
      <c r="A139" s="1" t="s">
        <v>408</v>
      </c>
      <c r="B139" s="2">
        <v>45309</v>
      </c>
      <c r="D139" s="1" t="s">
        <v>31</v>
      </c>
      <c r="F139" s="1" t="s">
        <v>31</v>
      </c>
      <c r="H139" t="s">
        <v>0</v>
      </c>
      <c r="I139" t="s">
        <v>55</v>
      </c>
      <c r="K139" t="s">
        <v>400</v>
      </c>
      <c r="L139" t="s">
        <v>42</v>
      </c>
      <c r="M139" t="s">
        <v>43</v>
      </c>
      <c r="N139" s="1" t="s">
        <v>36</v>
      </c>
      <c r="O139" s="3">
        <v>0</v>
      </c>
      <c r="P139" s="3">
        <f>SUMIF('INPUT TAXES'!D:D,'All Books PM January 2024'!A:A,'INPUT TAXES'!P:P)</f>
        <v>0</v>
      </c>
      <c r="R139" s="3">
        <v>135</v>
      </c>
      <c r="S139" s="3">
        <v>0</v>
      </c>
      <c r="T139" s="3">
        <f t="shared" si="20"/>
        <v>135</v>
      </c>
      <c r="U139" s="3">
        <f>SUMIF('WITHOLDING TAX'!D:D,'All Books PM January 2024'!A:A,'WITHOLDING TAX'!Q:Q)</f>
        <v>0</v>
      </c>
      <c r="V139" s="3">
        <v>135</v>
      </c>
      <c r="W139" t="s">
        <v>144</v>
      </c>
      <c r="X139" t="s">
        <v>409</v>
      </c>
      <c r="AD139" s="17" t="e">
        <f t="shared" si="17"/>
        <v>#DIV/0!</v>
      </c>
      <c r="AE139" s="15">
        <f>T139-'All Books'!T139</f>
        <v>113.57</v>
      </c>
      <c r="AF139" s="17">
        <v>135</v>
      </c>
      <c r="AG139" s="15">
        <f t="shared" si="21"/>
        <v>0</v>
      </c>
      <c r="AI139" s="15">
        <f t="shared" si="22"/>
        <v>135</v>
      </c>
      <c r="AJ139" s="15">
        <f t="shared" si="23"/>
        <v>0</v>
      </c>
    </row>
    <row r="140" spans="1:36" x14ac:dyDescent="0.25">
      <c r="A140" s="1" t="s">
        <v>410</v>
      </c>
      <c r="B140" s="2">
        <v>45309</v>
      </c>
      <c r="D140" s="1" t="s">
        <v>31</v>
      </c>
      <c r="F140" s="1" t="s">
        <v>31</v>
      </c>
      <c r="H140" t="s">
        <v>0</v>
      </c>
      <c r="I140" t="s">
        <v>32</v>
      </c>
      <c r="K140" t="s">
        <v>411</v>
      </c>
      <c r="L140" t="s">
        <v>42</v>
      </c>
      <c r="M140" t="s">
        <v>43</v>
      </c>
      <c r="N140" s="1" t="s">
        <v>36</v>
      </c>
      <c r="O140" s="3">
        <v>0</v>
      </c>
      <c r="P140" s="3">
        <f>SUMIF('INPUT TAXES'!D:D,'All Books PM January 2024'!A:A,'INPUT TAXES'!P:P)</f>
        <v>0</v>
      </c>
      <c r="R140" s="3">
        <v>16395</v>
      </c>
      <c r="S140" s="3">
        <v>0</v>
      </c>
      <c r="T140" s="3">
        <f t="shared" si="20"/>
        <v>16395</v>
      </c>
      <c r="U140" s="3">
        <f>SUMIF('WITHOLDING TAX'!D:D,'All Books PM January 2024'!A:A,'WITHOLDING TAX'!Q:Q)</f>
        <v>0</v>
      </c>
      <c r="V140" s="3">
        <v>16395</v>
      </c>
      <c r="W140" t="s">
        <v>258</v>
      </c>
      <c r="X140" t="s">
        <v>412</v>
      </c>
      <c r="AD140" s="17" t="e">
        <f t="shared" si="17"/>
        <v>#DIV/0!</v>
      </c>
      <c r="AE140" s="15">
        <f>T140-'All Books'!T140</f>
        <v>16216.43</v>
      </c>
      <c r="AF140" s="17">
        <v>16395</v>
      </c>
      <c r="AG140" s="15">
        <f t="shared" si="21"/>
        <v>0</v>
      </c>
      <c r="AI140" s="15">
        <f t="shared" si="22"/>
        <v>16395</v>
      </c>
      <c r="AJ140" s="15">
        <f t="shared" si="23"/>
        <v>0</v>
      </c>
    </row>
    <row r="141" spans="1:36" x14ac:dyDescent="0.25">
      <c r="A141" s="1" t="s">
        <v>413</v>
      </c>
      <c r="B141" s="2">
        <v>45309</v>
      </c>
      <c r="D141" s="1" t="s">
        <v>31</v>
      </c>
      <c r="F141" s="1" t="s">
        <v>31</v>
      </c>
      <c r="H141" t="s">
        <v>0</v>
      </c>
      <c r="I141" t="s">
        <v>32</v>
      </c>
      <c r="K141" t="s">
        <v>326</v>
      </c>
      <c r="L141" t="s">
        <v>327</v>
      </c>
      <c r="M141" t="s">
        <v>35</v>
      </c>
      <c r="N141" s="1" t="s">
        <v>328</v>
      </c>
      <c r="O141" s="3">
        <f t="shared" ref="O141:O163" si="24">P141+Q141</f>
        <v>599</v>
      </c>
      <c r="P141" s="3">
        <f>SUMIF('INPUT TAXES'!D:D,'All Books PM January 2024'!A:A,'INPUT TAXES'!P:P)</f>
        <v>64.180000000000007</v>
      </c>
      <c r="Q141" s="3">
        <v>534.82000000000005</v>
      </c>
      <c r="S141" s="3">
        <v>0</v>
      </c>
      <c r="T141" s="3">
        <f t="shared" si="20"/>
        <v>599</v>
      </c>
      <c r="U141" s="3">
        <f>SUMIF('WITHOLDING TAX'!D:D,'All Books PM January 2024'!A:A,'WITHOLDING TAX'!Q:Q)</f>
        <v>10.7</v>
      </c>
      <c r="V141" s="3">
        <f t="shared" ref="V141:V163" si="25">T141-U141</f>
        <v>588.29999999999995</v>
      </c>
      <c r="W141" t="s">
        <v>333</v>
      </c>
      <c r="X141" t="s">
        <v>414</v>
      </c>
      <c r="AD141" s="17">
        <f t="shared" si="17"/>
        <v>2.0006731236677757E-2</v>
      </c>
      <c r="AE141" s="15">
        <f>T141-'All Books'!T141</f>
        <v>-14401</v>
      </c>
      <c r="AF141" s="17">
        <v>534.82000000000005</v>
      </c>
      <c r="AG141" s="15">
        <f t="shared" si="21"/>
        <v>64.17999999999995</v>
      </c>
      <c r="AI141" s="15">
        <f t="shared" si="22"/>
        <v>599</v>
      </c>
      <c r="AJ141" s="15">
        <f t="shared" si="23"/>
        <v>0</v>
      </c>
    </row>
    <row r="142" spans="1:36" x14ac:dyDescent="0.25">
      <c r="A142" s="1" t="s">
        <v>415</v>
      </c>
      <c r="B142" s="2">
        <v>45310</v>
      </c>
      <c r="D142" s="1" t="s">
        <v>31</v>
      </c>
      <c r="F142" s="1" t="s">
        <v>31</v>
      </c>
      <c r="H142" t="s">
        <v>0</v>
      </c>
      <c r="I142" t="s">
        <v>55</v>
      </c>
      <c r="K142" t="s">
        <v>326</v>
      </c>
      <c r="L142" t="s">
        <v>327</v>
      </c>
      <c r="M142" t="s">
        <v>35</v>
      </c>
      <c r="N142" s="1" t="s">
        <v>328</v>
      </c>
      <c r="O142" s="3">
        <f t="shared" si="24"/>
        <v>599</v>
      </c>
      <c r="P142" s="3">
        <f>SUMIF('INPUT TAXES'!D:D,'All Books PM January 2024'!A:A,'INPUT TAXES'!P:P)</f>
        <v>64.180000000000007</v>
      </c>
      <c r="Q142" s="3">
        <v>534.82000000000005</v>
      </c>
      <c r="S142" s="3">
        <v>0</v>
      </c>
      <c r="T142" s="3">
        <f t="shared" si="20"/>
        <v>599</v>
      </c>
      <c r="U142" s="3">
        <f>SUMIF('WITHOLDING TAX'!D:D,'All Books PM January 2024'!A:A,'WITHOLDING TAX'!Q:Q)</f>
        <v>10.7</v>
      </c>
      <c r="V142" s="3">
        <f t="shared" si="25"/>
        <v>588.29999999999995</v>
      </c>
      <c r="W142" t="s">
        <v>333</v>
      </c>
      <c r="X142" t="s">
        <v>416</v>
      </c>
      <c r="AD142" s="17">
        <f t="shared" si="17"/>
        <v>2.0006731236677757E-2</v>
      </c>
      <c r="AE142" s="15">
        <f>T142-'All Books'!T142</f>
        <v>-124401</v>
      </c>
      <c r="AF142" s="17">
        <v>534.82000000000005</v>
      </c>
      <c r="AG142" s="15">
        <f t="shared" si="21"/>
        <v>64.17999999999995</v>
      </c>
      <c r="AI142" s="15">
        <f t="shared" si="22"/>
        <v>599</v>
      </c>
      <c r="AJ142" s="15">
        <f t="shared" si="23"/>
        <v>0</v>
      </c>
    </row>
    <row r="143" spans="1:36" x14ac:dyDescent="0.25">
      <c r="A143" s="1" t="s">
        <v>417</v>
      </c>
      <c r="B143" s="2">
        <v>45310</v>
      </c>
      <c r="D143" s="1" t="s">
        <v>31</v>
      </c>
      <c r="F143" s="1" t="s">
        <v>31</v>
      </c>
      <c r="H143" t="s">
        <v>0</v>
      </c>
      <c r="I143" t="s">
        <v>32</v>
      </c>
      <c r="K143" t="s">
        <v>326</v>
      </c>
      <c r="L143" t="s">
        <v>327</v>
      </c>
      <c r="M143" t="s">
        <v>35</v>
      </c>
      <c r="N143" s="1" t="s">
        <v>328</v>
      </c>
      <c r="O143" s="3">
        <f t="shared" si="24"/>
        <v>597.80840000000012</v>
      </c>
      <c r="P143" s="22">
        <f>Q143*12%-1.19</f>
        <v>62.988400000000013</v>
      </c>
      <c r="Q143" s="3">
        <v>534.82000000000005</v>
      </c>
      <c r="S143" s="3">
        <v>0</v>
      </c>
      <c r="T143" s="3">
        <f t="shared" si="20"/>
        <v>597.80840000000012</v>
      </c>
      <c r="U143" s="9">
        <v>10.7</v>
      </c>
      <c r="V143" s="3">
        <f t="shared" si="25"/>
        <v>587.10840000000007</v>
      </c>
      <c r="W143" t="s">
        <v>419</v>
      </c>
      <c r="X143" t="s">
        <v>418</v>
      </c>
      <c r="AD143" s="17">
        <f t="shared" si="17"/>
        <v>2.0006731236677757E-2</v>
      </c>
      <c r="AE143" s="15">
        <f>T143-'All Books'!T143</f>
        <v>-29402.191599999998</v>
      </c>
      <c r="AF143" s="17">
        <v>534.82000000000005</v>
      </c>
      <c r="AG143" s="15">
        <f t="shared" si="21"/>
        <v>62.98840000000007</v>
      </c>
      <c r="AI143" s="15">
        <f t="shared" si="22"/>
        <v>597.80840000000012</v>
      </c>
      <c r="AJ143" s="15">
        <f t="shared" si="23"/>
        <v>0</v>
      </c>
    </row>
    <row r="144" spans="1:36" x14ac:dyDescent="0.25">
      <c r="A144" s="1" t="s">
        <v>417</v>
      </c>
      <c r="B144" s="2">
        <v>45310</v>
      </c>
      <c r="D144" s="1" t="s">
        <v>31</v>
      </c>
      <c r="F144" s="1" t="s">
        <v>31</v>
      </c>
      <c r="H144" t="s">
        <v>0</v>
      </c>
      <c r="I144" t="s">
        <v>32</v>
      </c>
      <c r="K144" t="s">
        <v>326</v>
      </c>
      <c r="L144" t="s">
        <v>327</v>
      </c>
      <c r="M144" t="s">
        <v>35</v>
      </c>
      <c r="N144" s="1" t="s">
        <v>328</v>
      </c>
      <c r="O144" s="3">
        <f t="shared" si="24"/>
        <v>598.99840000000006</v>
      </c>
      <c r="P144" s="22">
        <f>Q144*12%</f>
        <v>64.178400000000011</v>
      </c>
      <c r="Q144" s="3">
        <v>534.82000000000005</v>
      </c>
      <c r="S144" s="3">
        <v>0</v>
      </c>
      <c r="T144" s="3">
        <f t="shared" si="20"/>
        <v>598.99840000000006</v>
      </c>
      <c r="U144" s="9">
        <v>10.7</v>
      </c>
      <c r="V144" s="3">
        <f t="shared" si="25"/>
        <v>588.29840000000002</v>
      </c>
      <c r="W144" t="s">
        <v>333</v>
      </c>
      <c r="X144" t="s">
        <v>418</v>
      </c>
      <c r="AD144" s="17">
        <f t="shared" si="17"/>
        <v>2.0006731236677757E-2</v>
      </c>
      <c r="AE144" s="15">
        <f>T144-'All Books'!T144</f>
        <v>98.998400000000061</v>
      </c>
      <c r="AF144" s="17">
        <v>534.82000000000005</v>
      </c>
      <c r="AG144" s="15">
        <f t="shared" si="21"/>
        <v>64.178400000000011</v>
      </c>
      <c r="AI144" s="15">
        <f t="shared" si="22"/>
        <v>598.99840000000006</v>
      </c>
      <c r="AJ144" s="15">
        <f t="shared" si="23"/>
        <v>0</v>
      </c>
    </row>
    <row r="145" spans="1:36" x14ac:dyDescent="0.25">
      <c r="A145" s="1" t="s">
        <v>417</v>
      </c>
      <c r="B145" s="2">
        <v>45310</v>
      </c>
      <c r="D145" s="1" t="s">
        <v>31</v>
      </c>
      <c r="F145" s="1" t="s">
        <v>31</v>
      </c>
      <c r="H145" t="s">
        <v>0</v>
      </c>
      <c r="I145" t="s">
        <v>32</v>
      </c>
      <c r="K145" t="s">
        <v>326</v>
      </c>
      <c r="L145" t="s">
        <v>327</v>
      </c>
      <c r="M145" t="s">
        <v>35</v>
      </c>
      <c r="N145" s="1" t="s">
        <v>328</v>
      </c>
      <c r="O145" s="3">
        <f t="shared" si="24"/>
        <v>3110.1952000000001</v>
      </c>
      <c r="P145" s="22">
        <f>Q145*12%</f>
        <v>333.23520000000002</v>
      </c>
      <c r="Q145" s="3">
        <v>2776.96</v>
      </c>
      <c r="S145" s="3">
        <v>0</v>
      </c>
      <c r="T145" s="3">
        <f t="shared" si="20"/>
        <v>3110.1952000000001</v>
      </c>
      <c r="U145" s="9">
        <v>55.53</v>
      </c>
      <c r="V145" s="3">
        <f t="shared" si="25"/>
        <v>3054.6651999999999</v>
      </c>
      <c r="W145" t="s">
        <v>420</v>
      </c>
      <c r="X145" t="s">
        <v>418</v>
      </c>
      <c r="AD145" s="23">
        <f t="shared" si="17"/>
        <v>1.9996687024660061E-2</v>
      </c>
      <c r="AE145" s="15">
        <f>T145-'All Books'!T145</f>
        <v>2610.1952000000001</v>
      </c>
      <c r="AF145" s="17">
        <v>2776.96</v>
      </c>
      <c r="AG145" s="15">
        <f t="shared" si="21"/>
        <v>333.23520000000008</v>
      </c>
      <c r="AI145" s="15">
        <f t="shared" si="22"/>
        <v>3110.1952000000001</v>
      </c>
      <c r="AJ145" s="15">
        <f t="shared" si="23"/>
        <v>0</v>
      </c>
    </row>
    <row r="146" spans="1:36" x14ac:dyDescent="0.25">
      <c r="A146" s="1" t="s">
        <v>421</v>
      </c>
      <c r="B146" s="2">
        <v>45310</v>
      </c>
      <c r="D146" s="1" t="s">
        <v>31</v>
      </c>
      <c r="F146" s="1" t="s">
        <v>31</v>
      </c>
      <c r="H146" t="s">
        <v>0</v>
      </c>
      <c r="I146" t="s">
        <v>32</v>
      </c>
      <c r="K146" t="s">
        <v>326</v>
      </c>
      <c r="L146" t="s">
        <v>327</v>
      </c>
      <c r="M146" t="s">
        <v>35</v>
      </c>
      <c r="N146" s="1" t="s">
        <v>328</v>
      </c>
      <c r="O146" s="3">
        <f t="shared" si="24"/>
        <v>999</v>
      </c>
      <c r="P146" s="3">
        <f>SUMIF('INPUT TAXES'!D:D,'All Books PM January 2024'!A:A,'INPUT TAXES'!P:P)</f>
        <v>107.04</v>
      </c>
      <c r="Q146" s="3">
        <v>891.96</v>
      </c>
      <c r="S146" s="3">
        <v>0</v>
      </c>
      <c r="T146" s="3">
        <f t="shared" si="20"/>
        <v>999</v>
      </c>
      <c r="U146" s="3">
        <f>SUMIF('WITHOLDING TAX'!D:D,'All Books PM January 2024'!A:A,'WITHOLDING TAX'!Q:Q)</f>
        <v>17.84</v>
      </c>
      <c r="V146" s="3">
        <f t="shared" si="25"/>
        <v>981.16</v>
      </c>
      <c r="W146" t="s">
        <v>423</v>
      </c>
      <c r="X146" t="s">
        <v>422</v>
      </c>
      <c r="AD146" s="17">
        <f t="shared" si="17"/>
        <v>2.0000896901206332E-2</v>
      </c>
      <c r="AE146" s="15">
        <f>T146-'All Books'!T146</f>
        <v>-71</v>
      </c>
      <c r="AF146" s="17">
        <v>891.96</v>
      </c>
      <c r="AG146" s="15">
        <f t="shared" si="21"/>
        <v>107.03999999999996</v>
      </c>
      <c r="AI146" s="15">
        <f t="shared" si="22"/>
        <v>999</v>
      </c>
      <c r="AJ146" s="15">
        <f t="shared" si="23"/>
        <v>0</v>
      </c>
    </row>
    <row r="147" spans="1:36" x14ac:dyDescent="0.25">
      <c r="A147" s="1" t="s">
        <v>424</v>
      </c>
      <c r="B147" s="2">
        <v>45310</v>
      </c>
      <c r="D147" s="1" t="s">
        <v>31</v>
      </c>
      <c r="F147" s="1" t="s">
        <v>31</v>
      </c>
      <c r="H147" t="s">
        <v>0</v>
      </c>
      <c r="I147" t="s">
        <v>32</v>
      </c>
      <c r="K147" t="s">
        <v>326</v>
      </c>
      <c r="L147" t="s">
        <v>327</v>
      </c>
      <c r="M147" t="s">
        <v>35</v>
      </c>
      <c r="N147" s="1" t="s">
        <v>328</v>
      </c>
      <c r="O147" s="3">
        <f t="shared" si="24"/>
        <v>599</v>
      </c>
      <c r="P147" s="3">
        <f>SUMIF('INPUT TAXES'!D:D,'All Books PM January 2024'!A:A,'INPUT TAXES'!P:P)</f>
        <v>64.180000000000007</v>
      </c>
      <c r="Q147" s="3">
        <v>534.82000000000005</v>
      </c>
      <c r="S147" s="3">
        <v>0</v>
      </c>
      <c r="T147" s="3">
        <f t="shared" si="20"/>
        <v>599</v>
      </c>
      <c r="U147" s="3">
        <f>SUMIF('WITHOLDING TAX'!D:D,'All Books PM January 2024'!A:A,'WITHOLDING TAX'!Q:Q)</f>
        <v>10.7</v>
      </c>
      <c r="V147" s="3">
        <f t="shared" si="25"/>
        <v>588.29999999999995</v>
      </c>
      <c r="W147" t="s">
        <v>419</v>
      </c>
      <c r="X147" t="s">
        <v>425</v>
      </c>
      <c r="AD147" s="17">
        <f t="shared" si="17"/>
        <v>2.0006731236677757E-2</v>
      </c>
      <c r="AE147" s="15">
        <f>T147-'All Books'!T147</f>
        <v>399</v>
      </c>
      <c r="AF147" s="17">
        <v>534.82000000000005</v>
      </c>
      <c r="AG147" s="15">
        <f t="shared" si="21"/>
        <v>64.17999999999995</v>
      </c>
      <c r="AI147" s="15">
        <f t="shared" si="22"/>
        <v>599</v>
      </c>
      <c r="AJ147" s="15">
        <f t="shared" si="23"/>
        <v>0</v>
      </c>
    </row>
    <row r="148" spans="1:36" x14ac:dyDescent="0.25">
      <c r="A148" s="1" t="s">
        <v>426</v>
      </c>
      <c r="B148" s="2">
        <v>45311</v>
      </c>
      <c r="D148" s="1" t="s">
        <v>31</v>
      </c>
      <c r="F148" s="1" t="s">
        <v>31</v>
      </c>
      <c r="H148" t="s">
        <v>0</v>
      </c>
      <c r="I148" t="s">
        <v>32</v>
      </c>
      <c r="K148" t="s">
        <v>427</v>
      </c>
      <c r="L148" t="s">
        <v>428</v>
      </c>
      <c r="M148" t="s">
        <v>35</v>
      </c>
      <c r="N148" s="1" t="s">
        <v>429</v>
      </c>
      <c r="O148" s="3">
        <f t="shared" si="24"/>
        <v>500</v>
      </c>
      <c r="P148" s="3">
        <f>SUMIF('INPUT TAXES'!D:D,'All Books PM January 2024'!A:A,'INPUT TAXES'!P:P)</f>
        <v>53.57</v>
      </c>
      <c r="Q148" s="3">
        <v>446.43</v>
      </c>
      <c r="S148" s="3">
        <v>0</v>
      </c>
      <c r="T148" s="3">
        <f t="shared" si="20"/>
        <v>500</v>
      </c>
      <c r="U148" s="3">
        <f>SUMIF('WITHOLDING TAX'!D:D,'All Books PM January 2024'!A:A,'WITHOLDING TAX'!Q:Q)</f>
        <v>8.93</v>
      </c>
      <c r="V148" s="3">
        <f t="shared" si="25"/>
        <v>491.07</v>
      </c>
      <c r="W148" t="s">
        <v>431</v>
      </c>
      <c r="X148" t="s">
        <v>430</v>
      </c>
      <c r="AD148" s="17">
        <f t="shared" si="17"/>
        <v>2.0003135989964831E-2</v>
      </c>
      <c r="AE148" s="15">
        <f>T148-'All Books'!T148</f>
        <v>-570</v>
      </c>
      <c r="AF148" s="17">
        <v>446.43</v>
      </c>
      <c r="AG148" s="15">
        <f t="shared" si="21"/>
        <v>53.569999999999993</v>
      </c>
      <c r="AI148" s="15">
        <f t="shared" si="22"/>
        <v>500</v>
      </c>
      <c r="AJ148" s="15">
        <f t="shared" si="23"/>
        <v>0</v>
      </c>
    </row>
    <row r="149" spans="1:36" x14ac:dyDescent="0.25">
      <c r="A149" s="1" t="s">
        <v>432</v>
      </c>
      <c r="B149" s="2">
        <v>45311</v>
      </c>
      <c r="D149" s="1" t="s">
        <v>31</v>
      </c>
      <c r="F149" s="1" t="s">
        <v>31</v>
      </c>
      <c r="H149" t="s">
        <v>0</v>
      </c>
      <c r="I149" t="s">
        <v>32</v>
      </c>
      <c r="K149" t="s">
        <v>427</v>
      </c>
      <c r="L149" t="s">
        <v>428</v>
      </c>
      <c r="M149" t="s">
        <v>35</v>
      </c>
      <c r="N149" s="1" t="s">
        <v>429</v>
      </c>
      <c r="O149" s="3">
        <f t="shared" si="24"/>
        <v>1216.23</v>
      </c>
      <c r="P149" s="3">
        <f>SUMIF('INPUT TAXES'!D:D,'All Books PM January 2024'!A:A,'INPUT TAXES'!P:P)</f>
        <v>130.31</v>
      </c>
      <c r="Q149" s="3">
        <v>1085.92</v>
      </c>
      <c r="S149" s="3">
        <v>0</v>
      </c>
      <c r="T149" s="3">
        <f t="shared" si="20"/>
        <v>1216.23</v>
      </c>
      <c r="U149" s="3">
        <f>SUMIF('WITHOLDING TAX'!D:D,'All Books PM January 2024'!A:A,'WITHOLDING TAX'!Q:Q)</f>
        <v>21.72</v>
      </c>
      <c r="V149" s="3">
        <f t="shared" si="25"/>
        <v>1194.51</v>
      </c>
      <c r="W149" t="s">
        <v>434</v>
      </c>
      <c r="X149" t="s">
        <v>433</v>
      </c>
      <c r="AD149" s="17">
        <f t="shared" si="17"/>
        <v>2.0001473405039043E-2</v>
      </c>
      <c r="AE149" s="15">
        <f>T149-'All Books'!T149</f>
        <v>-5371.7800000000007</v>
      </c>
      <c r="AF149" s="17">
        <v>1085.92</v>
      </c>
      <c r="AG149" s="15">
        <f t="shared" si="21"/>
        <v>130.30999999999995</v>
      </c>
      <c r="AI149" s="15">
        <f t="shared" si="22"/>
        <v>1216.23</v>
      </c>
      <c r="AJ149" s="15">
        <f t="shared" si="23"/>
        <v>0</v>
      </c>
    </row>
    <row r="150" spans="1:36" x14ac:dyDescent="0.25">
      <c r="A150" s="1" t="s">
        <v>435</v>
      </c>
      <c r="B150" s="2">
        <v>45311</v>
      </c>
      <c r="D150" s="1" t="s">
        <v>31</v>
      </c>
      <c r="F150" s="1" t="s">
        <v>31</v>
      </c>
      <c r="H150" t="s">
        <v>0</v>
      </c>
      <c r="I150" t="s">
        <v>32</v>
      </c>
      <c r="K150" t="s">
        <v>427</v>
      </c>
      <c r="L150" t="s">
        <v>428</v>
      </c>
      <c r="M150" t="s">
        <v>35</v>
      </c>
      <c r="N150" s="1" t="s">
        <v>429</v>
      </c>
      <c r="O150" s="3">
        <f t="shared" si="24"/>
        <v>1999.9952000000001</v>
      </c>
      <c r="P150" s="3">
        <f>Q150*12%</f>
        <v>214.2852</v>
      </c>
      <c r="Q150" s="3">
        <v>1785.71</v>
      </c>
      <c r="S150" s="3">
        <v>0</v>
      </c>
      <c r="T150" s="3">
        <f t="shared" si="20"/>
        <v>1999.9952000000001</v>
      </c>
      <c r="U150" s="3">
        <v>35.71</v>
      </c>
      <c r="V150" s="3">
        <f t="shared" si="25"/>
        <v>1964.2852</v>
      </c>
      <c r="W150" t="s">
        <v>434</v>
      </c>
      <c r="X150" t="s">
        <v>436</v>
      </c>
      <c r="AD150" s="17">
        <f t="shared" si="17"/>
        <v>1.9997647994355185E-2</v>
      </c>
      <c r="AE150" s="15">
        <f>T150-'All Books'!T150</f>
        <v>-1479432.0048</v>
      </c>
      <c r="AF150" s="17">
        <v>1785.71</v>
      </c>
      <c r="AG150" s="15">
        <f t="shared" si="21"/>
        <v>214.28520000000003</v>
      </c>
      <c r="AI150" s="15">
        <f t="shared" si="22"/>
        <v>1999.9952000000001</v>
      </c>
      <c r="AJ150" s="15">
        <f t="shared" si="23"/>
        <v>0</v>
      </c>
    </row>
    <row r="151" spans="1:36" x14ac:dyDescent="0.25">
      <c r="A151" s="1" t="s">
        <v>435</v>
      </c>
      <c r="B151" s="2">
        <v>45311</v>
      </c>
      <c r="D151" s="1" t="s">
        <v>31</v>
      </c>
      <c r="F151" s="1" t="s">
        <v>31</v>
      </c>
      <c r="H151" t="s">
        <v>0</v>
      </c>
      <c r="I151" t="s">
        <v>32</v>
      </c>
      <c r="K151" t="s">
        <v>427</v>
      </c>
      <c r="L151" t="s">
        <v>428</v>
      </c>
      <c r="M151" t="s">
        <v>35</v>
      </c>
      <c r="N151" s="1" t="s">
        <v>429</v>
      </c>
      <c r="O151" s="3">
        <f t="shared" si="24"/>
        <v>2800</v>
      </c>
      <c r="P151" s="3">
        <f>Q151*12%</f>
        <v>300</v>
      </c>
      <c r="Q151" s="3">
        <v>2500</v>
      </c>
      <c r="S151" s="3">
        <v>0</v>
      </c>
      <c r="T151" s="3">
        <f t="shared" si="20"/>
        <v>2800</v>
      </c>
      <c r="U151" s="3">
        <v>50</v>
      </c>
      <c r="V151" s="3">
        <f t="shared" si="25"/>
        <v>2750</v>
      </c>
      <c r="W151" t="s">
        <v>144</v>
      </c>
      <c r="X151" t="s">
        <v>436</v>
      </c>
      <c r="AD151" s="23">
        <f t="shared" si="17"/>
        <v>0.02</v>
      </c>
      <c r="AE151" s="15">
        <f>T151-'All Books'!T151</f>
        <v>-1382.8999999999996</v>
      </c>
      <c r="AF151" s="17">
        <v>2500</v>
      </c>
      <c r="AG151" s="15">
        <f t="shared" si="21"/>
        <v>300</v>
      </c>
      <c r="AI151" s="15">
        <f t="shared" si="22"/>
        <v>2800</v>
      </c>
      <c r="AJ151" s="15">
        <f t="shared" si="23"/>
        <v>0</v>
      </c>
    </row>
    <row r="152" spans="1:36" x14ac:dyDescent="0.25">
      <c r="A152" s="1" t="s">
        <v>437</v>
      </c>
      <c r="B152" s="2">
        <v>45311</v>
      </c>
      <c r="D152" s="1" t="s">
        <v>31</v>
      </c>
      <c r="F152" s="1" t="s">
        <v>31</v>
      </c>
      <c r="H152" t="s">
        <v>0</v>
      </c>
      <c r="I152" t="s">
        <v>32</v>
      </c>
      <c r="K152" t="s">
        <v>427</v>
      </c>
      <c r="L152" t="s">
        <v>428</v>
      </c>
      <c r="M152" t="s">
        <v>35</v>
      </c>
      <c r="N152" s="1" t="s">
        <v>429</v>
      </c>
      <c r="O152" s="3">
        <f t="shared" si="24"/>
        <v>500</v>
      </c>
      <c r="P152" s="3">
        <f>SUMIF('INPUT TAXES'!D:D,'All Books PM January 2024'!A:A,'INPUT TAXES'!P:P)</f>
        <v>53.57</v>
      </c>
      <c r="Q152" s="3">
        <v>446.43</v>
      </c>
      <c r="S152" s="3">
        <v>0</v>
      </c>
      <c r="T152" s="3">
        <f t="shared" si="20"/>
        <v>500</v>
      </c>
      <c r="U152" s="3">
        <f>SUMIF('WITHOLDING TAX'!D:D,'All Books PM January 2024'!A:A,'WITHOLDING TAX'!Q:Q)</f>
        <v>8.93</v>
      </c>
      <c r="V152" s="3">
        <f t="shared" si="25"/>
        <v>491.07</v>
      </c>
      <c r="W152" t="s">
        <v>434</v>
      </c>
      <c r="X152" t="s">
        <v>438</v>
      </c>
      <c r="AD152" s="17">
        <f t="shared" si="17"/>
        <v>2.0003135989964831E-2</v>
      </c>
      <c r="AE152" s="15">
        <f>T152-'All Books'!T152</f>
        <v>365</v>
      </c>
      <c r="AF152" s="17">
        <v>446.43</v>
      </c>
      <c r="AG152" s="15">
        <f t="shared" si="21"/>
        <v>53.569999999999993</v>
      </c>
      <c r="AI152" s="15">
        <f t="shared" si="22"/>
        <v>500</v>
      </c>
      <c r="AJ152" s="15">
        <f t="shared" si="23"/>
        <v>0</v>
      </c>
    </row>
    <row r="153" spans="1:36" x14ac:dyDescent="0.25">
      <c r="A153" s="1" t="s">
        <v>439</v>
      </c>
      <c r="B153" s="2">
        <v>45311</v>
      </c>
      <c r="D153" s="1" t="s">
        <v>31</v>
      </c>
      <c r="F153" s="1" t="s">
        <v>31</v>
      </c>
      <c r="H153" t="s">
        <v>0</v>
      </c>
      <c r="I153" t="s">
        <v>32</v>
      </c>
      <c r="K153" t="s">
        <v>427</v>
      </c>
      <c r="L153" t="s">
        <v>428</v>
      </c>
      <c r="M153" t="s">
        <v>35</v>
      </c>
      <c r="N153" s="1" t="s">
        <v>429</v>
      </c>
      <c r="O153" s="3">
        <f t="shared" si="24"/>
        <v>1500</v>
      </c>
      <c r="P153" s="3">
        <f>SUMIF('INPUT TAXES'!D:D,'All Books PM January 2024'!A:A,'INPUT TAXES'!P:P)</f>
        <v>160.71</v>
      </c>
      <c r="Q153" s="3">
        <v>1339.29</v>
      </c>
      <c r="S153" s="3">
        <v>0</v>
      </c>
      <c r="T153" s="3">
        <f t="shared" si="20"/>
        <v>1500</v>
      </c>
      <c r="U153" s="3">
        <f>SUMIF('WITHOLDING TAX'!D:D,'All Books PM January 2024'!A:A,'WITHOLDING TAX'!Q:Q)</f>
        <v>26.79</v>
      </c>
      <c r="V153" s="3">
        <f t="shared" si="25"/>
        <v>1473.21</v>
      </c>
      <c r="W153" t="s">
        <v>330</v>
      </c>
      <c r="X153" t="s">
        <v>440</v>
      </c>
      <c r="AD153" s="17">
        <f t="shared" si="17"/>
        <v>2.0003135989964831E-2</v>
      </c>
      <c r="AE153" s="15">
        <f>T153-'All Books'!T153</f>
        <v>1365</v>
      </c>
      <c r="AF153" s="17">
        <v>1339.29</v>
      </c>
      <c r="AG153" s="15">
        <f t="shared" si="21"/>
        <v>160.71000000000004</v>
      </c>
      <c r="AI153" s="15">
        <f t="shared" si="22"/>
        <v>1500</v>
      </c>
      <c r="AJ153" s="15">
        <f t="shared" si="23"/>
        <v>0</v>
      </c>
    </row>
    <row r="154" spans="1:36" x14ac:dyDescent="0.25">
      <c r="A154" s="1" t="s">
        <v>441</v>
      </c>
      <c r="B154" s="2">
        <v>45311</v>
      </c>
      <c r="D154" s="1" t="s">
        <v>31</v>
      </c>
      <c r="F154" s="1" t="s">
        <v>31</v>
      </c>
      <c r="H154" t="s">
        <v>0</v>
      </c>
      <c r="I154" t="s">
        <v>32</v>
      </c>
      <c r="K154" t="s">
        <v>427</v>
      </c>
      <c r="L154" t="s">
        <v>428</v>
      </c>
      <c r="M154" t="s">
        <v>35</v>
      </c>
      <c r="N154" s="1" t="s">
        <v>429</v>
      </c>
      <c r="O154" s="3">
        <f t="shared" si="24"/>
        <v>1500</v>
      </c>
      <c r="P154" s="3">
        <f>SUMIF('INPUT TAXES'!D:D,'All Books PM January 2024'!A:A,'INPUT TAXES'!P:P)</f>
        <v>160.71</v>
      </c>
      <c r="Q154" s="3">
        <v>1339.29</v>
      </c>
      <c r="S154" s="3">
        <v>0</v>
      </c>
      <c r="T154" s="3">
        <f t="shared" si="20"/>
        <v>1500</v>
      </c>
      <c r="U154" s="3">
        <f>SUMIF('WITHOLDING TAX'!D:D,'All Books PM January 2024'!A:A,'WITHOLDING TAX'!Q:Q)</f>
        <v>26.79</v>
      </c>
      <c r="V154" s="3">
        <f t="shared" si="25"/>
        <v>1473.21</v>
      </c>
      <c r="W154" t="s">
        <v>443</v>
      </c>
      <c r="X154" t="s">
        <v>442</v>
      </c>
      <c r="AD154" s="17">
        <f t="shared" si="17"/>
        <v>2.0003135989964831E-2</v>
      </c>
      <c r="AE154" s="15">
        <f>T154-'All Books'!T154</f>
        <v>1365</v>
      </c>
      <c r="AF154" s="17">
        <v>1339.29</v>
      </c>
      <c r="AG154" s="15">
        <f t="shared" si="21"/>
        <v>160.71000000000004</v>
      </c>
      <c r="AI154" s="15">
        <f t="shared" si="22"/>
        <v>1500</v>
      </c>
      <c r="AJ154" s="15">
        <f t="shared" si="23"/>
        <v>0</v>
      </c>
    </row>
    <row r="155" spans="1:36" x14ac:dyDescent="0.25">
      <c r="A155" s="1" t="s">
        <v>444</v>
      </c>
      <c r="B155" s="2">
        <v>45311</v>
      </c>
      <c r="D155" s="1" t="s">
        <v>31</v>
      </c>
      <c r="F155" s="1" t="s">
        <v>31</v>
      </c>
      <c r="H155" t="s">
        <v>0</v>
      </c>
      <c r="I155" t="s">
        <v>32</v>
      </c>
      <c r="K155" t="s">
        <v>427</v>
      </c>
      <c r="L155" t="s">
        <v>428</v>
      </c>
      <c r="M155" t="s">
        <v>35</v>
      </c>
      <c r="N155" s="1" t="s">
        <v>429</v>
      </c>
      <c r="O155" s="3">
        <f t="shared" si="24"/>
        <v>2000.01</v>
      </c>
      <c r="P155" s="3">
        <f>SUMIF('INPUT TAXES'!D:D,'All Books PM January 2024'!A:A,'INPUT TAXES'!P:P)</f>
        <v>214.29</v>
      </c>
      <c r="Q155" s="3">
        <v>1785.72</v>
      </c>
      <c r="S155" s="3">
        <v>0</v>
      </c>
      <c r="T155" s="3">
        <f t="shared" si="20"/>
        <v>2000.01</v>
      </c>
      <c r="U155" s="3">
        <f>SUMIF('WITHOLDING TAX'!D:D,'All Books PM January 2024'!A:A,'WITHOLDING TAX'!Q:Q)</f>
        <v>35.71</v>
      </c>
      <c r="V155" s="3">
        <f t="shared" si="25"/>
        <v>1964.3</v>
      </c>
      <c r="W155" t="s">
        <v>420</v>
      </c>
      <c r="X155" t="s">
        <v>445</v>
      </c>
      <c r="AD155" s="17">
        <f t="shared" si="17"/>
        <v>1.9997536007884776E-2</v>
      </c>
      <c r="AE155" s="15">
        <f>T155-'All Books'!T155</f>
        <v>1865.01</v>
      </c>
      <c r="AF155" s="17">
        <v>1785.72</v>
      </c>
      <c r="AG155" s="15">
        <f t="shared" si="21"/>
        <v>214.28999999999996</v>
      </c>
      <c r="AI155" s="15">
        <f t="shared" si="22"/>
        <v>2000.01</v>
      </c>
      <c r="AJ155" s="15">
        <f t="shared" si="23"/>
        <v>0</v>
      </c>
    </row>
    <row r="156" spans="1:36" x14ac:dyDescent="0.25">
      <c r="A156" s="1" t="s">
        <v>446</v>
      </c>
      <c r="B156" s="2">
        <v>45311</v>
      </c>
      <c r="D156" s="1" t="s">
        <v>31</v>
      </c>
      <c r="F156" s="1" t="s">
        <v>31</v>
      </c>
      <c r="H156" t="s">
        <v>0</v>
      </c>
      <c r="I156" t="s">
        <v>32</v>
      </c>
      <c r="K156" t="s">
        <v>427</v>
      </c>
      <c r="L156" t="s">
        <v>428</v>
      </c>
      <c r="M156" t="s">
        <v>35</v>
      </c>
      <c r="N156" s="1" t="s">
        <v>429</v>
      </c>
      <c r="O156" s="3">
        <f t="shared" si="24"/>
        <v>500</v>
      </c>
      <c r="P156" s="3">
        <f>SUMIF('INPUT TAXES'!D:D,'All Books PM January 2024'!A:A,'INPUT TAXES'!P:P)</f>
        <v>53.57</v>
      </c>
      <c r="Q156" s="3">
        <v>446.43</v>
      </c>
      <c r="S156" s="3">
        <v>0</v>
      </c>
      <c r="T156" s="3">
        <f t="shared" si="20"/>
        <v>500</v>
      </c>
      <c r="U156" s="3">
        <f>SUMIF('WITHOLDING TAX'!D:D,'All Books PM January 2024'!A:A,'WITHOLDING TAX'!Q:Q)</f>
        <v>8.93</v>
      </c>
      <c r="V156" s="3">
        <f t="shared" si="25"/>
        <v>491.07</v>
      </c>
      <c r="W156" t="s">
        <v>419</v>
      </c>
      <c r="X156" t="s">
        <v>447</v>
      </c>
      <c r="AD156" s="17">
        <f t="shared" si="17"/>
        <v>2.0003135989964831E-2</v>
      </c>
      <c r="AE156" s="15">
        <f>T156-'All Books'!T156</f>
        <v>365</v>
      </c>
      <c r="AF156" s="17">
        <v>446.43</v>
      </c>
      <c r="AG156" s="15">
        <f t="shared" si="21"/>
        <v>53.569999999999993</v>
      </c>
      <c r="AI156" s="15">
        <f t="shared" si="22"/>
        <v>500</v>
      </c>
      <c r="AJ156" s="15">
        <f t="shared" si="23"/>
        <v>0</v>
      </c>
    </row>
    <row r="157" spans="1:36" x14ac:dyDescent="0.25">
      <c r="A157" s="1" t="s">
        <v>448</v>
      </c>
      <c r="B157" s="2">
        <v>45311</v>
      </c>
      <c r="D157" s="1" t="s">
        <v>31</v>
      </c>
      <c r="F157" s="1" t="s">
        <v>31</v>
      </c>
      <c r="H157" t="s">
        <v>0</v>
      </c>
      <c r="I157" t="s">
        <v>40</v>
      </c>
      <c r="K157" t="s">
        <v>427</v>
      </c>
      <c r="L157" t="s">
        <v>428</v>
      </c>
      <c r="M157" t="s">
        <v>35</v>
      </c>
      <c r="N157" s="1" t="s">
        <v>429</v>
      </c>
      <c r="O157" s="3">
        <f t="shared" si="24"/>
        <v>500</v>
      </c>
      <c r="P157" s="3">
        <f>SUMIF('INPUT TAXES'!D:D,'All Books PM January 2024'!A:A,'INPUT TAXES'!P:P)</f>
        <v>53.57</v>
      </c>
      <c r="Q157" s="3">
        <v>446.43</v>
      </c>
      <c r="S157" s="3">
        <v>0</v>
      </c>
      <c r="T157" s="3">
        <f t="shared" si="20"/>
        <v>500</v>
      </c>
      <c r="U157" s="3">
        <f>SUMIF('WITHOLDING TAX'!D:D,'All Books PM January 2024'!A:A,'WITHOLDING TAX'!Q:Q)</f>
        <v>8.93</v>
      </c>
      <c r="V157" s="3">
        <f t="shared" si="25"/>
        <v>491.07</v>
      </c>
      <c r="W157" t="s">
        <v>450</v>
      </c>
      <c r="X157" t="s">
        <v>449</v>
      </c>
      <c r="AD157" s="17">
        <f t="shared" si="17"/>
        <v>2.0003135989964831E-2</v>
      </c>
      <c r="AE157" s="15">
        <f>T157-'All Books'!T157</f>
        <v>365</v>
      </c>
      <c r="AF157" s="17">
        <v>446.43</v>
      </c>
      <c r="AG157" s="15">
        <f t="shared" si="21"/>
        <v>53.569999999999993</v>
      </c>
      <c r="AI157" s="15">
        <f t="shared" si="22"/>
        <v>500</v>
      </c>
      <c r="AJ157" s="15">
        <f t="shared" si="23"/>
        <v>0</v>
      </c>
    </row>
    <row r="158" spans="1:36" x14ac:dyDescent="0.25">
      <c r="A158" s="1" t="s">
        <v>451</v>
      </c>
      <c r="B158" s="2">
        <v>45311</v>
      </c>
      <c r="D158" s="1" t="s">
        <v>31</v>
      </c>
      <c r="F158" s="1" t="s">
        <v>31</v>
      </c>
      <c r="H158" t="s">
        <v>0</v>
      </c>
      <c r="I158" t="s">
        <v>40</v>
      </c>
      <c r="K158" t="s">
        <v>427</v>
      </c>
      <c r="L158" t="s">
        <v>428</v>
      </c>
      <c r="M158" t="s">
        <v>35</v>
      </c>
      <c r="N158" s="1" t="s">
        <v>429</v>
      </c>
      <c r="O158" s="3">
        <f t="shared" si="24"/>
        <v>500</v>
      </c>
      <c r="P158" s="3">
        <f>SUMIF('INPUT TAXES'!D:D,'All Books PM January 2024'!A:A,'INPUT TAXES'!P:P)</f>
        <v>53.57</v>
      </c>
      <c r="Q158" s="3">
        <v>446.43</v>
      </c>
      <c r="S158" s="3">
        <v>0</v>
      </c>
      <c r="T158" s="3">
        <f t="shared" si="20"/>
        <v>500</v>
      </c>
      <c r="U158" s="3">
        <f>SUMIF('WITHOLDING TAX'!D:D,'All Books PM January 2024'!A:A,'WITHOLDING TAX'!Q:Q)</f>
        <v>8.93</v>
      </c>
      <c r="V158" s="3">
        <f t="shared" si="25"/>
        <v>491.07</v>
      </c>
      <c r="W158" t="s">
        <v>333</v>
      </c>
      <c r="X158" t="s">
        <v>452</v>
      </c>
      <c r="AD158" s="17">
        <f t="shared" si="17"/>
        <v>2.0003135989964831E-2</v>
      </c>
      <c r="AE158" s="15">
        <f>T158-'All Books'!T158</f>
        <v>400</v>
      </c>
      <c r="AF158" s="17">
        <v>446.43</v>
      </c>
      <c r="AG158" s="15">
        <f t="shared" si="21"/>
        <v>53.569999999999993</v>
      </c>
      <c r="AI158" s="15">
        <f t="shared" si="22"/>
        <v>500</v>
      </c>
      <c r="AJ158" s="15">
        <f t="shared" si="23"/>
        <v>0</v>
      </c>
    </row>
    <row r="159" spans="1:36" x14ac:dyDescent="0.25">
      <c r="A159" s="1" t="s">
        <v>453</v>
      </c>
      <c r="B159" s="2">
        <v>45311</v>
      </c>
      <c r="D159" s="1" t="s">
        <v>31</v>
      </c>
      <c r="F159" s="1" t="s">
        <v>31</v>
      </c>
      <c r="H159" t="s">
        <v>0</v>
      </c>
      <c r="I159" t="s">
        <v>40</v>
      </c>
      <c r="K159" t="s">
        <v>427</v>
      </c>
      <c r="L159" t="s">
        <v>428</v>
      </c>
      <c r="M159" t="s">
        <v>35</v>
      </c>
      <c r="N159" s="1" t="s">
        <v>429</v>
      </c>
      <c r="O159" s="3">
        <f t="shared" si="24"/>
        <v>500</v>
      </c>
      <c r="P159" s="3">
        <f>SUMIF('INPUT TAXES'!D:D,'All Books PM January 2024'!A:A,'INPUT TAXES'!P:P)</f>
        <v>53.57</v>
      </c>
      <c r="Q159" s="3">
        <v>446.43</v>
      </c>
      <c r="S159" s="3">
        <v>0</v>
      </c>
      <c r="T159" s="3">
        <f t="shared" si="20"/>
        <v>500</v>
      </c>
      <c r="U159" s="3">
        <f>SUMIF('WITHOLDING TAX'!D:D,'All Books PM January 2024'!A:A,'WITHOLDING TAX'!Q:Q)</f>
        <v>8.93</v>
      </c>
      <c r="V159" s="3">
        <f t="shared" si="25"/>
        <v>491.07</v>
      </c>
      <c r="W159" t="s">
        <v>333</v>
      </c>
      <c r="X159" t="s">
        <v>454</v>
      </c>
      <c r="AD159" s="17">
        <f t="shared" si="17"/>
        <v>2.0003135989964831E-2</v>
      </c>
      <c r="AE159" s="15">
        <f>T159-'All Books'!T159</f>
        <v>400</v>
      </c>
      <c r="AF159" s="17">
        <v>446.43</v>
      </c>
      <c r="AG159" s="15">
        <f t="shared" si="21"/>
        <v>53.569999999999993</v>
      </c>
      <c r="AI159" s="15">
        <f t="shared" si="22"/>
        <v>500</v>
      </c>
      <c r="AJ159" s="15">
        <f t="shared" si="23"/>
        <v>0</v>
      </c>
    </row>
    <row r="160" spans="1:36" x14ac:dyDescent="0.25">
      <c r="A160" s="1" t="s">
        <v>455</v>
      </c>
      <c r="B160" s="2">
        <v>45311</v>
      </c>
      <c r="D160" s="1" t="s">
        <v>31</v>
      </c>
      <c r="F160" s="1" t="s">
        <v>31</v>
      </c>
      <c r="H160" t="s">
        <v>0</v>
      </c>
      <c r="I160" t="s">
        <v>40</v>
      </c>
      <c r="K160" t="s">
        <v>427</v>
      </c>
      <c r="L160" t="s">
        <v>428</v>
      </c>
      <c r="M160" t="s">
        <v>35</v>
      </c>
      <c r="N160" s="1" t="s">
        <v>429</v>
      </c>
      <c r="O160" s="3">
        <f t="shared" si="24"/>
        <v>500</v>
      </c>
      <c r="P160" s="3">
        <f>SUMIF('INPUT TAXES'!D:D,'All Books PM January 2024'!A:A,'INPUT TAXES'!P:P)</f>
        <v>53.57</v>
      </c>
      <c r="Q160" s="3">
        <v>446.43</v>
      </c>
      <c r="S160" s="3">
        <v>0</v>
      </c>
      <c r="T160" s="3">
        <f t="shared" si="20"/>
        <v>500</v>
      </c>
      <c r="U160" s="3">
        <f>SUMIF('WITHOLDING TAX'!D:D,'All Books PM January 2024'!A:A,'WITHOLDING TAX'!Q:Q)</f>
        <v>8.93</v>
      </c>
      <c r="V160" s="3">
        <f t="shared" si="25"/>
        <v>491.07</v>
      </c>
      <c r="W160" t="s">
        <v>450</v>
      </c>
      <c r="X160" t="s">
        <v>456</v>
      </c>
      <c r="AD160" s="17">
        <f t="shared" si="17"/>
        <v>2.0003135989964831E-2</v>
      </c>
      <c r="AE160" s="15">
        <f>T160-'All Books'!T160</f>
        <v>365</v>
      </c>
      <c r="AF160" s="17">
        <v>446.43</v>
      </c>
      <c r="AG160" s="15">
        <f t="shared" si="21"/>
        <v>53.569999999999993</v>
      </c>
      <c r="AI160" s="15">
        <f t="shared" si="22"/>
        <v>500</v>
      </c>
      <c r="AJ160" s="15">
        <f t="shared" si="23"/>
        <v>0</v>
      </c>
    </row>
    <row r="161" spans="1:36" x14ac:dyDescent="0.25">
      <c r="A161" s="1" t="s">
        <v>457</v>
      </c>
      <c r="B161" s="2">
        <v>45311</v>
      </c>
      <c r="D161" s="1" t="s">
        <v>31</v>
      </c>
      <c r="F161" s="1" t="s">
        <v>31</v>
      </c>
      <c r="H161" t="s">
        <v>0</v>
      </c>
      <c r="I161" t="s">
        <v>40</v>
      </c>
      <c r="K161" t="s">
        <v>427</v>
      </c>
      <c r="L161" t="s">
        <v>428</v>
      </c>
      <c r="M161" t="s">
        <v>35</v>
      </c>
      <c r="N161" s="1" t="s">
        <v>429</v>
      </c>
      <c r="O161" s="3">
        <f t="shared" si="24"/>
        <v>500</v>
      </c>
      <c r="P161" s="3">
        <f>SUMIF('INPUT TAXES'!D:D,'All Books PM January 2024'!A:A,'INPUT TAXES'!P:P)</f>
        <v>53.57</v>
      </c>
      <c r="Q161" s="3">
        <v>446.43</v>
      </c>
      <c r="S161" s="3">
        <v>0</v>
      </c>
      <c r="T161" s="3">
        <f t="shared" si="20"/>
        <v>500</v>
      </c>
      <c r="U161" s="3">
        <f>SUMIF('WITHOLDING TAX'!D:D,'All Books PM January 2024'!A:A,'WITHOLDING TAX'!Q:Q)</f>
        <v>8.93</v>
      </c>
      <c r="V161" s="3">
        <f t="shared" si="25"/>
        <v>491.07</v>
      </c>
      <c r="W161" t="s">
        <v>419</v>
      </c>
      <c r="X161" t="s">
        <v>458</v>
      </c>
      <c r="AD161" s="17">
        <f t="shared" si="17"/>
        <v>2.0003135989964831E-2</v>
      </c>
      <c r="AE161" s="15">
        <f>T161-'All Books'!T161</f>
        <v>-15895</v>
      </c>
      <c r="AF161" s="17">
        <v>446.43</v>
      </c>
      <c r="AG161" s="15">
        <f t="shared" si="21"/>
        <v>53.569999999999993</v>
      </c>
      <c r="AI161" s="15">
        <f t="shared" si="22"/>
        <v>500</v>
      </c>
      <c r="AJ161" s="15">
        <f t="shared" si="23"/>
        <v>0</v>
      </c>
    </row>
    <row r="162" spans="1:36" x14ac:dyDescent="0.25">
      <c r="A162" s="1" t="s">
        <v>459</v>
      </c>
      <c r="B162" s="2">
        <v>45311</v>
      </c>
      <c r="D162" s="1" t="s">
        <v>31</v>
      </c>
      <c r="F162" s="1" t="s">
        <v>31</v>
      </c>
      <c r="H162" t="s">
        <v>0</v>
      </c>
      <c r="I162" t="s">
        <v>460</v>
      </c>
      <c r="K162" t="s">
        <v>427</v>
      </c>
      <c r="L162" t="s">
        <v>428</v>
      </c>
      <c r="M162" t="s">
        <v>35</v>
      </c>
      <c r="N162" s="1" t="s">
        <v>429</v>
      </c>
      <c r="O162" s="3">
        <f t="shared" si="24"/>
        <v>573.68000000000006</v>
      </c>
      <c r="P162" s="3">
        <f>SUMIF('INPUT TAXES'!D:D,'All Books PM January 2024'!A:A,'INPUT TAXES'!P:P)</f>
        <v>61.47</v>
      </c>
      <c r="Q162" s="3">
        <v>512.21</v>
      </c>
      <c r="S162" s="3">
        <v>0</v>
      </c>
      <c r="T162" s="3">
        <f t="shared" si="20"/>
        <v>573.68000000000006</v>
      </c>
      <c r="U162" s="3">
        <f>SUMIF('WITHOLDING TAX'!D:D,'All Books PM January 2024'!A:A,'WITHOLDING TAX'!Q:Q)</f>
        <v>10.24</v>
      </c>
      <c r="V162" s="3">
        <f t="shared" si="25"/>
        <v>563.44000000000005</v>
      </c>
      <c r="W162" t="s">
        <v>462</v>
      </c>
      <c r="X162" t="s">
        <v>461</v>
      </c>
      <c r="AD162" s="17">
        <f t="shared" si="17"/>
        <v>1.9991800238183557E-2</v>
      </c>
      <c r="AE162" s="15">
        <f>T162-'All Books'!T162</f>
        <v>509.50000000000006</v>
      </c>
      <c r="AF162" s="17">
        <v>512.21</v>
      </c>
      <c r="AG162" s="15">
        <f t="shared" si="21"/>
        <v>61.470000000000027</v>
      </c>
      <c r="AI162" s="15">
        <f t="shared" si="22"/>
        <v>573.68000000000006</v>
      </c>
      <c r="AJ162" s="15">
        <f t="shared" si="23"/>
        <v>0</v>
      </c>
    </row>
    <row r="163" spans="1:36" x14ac:dyDescent="0.25">
      <c r="A163" s="1" t="s">
        <v>463</v>
      </c>
      <c r="B163" s="2">
        <v>45314</v>
      </c>
      <c r="D163" s="1" t="s">
        <v>31</v>
      </c>
      <c r="F163" s="1" t="s">
        <v>31</v>
      </c>
      <c r="H163" t="s">
        <v>0</v>
      </c>
      <c r="I163" t="s">
        <v>32</v>
      </c>
      <c r="K163" t="s">
        <v>464</v>
      </c>
      <c r="L163" t="s">
        <v>465</v>
      </c>
      <c r="M163" t="s">
        <v>35</v>
      </c>
      <c r="N163" s="1" t="s">
        <v>466</v>
      </c>
      <c r="O163" s="3">
        <f t="shared" si="24"/>
        <v>20899.2</v>
      </c>
      <c r="P163" s="3">
        <f>SUMIF('INPUT TAXES'!D:D,'All Books PM January 2024'!A:A,'INPUT TAXES'!P:P)</f>
        <v>2239.1999999999998</v>
      </c>
      <c r="Q163" s="3">
        <v>18660</v>
      </c>
      <c r="S163" s="3">
        <v>0</v>
      </c>
      <c r="T163" s="3">
        <f t="shared" si="20"/>
        <v>20899.2</v>
      </c>
      <c r="U163" s="3">
        <f>SUMIF('WITHOLDING TAX'!D:D,'All Books PM January 2024'!A:A,'WITHOLDING TAX'!Q:Q)</f>
        <v>373.2</v>
      </c>
      <c r="V163" s="3">
        <f t="shared" si="25"/>
        <v>20526</v>
      </c>
      <c r="W163" t="s">
        <v>469</v>
      </c>
      <c r="X163" t="s">
        <v>468</v>
      </c>
      <c r="AD163" s="17">
        <f t="shared" si="17"/>
        <v>0.02</v>
      </c>
      <c r="AE163" s="15">
        <f>T163-'All Books'!T163</f>
        <v>20364.38</v>
      </c>
      <c r="AF163" s="17">
        <v>18660</v>
      </c>
      <c r="AG163" s="15">
        <f t="shared" si="21"/>
        <v>2239.2000000000007</v>
      </c>
      <c r="AI163" s="15">
        <f t="shared" si="22"/>
        <v>20899.2</v>
      </c>
      <c r="AJ163" s="15">
        <f t="shared" si="23"/>
        <v>0</v>
      </c>
    </row>
    <row r="164" spans="1:36" x14ac:dyDescent="0.25">
      <c r="A164" s="1" t="s">
        <v>470</v>
      </c>
      <c r="B164" s="2">
        <v>45315</v>
      </c>
      <c r="D164" s="1" t="s">
        <v>31</v>
      </c>
      <c r="F164" s="1" t="s">
        <v>31</v>
      </c>
      <c r="H164" t="s">
        <v>0</v>
      </c>
      <c r="I164" t="s">
        <v>52</v>
      </c>
      <c r="K164" t="s">
        <v>48</v>
      </c>
      <c r="L164" t="s">
        <v>42</v>
      </c>
      <c r="M164" t="s">
        <v>35</v>
      </c>
      <c r="N164" s="1" t="s">
        <v>36</v>
      </c>
      <c r="O164" s="3">
        <v>0</v>
      </c>
      <c r="P164" s="3">
        <f>SUMIF('INPUT TAXES'!D:D,'All Books PM January 2024'!A:A,'INPUT TAXES'!P:P)</f>
        <v>0</v>
      </c>
      <c r="R164" s="3">
        <v>2700</v>
      </c>
      <c r="S164" s="3">
        <v>0</v>
      </c>
      <c r="T164" s="3">
        <f t="shared" si="20"/>
        <v>2700</v>
      </c>
      <c r="U164" s="3">
        <f>SUMIF('WITHOLDING TAX'!D:D,'All Books PM January 2024'!A:A,'WITHOLDING TAX'!Q:Q)</f>
        <v>0</v>
      </c>
      <c r="V164" s="3">
        <v>2700</v>
      </c>
      <c r="W164" t="s">
        <v>49</v>
      </c>
      <c r="X164" t="s">
        <v>471</v>
      </c>
      <c r="AD164" s="17" t="e">
        <f t="shared" si="17"/>
        <v>#DIV/0!</v>
      </c>
      <c r="AE164" s="15">
        <f>T164-'All Books'!T164</f>
        <v>2635.82</v>
      </c>
      <c r="AF164" s="17">
        <v>2700</v>
      </c>
      <c r="AG164" s="15">
        <f t="shared" si="21"/>
        <v>0</v>
      </c>
      <c r="AI164" s="15">
        <f t="shared" si="22"/>
        <v>2700</v>
      </c>
      <c r="AJ164" s="15">
        <f t="shared" si="23"/>
        <v>0</v>
      </c>
    </row>
    <row r="165" spans="1:36" x14ac:dyDescent="0.25">
      <c r="A165" s="1" t="s">
        <v>472</v>
      </c>
      <c r="B165" s="2">
        <v>45315</v>
      </c>
      <c r="D165" s="1" t="s">
        <v>31</v>
      </c>
      <c r="F165" s="1" t="s">
        <v>31</v>
      </c>
      <c r="H165" t="s">
        <v>0</v>
      </c>
      <c r="I165" t="s">
        <v>47</v>
      </c>
      <c r="K165" t="s">
        <v>48</v>
      </c>
      <c r="L165" t="s">
        <v>42</v>
      </c>
      <c r="M165" t="s">
        <v>35</v>
      </c>
      <c r="N165" s="1" t="s">
        <v>36</v>
      </c>
      <c r="O165" s="3">
        <v>0</v>
      </c>
      <c r="P165" s="3">
        <f>SUMIF('INPUT TAXES'!D:D,'All Books PM January 2024'!A:A,'INPUT TAXES'!P:P)</f>
        <v>0</v>
      </c>
      <c r="R165" s="3">
        <v>2450</v>
      </c>
      <c r="S165" s="3">
        <v>0</v>
      </c>
      <c r="T165" s="3">
        <f t="shared" si="20"/>
        <v>2450</v>
      </c>
      <c r="U165" s="3">
        <f>SUMIF('WITHOLDING TAX'!D:D,'All Books PM January 2024'!A:A,'WITHOLDING TAX'!Q:Q)</f>
        <v>0</v>
      </c>
      <c r="V165" s="3">
        <v>2450</v>
      </c>
      <c r="W165" t="s">
        <v>49</v>
      </c>
      <c r="X165" t="s">
        <v>473</v>
      </c>
      <c r="AD165" s="17" t="e">
        <f t="shared" si="17"/>
        <v>#DIV/0!</v>
      </c>
      <c r="AE165" s="15">
        <f>T165-'All Books'!T165</f>
        <v>1915.1799999999998</v>
      </c>
      <c r="AF165" s="17">
        <v>2450</v>
      </c>
      <c r="AG165" s="15">
        <f t="shared" si="21"/>
        <v>0</v>
      </c>
      <c r="AI165" s="15">
        <f t="shared" si="22"/>
        <v>2450</v>
      </c>
      <c r="AJ165" s="15">
        <f t="shared" si="23"/>
        <v>0</v>
      </c>
    </row>
    <row r="166" spans="1:36" x14ac:dyDescent="0.25">
      <c r="A166" s="1" t="s">
        <v>474</v>
      </c>
      <c r="B166" s="2">
        <v>45315</v>
      </c>
      <c r="D166" s="1" t="s">
        <v>31</v>
      </c>
      <c r="F166" s="1" t="s">
        <v>31</v>
      </c>
      <c r="H166" t="s">
        <v>0</v>
      </c>
      <c r="I166" t="s">
        <v>72</v>
      </c>
      <c r="K166" t="s">
        <v>56</v>
      </c>
      <c r="L166" t="s">
        <v>42</v>
      </c>
      <c r="M166" t="s">
        <v>35</v>
      </c>
      <c r="N166" s="1" t="s">
        <v>36</v>
      </c>
      <c r="O166" s="3">
        <v>0</v>
      </c>
      <c r="P166" s="3">
        <f>SUMIF('INPUT TAXES'!D:D,'All Books PM January 2024'!A:A,'INPUT TAXES'!P:P)</f>
        <v>0</v>
      </c>
      <c r="R166" s="3">
        <v>500</v>
      </c>
      <c r="S166" s="3">
        <v>0</v>
      </c>
      <c r="T166" s="3">
        <f t="shared" si="20"/>
        <v>500</v>
      </c>
      <c r="U166" s="3">
        <f>SUMIF('WITHOLDING TAX'!D:D,'All Books PM January 2024'!A:A,'WITHOLDING TAX'!Q:Q)</f>
        <v>0</v>
      </c>
      <c r="V166" s="3">
        <v>500</v>
      </c>
      <c r="W166" t="s">
        <v>49</v>
      </c>
      <c r="X166" t="s">
        <v>475</v>
      </c>
      <c r="AD166" s="17" t="e">
        <f t="shared" si="17"/>
        <v>#DIV/0!</v>
      </c>
      <c r="AE166" s="15">
        <f>T166-'All Books'!T166</f>
        <v>39.600000000000023</v>
      </c>
      <c r="AF166" s="17">
        <v>500</v>
      </c>
      <c r="AG166" s="15">
        <f t="shared" si="21"/>
        <v>0</v>
      </c>
      <c r="AI166" s="15">
        <f t="shared" si="22"/>
        <v>500</v>
      </c>
      <c r="AJ166" s="15">
        <f t="shared" si="23"/>
        <v>0</v>
      </c>
    </row>
    <row r="167" spans="1:36" x14ac:dyDescent="0.25">
      <c r="A167" s="1" t="s">
        <v>476</v>
      </c>
      <c r="B167" s="2">
        <v>45315</v>
      </c>
      <c r="D167" s="1" t="s">
        <v>31</v>
      </c>
      <c r="F167" s="1" t="s">
        <v>31</v>
      </c>
      <c r="H167" t="s">
        <v>0</v>
      </c>
      <c r="I167" t="s">
        <v>40</v>
      </c>
      <c r="K167" t="s">
        <v>65</v>
      </c>
      <c r="L167" t="s">
        <v>66</v>
      </c>
      <c r="M167" t="s">
        <v>35</v>
      </c>
      <c r="N167" s="1" t="s">
        <v>36</v>
      </c>
      <c r="O167" s="3">
        <v>0</v>
      </c>
      <c r="P167" s="3">
        <f>SUMIF('INPUT TAXES'!D:D,'All Books PM January 2024'!A:A,'INPUT TAXES'!P:P)</f>
        <v>0</v>
      </c>
      <c r="R167" s="3">
        <v>16740</v>
      </c>
      <c r="S167" s="3">
        <v>0</v>
      </c>
      <c r="T167" s="3">
        <f t="shared" si="20"/>
        <v>16740</v>
      </c>
      <c r="U167" s="3">
        <f>SUMIF('WITHOLDING TAX'!D:D,'All Books PM January 2024'!A:A,'WITHOLDING TAX'!Q:Q)</f>
        <v>0</v>
      </c>
      <c r="V167" s="3">
        <v>16740</v>
      </c>
      <c r="W167" t="s">
        <v>67</v>
      </c>
      <c r="X167" t="s">
        <v>477</v>
      </c>
      <c r="AD167" s="17" t="e">
        <f t="shared" si="17"/>
        <v>#DIV/0!</v>
      </c>
      <c r="AE167" s="15">
        <f>T167-'All Books'!T167</f>
        <v>16205.18</v>
      </c>
      <c r="AF167" s="17">
        <v>16740</v>
      </c>
      <c r="AG167" s="15">
        <f t="shared" si="21"/>
        <v>0</v>
      </c>
      <c r="AI167" s="15">
        <f t="shared" si="22"/>
        <v>16740</v>
      </c>
      <c r="AJ167" s="15">
        <f t="shared" si="23"/>
        <v>0</v>
      </c>
    </row>
    <row r="168" spans="1:36" x14ac:dyDescent="0.25">
      <c r="A168" s="1" t="s">
        <v>478</v>
      </c>
      <c r="B168" s="2">
        <v>45315</v>
      </c>
      <c r="D168" s="1" t="s">
        <v>31</v>
      </c>
      <c r="F168" s="1" t="s">
        <v>31</v>
      </c>
      <c r="H168" t="s">
        <v>0</v>
      </c>
      <c r="I168" t="s">
        <v>55</v>
      </c>
      <c r="K168" t="s">
        <v>56</v>
      </c>
      <c r="L168" t="s">
        <v>42</v>
      </c>
      <c r="M168" t="s">
        <v>35</v>
      </c>
      <c r="N168" s="1" t="s">
        <v>36</v>
      </c>
      <c r="O168" s="3">
        <v>0</v>
      </c>
      <c r="P168" s="3">
        <f>SUMIF('INPUT TAXES'!D:D,'All Books PM January 2024'!A:A,'INPUT TAXES'!P:P)</f>
        <v>0</v>
      </c>
      <c r="R168" s="3">
        <v>4900</v>
      </c>
      <c r="S168" s="3">
        <v>0</v>
      </c>
      <c r="T168" s="3">
        <f t="shared" si="20"/>
        <v>4900</v>
      </c>
      <c r="U168" s="3">
        <f>SUMIF('WITHOLDING TAX'!D:D,'All Books PM January 2024'!A:A,'WITHOLDING TAX'!Q:Q)</f>
        <v>0</v>
      </c>
      <c r="V168" s="3">
        <v>4900</v>
      </c>
      <c r="W168" t="s">
        <v>57</v>
      </c>
      <c r="X168" t="s">
        <v>479</v>
      </c>
      <c r="AD168" s="17" t="e">
        <f t="shared" si="17"/>
        <v>#DIV/0!</v>
      </c>
      <c r="AE168" s="15">
        <f>T168-'All Books'!T168</f>
        <v>4365.18</v>
      </c>
      <c r="AF168" s="17">
        <v>4900</v>
      </c>
      <c r="AG168" s="15">
        <f t="shared" si="21"/>
        <v>0</v>
      </c>
      <c r="AI168" s="15">
        <f t="shared" si="22"/>
        <v>4900</v>
      </c>
      <c r="AJ168" s="15">
        <f t="shared" si="23"/>
        <v>0</v>
      </c>
    </row>
    <row r="169" spans="1:36" x14ac:dyDescent="0.25">
      <c r="A169" s="1" t="s">
        <v>480</v>
      </c>
      <c r="B169" s="2">
        <v>45315</v>
      </c>
      <c r="D169" s="1" t="s">
        <v>31</v>
      </c>
      <c r="F169" s="1" t="s">
        <v>31</v>
      </c>
      <c r="H169" t="s">
        <v>0</v>
      </c>
      <c r="I169" t="s">
        <v>40</v>
      </c>
      <c r="K169" t="s">
        <v>65</v>
      </c>
      <c r="L169" t="s">
        <v>66</v>
      </c>
      <c r="M169" t="s">
        <v>35</v>
      </c>
      <c r="N169" s="1" t="s">
        <v>36</v>
      </c>
      <c r="O169" s="3">
        <v>0</v>
      </c>
      <c r="P169" s="3">
        <f>SUMIF('INPUT TAXES'!D:D,'All Books PM January 2024'!A:A,'INPUT TAXES'!P:P)</f>
        <v>0</v>
      </c>
      <c r="R169" s="3">
        <v>1000</v>
      </c>
      <c r="S169" s="3">
        <v>0</v>
      </c>
      <c r="T169" s="3">
        <f t="shared" si="20"/>
        <v>1000</v>
      </c>
      <c r="U169" s="3">
        <f>SUMIF('WITHOLDING TAX'!D:D,'All Books PM January 2024'!A:A,'WITHOLDING TAX'!Q:Q)</f>
        <v>0</v>
      </c>
      <c r="V169" s="3">
        <v>1000</v>
      </c>
      <c r="W169" t="s">
        <v>62</v>
      </c>
      <c r="X169" t="s">
        <v>481</v>
      </c>
      <c r="AD169" s="17" t="e">
        <f t="shared" ref="AD169:AD232" si="26">U169/Q169</f>
        <v>#DIV/0!</v>
      </c>
      <c r="AE169" s="15">
        <f>T169-'All Books'!T169</f>
        <v>-1776.96</v>
      </c>
      <c r="AF169" s="17">
        <v>1000</v>
      </c>
      <c r="AG169" s="15">
        <f t="shared" si="21"/>
        <v>0</v>
      </c>
      <c r="AI169" s="15">
        <f t="shared" si="22"/>
        <v>1000</v>
      </c>
      <c r="AJ169" s="15">
        <f t="shared" si="23"/>
        <v>0</v>
      </c>
    </row>
    <row r="170" spans="1:36" x14ac:dyDescent="0.25">
      <c r="A170" s="1" t="s">
        <v>482</v>
      </c>
      <c r="B170" s="2">
        <v>45315</v>
      </c>
      <c r="D170" s="1" t="s">
        <v>31</v>
      </c>
      <c r="F170" s="1" t="s">
        <v>31</v>
      </c>
      <c r="H170" t="s">
        <v>0</v>
      </c>
      <c r="I170" t="s">
        <v>55</v>
      </c>
      <c r="K170" t="s">
        <v>60</v>
      </c>
      <c r="L170" t="s">
        <v>61</v>
      </c>
      <c r="M170" t="s">
        <v>35</v>
      </c>
      <c r="N170" s="1" t="s">
        <v>36</v>
      </c>
      <c r="O170" s="3">
        <v>0</v>
      </c>
      <c r="P170" s="3">
        <f>SUMIF('INPUT TAXES'!D:D,'All Books PM January 2024'!A:A,'INPUT TAXES'!P:P)</f>
        <v>0</v>
      </c>
      <c r="R170" s="3">
        <v>24500</v>
      </c>
      <c r="S170" s="3">
        <v>0</v>
      </c>
      <c r="T170" s="3">
        <f t="shared" si="20"/>
        <v>24500</v>
      </c>
      <c r="U170" s="3">
        <f>SUMIF('WITHOLDING TAX'!D:D,'All Books PM January 2024'!A:A,'WITHOLDING TAX'!Q:Q)</f>
        <v>0</v>
      </c>
      <c r="V170" s="3">
        <v>24500</v>
      </c>
      <c r="W170" t="s">
        <v>62</v>
      </c>
      <c r="X170" t="s">
        <v>483</v>
      </c>
      <c r="AD170" s="17" t="e">
        <f t="shared" si="26"/>
        <v>#DIV/0!</v>
      </c>
      <c r="AE170" s="15">
        <f>T170-'All Books'!T170</f>
        <v>24392.959999999999</v>
      </c>
      <c r="AF170" s="17">
        <v>24500</v>
      </c>
      <c r="AG170" s="15">
        <f t="shared" si="21"/>
        <v>0</v>
      </c>
      <c r="AI170" s="15">
        <f t="shared" si="22"/>
        <v>24500</v>
      </c>
      <c r="AJ170" s="15">
        <f t="shared" si="23"/>
        <v>0</v>
      </c>
    </row>
    <row r="171" spans="1:36" x14ac:dyDescent="0.25">
      <c r="A171" s="1" t="s">
        <v>484</v>
      </c>
      <c r="B171" s="2">
        <v>45315</v>
      </c>
      <c r="D171" s="1" t="s">
        <v>31</v>
      </c>
      <c r="F171" s="1" t="s">
        <v>31</v>
      </c>
      <c r="H171" t="s">
        <v>0</v>
      </c>
      <c r="I171" t="s">
        <v>72</v>
      </c>
      <c r="K171" t="s">
        <v>75</v>
      </c>
      <c r="L171" t="s">
        <v>76</v>
      </c>
      <c r="M171" t="s">
        <v>35</v>
      </c>
      <c r="N171" s="1" t="s">
        <v>36</v>
      </c>
      <c r="O171" s="3">
        <v>0</v>
      </c>
      <c r="P171" s="3">
        <f>SUMIF('INPUT TAXES'!D:D,'All Books PM January 2024'!A:A,'INPUT TAXES'!P:P)</f>
        <v>0</v>
      </c>
      <c r="R171" s="3">
        <v>3750</v>
      </c>
      <c r="S171" s="3">
        <v>0</v>
      </c>
      <c r="T171" s="3">
        <f t="shared" si="20"/>
        <v>3750</v>
      </c>
      <c r="U171" s="3">
        <f>SUMIF('WITHOLDING TAX'!D:D,'All Books PM January 2024'!A:A,'WITHOLDING TAX'!Q:Q)</f>
        <v>0</v>
      </c>
      <c r="V171" s="3">
        <v>3750</v>
      </c>
      <c r="W171" t="s">
        <v>62</v>
      </c>
      <c r="X171" t="s">
        <v>485</v>
      </c>
      <c r="AD171" s="17" t="e">
        <f t="shared" si="26"/>
        <v>#DIV/0!</v>
      </c>
      <c r="AE171" s="15">
        <f>T171-'All Books'!T171</f>
        <v>2858.04</v>
      </c>
      <c r="AF171" s="17">
        <v>3750</v>
      </c>
      <c r="AG171" s="15">
        <f t="shared" si="21"/>
        <v>0</v>
      </c>
      <c r="AI171" s="15">
        <f t="shared" si="22"/>
        <v>3750</v>
      </c>
      <c r="AJ171" s="15">
        <f t="shared" si="23"/>
        <v>0</v>
      </c>
    </row>
    <row r="172" spans="1:36" x14ac:dyDescent="0.25">
      <c r="A172" s="1" t="s">
        <v>486</v>
      </c>
      <c r="B172" s="2">
        <v>45316</v>
      </c>
      <c r="D172" s="1" t="s">
        <v>31</v>
      </c>
      <c r="F172" s="1" t="s">
        <v>31</v>
      </c>
      <c r="H172" t="s">
        <v>0</v>
      </c>
      <c r="I172" t="s">
        <v>40</v>
      </c>
      <c r="K172" t="s">
        <v>487</v>
      </c>
      <c r="L172" t="s">
        <v>488</v>
      </c>
      <c r="M172" t="s">
        <v>35</v>
      </c>
      <c r="N172" s="1" t="s">
        <v>36</v>
      </c>
      <c r="O172" s="3">
        <v>0</v>
      </c>
      <c r="P172" s="3">
        <f>SUMIF('INPUT TAXES'!D:D,'All Books PM January 2024'!A:A,'INPUT TAXES'!P:P)</f>
        <v>0</v>
      </c>
      <c r="R172" s="3">
        <v>1100</v>
      </c>
      <c r="S172" s="3">
        <v>0</v>
      </c>
      <c r="T172" s="3">
        <f t="shared" si="20"/>
        <v>1100</v>
      </c>
      <c r="U172" s="3">
        <f>SUMIF('WITHOLDING TAX'!D:D,'All Books PM January 2024'!A:A,'WITHOLDING TAX'!Q:Q)</f>
        <v>0</v>
      </c>
      <c r="V172" s="3">
        <v>1100</v>
      </c>
      <c r="W172" t="s">
        <v>49</v>
      </c>
      <c r="X172" t="s">
        <v>477</v>
      </c>
      <c r="AD172" s="17" t="e">
        <f t="shared" si="26"/>
        <v>#DIV/0!</v>
      </c>
      <c r="AE172" s="15">
        <f>T172-'All Books'!T172</f>
        <v>1035.82</v>
      </c>
      <c r="AF172" s="17">
        <v>1100</v>
      </c>
      <c r="AG172" s="15">
        <f t="shared" si="21"/>
        <v>0</v>
      </c>
      <c r="AI172" s="15">
        <f t="shared" si="22"/>
        <v>1100</v>
      </c>
      <c r="AJ172" s="15">
        <f t="shared" si="23"/>
        <v>0</v>
      </c>
    </row>
    <row r="173" spans="1:36" x14ac:dyDescent="0.25">
      <c r="A173" s="1" t="s">
        <v>489</v>
      </c>
      <c r="B173" s="2">
        <v>45316</v>
      </c>
      <c r="D173" s="1" t="s">
        <v>31</v>
      </c>
      <c r="F173" s="1" t="s">
        <v>31</v>
      </c>
      <c r="H173" t="s">
        <v>0</v>
      </c>
      <c r="I173" t="s">
        <v>32</v>
      </c>
      <c r="K173" t="s">
        <v>165</v>
      </c>
      <c r="L173" t="s">
        <v>42</v>
      </c>
      <c r="M173" t="s">
        <v>43</v>
      </c>
      <c r="N173" s="1" t="s">
        <v>36</v>
      </c>
      <c r="O173" s="3">
        <v>0</v>
      </c>
      <c r="P173" s="3">
        <f>SUMIF('INPUT TAXES'!D:D,'All Books PM January 2024'!A:A,'INPUT TAXES'!P:P)</f>
        <v>0</v>
      </c>
      <c r="R173" s="3">
        <v>3438</v>
      </c>
      <c r="S173" s="3">
        <v>0</v>
      </c>
      <c r="T173" s="3">
        <f t="shared" si="20"/>
        <v>3438</v>
      </c>
      <c r="U173" s="3">
        <f>SUMIF('WITHOLDING TAX'!D:D,'All Books PM January 2024'!A:A,'WITHOLDING TAX'!Q:Q)</f>
        <v>0</v>
      </c>
      <c r="V173" s="3">
        <v>3438</v>
      </c>
      <c r="W173" t="s">
        <v>490</v>
      </c>
      <c r="X173" t="s">
        <v>491</v>
      </c>
      <c r="AD173" s="17" t="e">
        <f t="shared" si="26"/>
        <v>#DIV/0!</v>
      </c>
      <c r="AE173" s="15">
        <f>T173-'All Books'!T173</f>
        <v>2903.18</v>
      </c>
      <c r="AF173" s="17">
        <v>3438</v>
      </c>
      <c r="AG173" s="15">
        <f t="shared" si="21"/>
        <v>0</v>
      </c>
      <c r="AI173" s="15">
        <f t="shared" si="22"/>
        <v>3438</v>
      </c>
      <c r="AJ173" s="15">
        <f t="shared" si="23"/>
        <v>0</v>
      </c>
    </row>
    <row r="174" spans="1:36" x14ac:dyDescent="0.25">
      <c r="A174" s="1" t="s">
        <v>492</v>
      </c>
      <c r="B174" s="2">
        <v>45316</v>
      </c>
      <c r="D174" s="1" t="s">
        <v>31</v>
      </c>
      <c r="F174" s="1" t="s">
        <v>31</v>
      </c>
      <c r="H174" t="s">
        <v>0</v>
      </c>
      <c r="I174" t="s">
        <v>32</v>
      </c>
      <c r="K174" t="s">
        <v>493</v>
      </c>
      <c r="L174" t="s">
        <v>494</v>
      </c>
      <c r="M174" t="s">
        <v>35</v>
      </c>
      <c r="N174" s="1" t="s">
        <v>495</v>
      </c>
      <c r="O174" s="3">
        <v>0</v>
      </c>
      <c r="P174" s="3">
        <f>SUMIF('INPUT TAXES'!D:D,'All Books PM January 2024'!A:A,'INPUT TAXES'!P:P)</f>
        <v>0</v>
      </c>
      <c r="R174" s="3">
        <v>6895.37</v>
      </c>
      <c r="S174" s="3">
        <v>0</v>
      </c>
      <c r="T174" s="3">
        <f t="shared" si="20"/>
        <v>6895.37</v>
      </c>
      <c r="U174" s="3">
        <f>SUMIF('WITHOLDING TAX'!D:D,'All Books PM January 2024'!A:A,'WITHOLDING TAX'!Q:Q)</f>
        <v>0</v>
      </c>
      <c r="V174" s="3">
        <v>6895.37</v>
      </c>
      <c r="W174" t="s">
        <v>496</v>
      </c>
      <c r="X174" t="s">
        <v>497</v>
      </c>
      <c r="AD174" s="17" t="e">
        <f t="shared" si="26"/>
        <v>#DIV/0!</v>
      </c>
      <c r="AE174" s="15">
        <f>T174-'All Books'!T174</f>
        <v>6841.8</v>
      </c>
      <c r="AF174" s="17">
        <v>6895.37</v>
      </c>
      <c r="AG174" s="15">
        <f t="shared" si="21"/>
        <v>0</v>
      </c>
      <c r="AI174" s="15">
        <f t="shared" si="22"/>
        <v>6895.37</v>
      </c>
      <c r="AJ174" s="15">
        <f t="shared" si="23"/>
        <v>0</v>
      </c>
    </row>
    <row r="175" spans="1:36" x14ac:dyDescent="0.25">
      <c r="A175" s="1" t="s">
        <v>498</v>
      </c>
      <c r="B175" s="2">
        <v>45316</v>
      </c>
      <c r="D175" s="1" t="s">
        <v>31</v>
      </c>
      <c r="F175" s="1" t="s">
        <v>31</v>
      </c>
      <c r="H175" t="s">
        <v>0</v>
      </c>
      <c r="I175" t="s">
        <v>32</v>
      </c>
      <c r="K175" t="s">
        <v>493</v>
      </c>
      <c r="L175" t="s">
        <v>494</v>
      </c>
      <c r="M175" t="s">
        <v>35</v>
      </c>
      <c r="N175" s="1" t="s">
        <v>495</v>
      </c>
      <c r="O175" s="3">
        <v>0</v>
      </c>
      <c r="P175" s="3">
        <f>SUMIF('INPUT TAXES'!D:D,'All Books PM January 2024'!A:A,'INPUT TAXES'!P:P)</f>
        <v>0</v>
      </c>
      <c r="R175" s="3">
        <v>226.05</v>
      </c>
      <c r="S175" s="3">
        <v>0</v>
      </c>
      <c r="T175" s="3">
        <f t="shared" si="20"/>
        <v>226.05</v>
      </c>
      <c r="U175" s="3">
        <f>SUMIF('WITHOLDING TAX'!D:D,'All Books PM January 2024'!A:A,'WITHOLDING TAX'!Q:Q)</f>
        <v>0</v>
      </c>
      <c r="V175" s="3">
        <v>226.05</v>
      </c>
      <c r="W175" t="s">
        <v>496</v>
      </c>
      <c r="X175" t="s">
        <v>499</v>
      </c>
      <c r="AD175" s="17" t="e">
        <f t="shared" si="26"/>
        <v>#DIV/0!</v>
      </c>
      <c r="AE175" s="15">
        <f>T175-'All Books'!T175</f>
        <v>-220.38</v>
      </c>
      <c r="AF175" s="17">
        <v>226.05</v>
      </c>
      <c r="AG175" s="15">
        <f t="shared" si="21"/>
        <v>0</v>
      </c>
      <c r="AI175" s="15">
        <f t="shared" si="22"/>
        <v>226.05</v>
      </c>
      <c r="AJ175" s="15">
        <f t="shared" si="23"/>
        <v>0</v>
      </c>
    </row>
    <row r="176" spans="1:36" x14ac:dyDescent="0.25">
      <c r="A176" s="1" t="s">
        <v>500</v>
      </c>
      <c r="B176" s="2">
        <v>45316</v>
      </c>
      <c r="D176" s="1" t="s">
        <v>31</v>
      </c>
      <c r="F176" s="1" t="s">
        <v>31</v>
      </c>
      <c r="H176" t="s">
        <v>0</v>
      </c>
      <c r="I176" t="s">
        <v>32</v>
      </c>
      <c r="K176" t="s">
        <v>501</v>
      </c>
      <c r="L176" t="s">
        <v>502</v>
      </c>
      <c r="M176" t="s">
        <v>35</v>
      </c>
      <c r="N176" s="1" t="s">
        <v>503</v>
      </c>
      <c r="O176" s="3">
        <f>P176+Q176</f>
        <v>1586</v>
      </c>
      <c r="P176" s="3">
        <f>SUMIF('INPUT TAXES'!D:D,'All Books PM January 2024'!A:A,'INPUT TAXES'!P:P)</f>
        <v>169.93</v>
      </c>
      <c r="Q176" s="3">
        <v>1416.07</v>
      </c>
      <c r="S176" s="3">
        <v>0</v>
      </c>
      <c r="T176" s="3">
        <f t="shared" si="20"/>
        <v>1586</v>
      </c>
      <c r="U176" s="3">
        <f>SUMIF('WITHOLDING TAX'!D:D,'All Books PM January 2024'!A:A,'WITHOLDING TAX'!Q:Q)</f>
        <v>0</v>
      </c>
      <c r="V176" s="3">
        <f>T176-U176</f>
        <v>1586</v>
      </c>
      <c r="W176" t="s">
        <v>140</v>
      </c>
      <c r="X176" t="s">
        <v>504</v>
      </c>
      <c r="AD176" s="17">
        <f t="shared" si="26"/>
        <v>0</v>
      </c>
      <c r="AE176" s="15">
        <f>T176-'All Books'!T176</f>
        <v>1455.69</v>
      </c>
      <c r="AF176" s="17">
        <v>1416.07</v>
      </c>
      <c r="AG176" s="15">
        <f t="shared" si="21"/>
        <v>169.93000000000006</v>
      </c>
      <c r="AI176" s="15">
        <f t="shared" si="22"/>
        <v>1586</v>
      </c>
      <c r="AJ176" s="15">
        <f t="shared" si="23"/>
        <v>0</v>
      </c>
    </row>
    <row r="177" spans="1:36" x14ac:dyDescent="0.25">
      <c r="A177" s="1" t="s">
        <v>505</v>
      </c>
      <c r="B177" s="2">
        <v>45316</v>
      </c>
      <c r="D177" s="1" t="s">
        <v>31</v>
      </c>
      <c r="F177" s="1" t="s">
        <v>31</v>
      </c>
      <c r="H177" t="s">
        <v>0</v>
      </c>
      <c r="I177" t="s">
        <v>32</v>
      </c>
      <c r="K177" t="s">
        <v>506</v>
      </c>
      <c r="L177" t="s">
        <v>42</v>
      </c>
      <c r="M177" t="s">
        <v>43</v>
      </c>
      <c r="N177" s="1" t="s">
        <v>507</v>
      </c>
      <c r="O177" s="3">
        <v>0</v>
      </c>
      <c r="P177" s="3">
        <f>SUMIF('INPUT TAXES'!D:D,'All Books PM January 2024'!A:A,'INPUT TAXES'!P:P)</f>
        <v>0</v>
      </c>
      <c r="R177" s="3">
        <v>10116</v>
      </c>
      <c r="S177" s="3">
        <v>0</v>
      </c>
      <c r="T177" s="3">
        <f t="shared" si="20"/>
        <v>10116</v>
      </c>
      <c r="U177" s="3">
        <f>SUMIF('WITHOLDING TAX'!D:D,'All Books PM January 2024'!A:A,'WITHOLDING TAX'!Q:Q)</f>
        <v>0</v>
      </c>
      <c r="V177" s="3">
        <v>10116</v>
      </c>
      <c r="W177" t="s">
        <v>508</v>
      </c>
      <c r="X177" t="s">
        <v>509</v>
      </c>
      <c r="AD177" s="17" t="e">
        <f t="shared" si="26"/>
        <v>#DIV/0!</v>
      </c>
      <c r="AE177" s="15">
        <f>T177-'All Books'!T177</f>
        <v>9030.08</v>
      </c>
      <c r="AF177" s="17">
        <v>10116</v>
      </c>
      <c r="AG177" s="15">
        <f t="shared" si="21"/>
        <v>0</v>
      </c>
      <c r="AI177" s="15">
        <f t="shared" si="22"/>
        <v>10116</v>
      </c>
      <c r="AJ177" s="15">
        <f t="shared" si="23"/>
        <v>0</v>
      </c>
    </row>
    <row r="178" spans="1:36" x14ac:dyDescent="0.25">
      <c r="A178" s="1" t="s">
        <v>510</v>
      </c>
      <c r="B178" s="2">
        <v>45317</v>
      </c>
      <c r="D178" s="1" t="s">
        <v>31</v>
      </c>
      <c r="F178" s="1" t="s">
        <v>31</v>
      </c>
      <c r="H178" t="s">
        <v>0</v>
      </c>
      <c r="I178" t="s">
        <v>32</v>
      </c>
      <c r="K178" t="s">
        <v>511</v>
      </c>
      <c r="L178" t="s">
        <v>512</v>
      </c>
      <c r="M178" t="s">
        <v>35</v>
      </c>
      <c r="N178" s="1" t="s">
        <v>513</v>
      </c>
      <c r="O178" s="3">
        <f>P178+Q178</f>
        <v>545</v>
      </c>
      <c r="P178" s="3">
        <f>SUMIF('INPUT TAXES'!D:D,'All Books PM January 2024'!A:A,'INPUT TAXES'!P:P)</f>
        <v>58.39</v>
      </c>
      <c r="Q178" s="3">
        <v>486.61</v>
      </c>
      <c r="S178" s="3">
        <v>0</v>
      </c>
      <c r="T178" s="3">
        <f t="shared" si="20"/>
        <v>545</v>
      </c>
      <c r="U178" s="3">
        <f>SUMIF('WITHOLDING TAX'!D:D,'All Books PM January 2024'!A:A,'WITHOLDING TAX'!Q:Q)</f>
        <v>0</v>
      </c>
      <c r="V178" s="3">
        <f>T178-U178</f>
        <v>545</v>
      </c>
      <c r="W178" t="s">
        <v>515</v>
      </c>
      <c r="X178" t="s">
        <v>514</v>
      </c>
      <c r="AD178" s="17">
        <f t="shared" si="26"/>
        <v>0</v>
      </c>
      <c r="AE178" s="15">
        <f>T178-'All Books'!T178</f>
        <v>30.710000000000036</v>
      </c>
      <c r="AF178" s="17">
        <v>486.61</v>
      </c>
      <c r="AG178" s="15">
        <f t="shared" si="21"/>
        <v>58.389999999999986</v>
      </c>
      <c r="AI178" s="15">
        <f t="shared" si="22"/>
        <v>545</v>
      </c>
      <c r="AJ178" s="15">
        <f t="shared" si="23"/>
        <v>0</v>
      </c>
    </row>
    <row r="179" spans="1:36" x14ac:dyDescent="0.25">
      <c r="A179" s="1" t="s">
        <v>516</v>
      </c>
      <c r="B179" s="2">
        <v>45317</v>
      </c>
      <c r="D179" s="1" t="s">
        <v>31</v>
      </c>
      <c r="F179" s="1" t="s">
        <v>31</v>
      </c>
      <c r="H179" t="s">
        <v>0</v>
      </c>
      <c r="I179" t="s">
        <v>32</v>
      </c>
      <c r="K179" t="s">
        <v>517</v>
      </c>
      <c r="L179" t="s">
        <v>518</v>
      </c>
      <c r="M179" t="s">
        <v>35</v>
      </c>
      <c r="N179" s="1" t="s">
        <v>36</v>
      </c>
      <c r="O179" s="3">
        <v>0</v>
      </c>
      <c r="P179" s="3">
        <f>SUMIF('INPUT TAXES'!D:D,'All Books PM January 2024'!A:A,'INPUT TAXES'!P:P)</f>
        <v>0</v>
      </c>
      <c r="R179" s="3">
        <v>3017.17</v>
      </c>
      <c r="S179" s="3">
        <v>0</v>
      </c>
      <c r="T179" s="3">
        <f t="shared" si="20"/>
        <v>3017.17</v>
      </c>
      <c r="U179" s="3">
        <f>SUMIF('WITHOLDING TAX'!D:D,'All Books PM January 2024'!A:A,'WITHOLDING TAX'!Q:Q)</f>
        <v>0</v>
      </c>
      <c r="V179" s="3">
        <v>3017.17</v>
      </c>
      <c r="W179" t="s">
        <v>519</v>
      </c>
      <c r="X179" t="s">
        <v>520</v>
      </c>
      <c r="AD179" s="17" t="e">
        <f t="shared" si="26"/>
        <v>#DIV/0!</v>
      </c>
      <c r="AE179" s="15">
        <f>T179-'All Books'!T179</f>
        <v>1231.46</v>
      </c>
      <c r="AF179" s="17">
        <v>3017.17</v>
      </c>
      <c r="AG179" s="15">
        <f t="shared" si="21"/>
        <v>0</v>
      </c>
      <c r="AI179" s="15">
        <f t="shared" si="22"/>
        <v>3017.17</v>
      </c>
      <c r="AJ179" s="15">
        <f t="shared" si="23"/>
        <v>0</v>
      </c>
    </row>
    <row r="180" spans="1:36" x14ac:dyDescent="0.25">
      <c r="A180" s="1" t="s">
        <v>516</v>
      </c>
      <c r="B180" s="2">
        <v>45317</v>
      </c>
      <c r="D180" s="1" t="s">
        <v>31</v>
      </c>
      <c r="F180" s="1" t="s">
        <v>31</v>
      </c>
      <c r="H180" t="s">
        <v>0</v>
      </c>
      <c r="I180" t="s">
        <v>32</v>
      </c>
      <c r="K180" t="s">
        <v>517</v>
      </c>
      <c r="L180" t="s">
        <v>518</v>
      </c>
      <c r="M180" t="s">
        <v>35</v>
      </c>
      <c r="N180" s="1" t="s">
        <v>36</v>
      </c>
      <c r="O180" s="3">
        <v>0</v>
      </c>
      <c r="P180" s="3">
        <f>SUMIF('INPUT TAXES'!D:D,'All Books PM January 2024'!A:A,'INPUT TAXES'!P:P)</f>
        <v>0</v>
      </c>
      <c r="R180" s="3">
        <v>3017.17</v>
      </c>
      <c r="S180" s="3">
        <v>0</v>
      </c>
      <c r="T180" s="3">
        <f t="shared" si="20"/>
        <v>3017.17</v>
      </c>
      <c r="U180" s="3">
        <f>SUMIF('WITHOLDING TAX'!D:D,'All Books PM January 2024'!A:A,'WITHOLDING TAX'!Q:Q)</f>
        <v>0</v>
      </c>
      <c r="V180" s="3">
        <v>3017.17</v>
      </c>
      <c r="W180" t="s">
        <v>521</v>
      </c>
      <c r="X180" t="s">
        <v>520</v>
      </c>
      <c r="AD180" s="17" t="e">
        <f t="shared" si="26"/>
        <v>#DIV/0!</v>
      </c>
      <c r="AE180" s="15">
        <f>T180-'All Books'!T180</f>
        <v>517.17000000000007</v>
      </c>
      <c r="AF180" s="17">
        <v>3017.17</v>
      </c>
      <c r="AG180" s="15">
        <f t="shared" si="21"/>
        <v>0</v>
      </c>
      <c r="AI180" s="15">
        <f t="shared" si="22"/>
        <v>3017.17</v>
      </c>
      <c r="AJ180" s="15">
        <f t="shared" si="23"/>
        <v>0</v>
      </c>
    </row>
    <row r="181" spans="1:36" x14ac:dyDescent="0.25">
      <c r="A181" s="1" t="s">
        <v>516</v>
      </c>
      <c r="B181" s="2">
        <v>45317</v>
      </c>
      <c r="D181" s="1" t="s">
        <v>31</v>
      </c>
      <c r="F181" s="1" t="s">
        <v>31</v>
      </c>
      <c r="H181" t="s">
        <v>0</v>
      </c>
      <c r="I181" t="s">
        <v>32</v>
      </c>
      <c r="K181" t="s">
        <v>517</v>
      </c>
      <c r="L181" t="s">
        <v>518</v>
      </c>
      <c r="M181" t="s">
        <v>35</v>
      </c>
      <c r="N181" s="1" t="s">
        <v>36</v>
      </c>
      <c r="O181" s="3">
        <v>0</v>
      </c>
      <c r="P181" s="3">
        <f>SUMIF('INPUT TAXES'!D:D,'All Books PM January 2024'!A:A,'INPUT TAXES'!P:P)</f>
        <v>0</v>
      </c>
      <c r="R181" s="3">
        <v>3017.17</v>
      </c>
      <c r="S181" s="3">
        <v>0</v>
      </c>
      <c r="T181" s="3">
        <f t="shared" si="20"/>
        <v>3017.17</v>
      </c>
      <c r="U181" s="3">
        <f>SUMIF('WITHOLDING TAX'!D:D,'All Books PM January 2024'!A:A,'WITHOLDING TAX'!Q:Q)</f>
        <v>0</v>
      </c>
      <c r="V181" s="3">
        <v>3017.17</v>
      </c>
      <c r="W181" t="s">
        <v>522</v>
      </c>
      <c r="X181" t="s">
        <v>520</v>
      </c>
      <c r="AD181" s="17" t="e">
        <f t="shared" si="26"/>
        <v>#DIV/0!</v>
      </c>
      <c r="AE181" s="15">
        <f>T181-'All Books'!T181</f>
        <v>2963.6</v>
      </c>
      <c r="AF181" s="17">
        <v>3017.17</v>
      </c>
      <c r="AG181" s="15">
        <f t="shared" si="21"/>
        <v>0</v>
      </c>
      <c r="AI181" s="15">
        <f t="shared" si="22"/>
        <v>3017.17</v>
      </c>
      <c r="AJ181" s="15">
        <f t="shared" si="23"/>
        <v>0</v>
      </c>
    </row>
    <row r="182" spans="1:36" x14ac:dyDescent="0.25">
      <c r="A182" s="1" t="s">
        <v>516</v>
      </c>
      <c r="B182" s="2">
        <v>45317</v>
      </c>
      <c r="D182" s="1" t="s">
        <v>31</v>
      </c>
      <c r="F182" s="1" t="s">
        <v>31</v>
      </c>
      <c r="H182" t="s">
        <v>0</v>
      </c>
      <c r="I182" t="s">
        <v>32</v>
      </c>
      <c r="K182" t="s">
        <v>517</v>
      </c>
      <c r="L182" t="s">
        <v>518</v>
      </c>
      <c r="M182" t="s">
        <v>35</v>
      </c>
      <c r="N182" s="1" t="s">
        <v>36</v>
      </c>
      <c r="O182" s="3">
        <v>0</v>
      </c>
      <c r="P182" s="3">
        <f>SUMIF('INPUT TAXES'!D:D,'All Books PM January 2024'!A:A,'INPUT TAXES'!P:P)</f>
        <v>0</v>
      </c>
      <c r="R182" s="3">
        <v>3017.17</v>
      </c>
      <c r="S182" s="3">
        <v>0</v>
      </c>
      <c r="T182" s="3">
        <f t="shared" si="20"/>
        <v>3017.17</v>
      </c>
      <c r="U182" s="3">
        <f>SUMIF('WITHOLDING TAX'!D:D,'All Books PM January 2024'!A:A,'WITHOLDING TAX'!Q:Q)</f>
        <v>0</v>
      </c>
      <c r="V182" s="3">
        <v>3017.17</v>
      </c>
      <c r="W182" t="s">
        <v>523</v>
      </c>
      <c r="X182" t="s">
        <v>520</v>
      </c>
      <c r="AD182" s="17" t="e">
        <f t="shared" si="26"/>
        <v>#DIV/0!</v>
      </c>
      <c r="AE182" s="15">
        <f>T182-'All Books'!T182</f>
        <v>2570.7400000000002</v>
      </c>
      <c r="AF182" s="17">
        <v>3017.17</v>
      </c>
      <c r="AG182" s="15">
        <f t="shared" si="21"/>
        <v>0</v>
      </c>
      <c r="AI182" s="15">
        <f t="shared" si="22"/>
        <v>3017.17</v>
      </c>
      <c r="AJ182" s="15">
        <f t="shared" si="23"/>
        <v>0</v>
      </c>
    </row>
    <row r="183" spans="1:36" x14ac:dyDescent="0.25">
      <c r="A183" s="1" t="s">
        <v>516</v>
      </c>
      <c r="B183" s="2">
        <v>45317</v>
      </c>
      <c r="D183" s="1" t="s">
        <v>31</v>
      </c>
      <c r="F183" s="1" t="s">
        <v>31</v>
      </c>
      <c r="H183" t="s">
        <v>0</v>
      </c>
      <c r="I183" t="s">
        <v>32</v>
      </c>
      <c r="K183" t="s">
        <v>517</v>
      </c>
      <c r="L183" t="s">
        <v>518</v>
      </c>
      <c r="M183" t="s">
        <v>35</v>
      </c>
      <c r="N183" s="1" t="s">
        <v>36</v>
      </c>
      <c r="O183" s="3">
        <v>0</v>
      </c>
      <c r="P183" s="3">
        <f>SUMIF('INPUT TAXES'!D:D,'All Books PM January 2024'!A:A,'INPUT TAXES'!P:P)</f>
        <v>0</v>
      </c>
      <c r="R183" s="3">
        <v>3017.17</v>
      </c>
      <c r="S183" s="3">
        <v>0</v>
      </c>
      <c r="T183" s="3">
        <f t="shared" ref="T183:T246" si="27">P183+Q183+R183</f>
        <v>3017.17</v>
      </c>
      <c r="U183" s="3">
        <f>SUMIF('WITHOLDING TAX'!D:D,'All Books PM January 2024'!A:A,'WITHOLDING TAX'!Q:Q)</f>
        <v>0</v>
      </c>
      <c r="V183" s="3">
        <v>3017.17</v>
      </c>
      <c r="W183" t="s">
        <v>524</v>
      </c>
      <c r="X183" t="s">
        <v>520</v>
      </c>
      <c r="AD183" s="17" t="e">
        <f t="shared" si="26"/>
        <v>#DIV/0!</v>
      </c>
      <c r="AE183" s="15">
        <f>T183-'All Books'!T183</f>
        <v>2856.46</v>
      </c>
      <c r="AF183" s="17">
        <v>3017.17</v>
      </c>
      <c r="AG183" s="15">
        <f t="shared" si="21"/>
        <v>0</v>
      </c>
      <c r="AI183" s="15">
        <f t="shared" si="22"/>
        <v>3017.17</v>
      </c>
      <c r="AJ183" s="15">
        <f t="shared" si="23"/>
        <v>0</v>
      </c>
    </row>
    <row r="184" spans="1:36" x14ac:dyDescent="0.25">
      <c r="A184" s="1" t="s">
        <v>516</v>
      </c>
      <c r="B184" s="2">
        <v>45317</v>
      </c>
      <c r="D184" s="1" t="s">
        <v>31</v>
      </c>
      <c r="F184" s="1" t="s">
        <v>31</v>
      </c>
      <c r="H184" t="s">
        <v>0</v>
      </c>
      <c r="I184" t="s">
        <v>32</v>
      </c>
      <c r="K184" t="s">
        <v>517</v>
      </c>
      <c r="L184" t="s">
        <v>518</v>
      </c>
      <c r="M184" t="s">
        <v>35</v>
      </c>
      <c r="N184" s="1" t="s">
        <v>36</v>
      </c>
      <c r="O184" s="3">
        <v>0</v>
      </c>
      <c r="P184" s="3">
        <f>SUMIF('INPUT TAXES'!D:D,'All Books PM January 2024'!A:A,'INPUT TAXES'!P:P)</f>
        <v>0</v>
      </c>
      <c r="R184" s="3">
        <v>3017.17</v>
      </c>
      <c r="S184" s="3">
        <v>0</v>
      </c>
      <c r="T184" s="3">
        <f t="shared" si="27"/>
        <v>3017.17</v>
      </c>
      <c r="U184" s="3">
        <f>SUMIF('WITHOLDING TAX'!D:D,'All Books PM January 2024'!A:A,'WITHOLDING TAX'!Q:Q)</f>
        <v>0</v>
      </c>
      <c r="V184" s="3">
        <v>3017.17</v>
      </c>
      <c r="W184" t="s">
        <v>525</v>
      </c>
      <c r="X184" t="s">
        <v>520</v>
      </c>
      <c r="AD184" s="17" t="e">
        <f t="shared" si="26"/>
        <v>#DIV/0!</v>
      </c>
      <c r="AE184" s="15">
        <f>T184-'All Books'!T184</f>
        <v>1677.88</v>
      </c>
      <c r="AF184" s="17">
        <v>3017.17</v>
      </c>
      <c r="AG184" s="15">
        <f t="shared" si="21"/>
        <v>0</v>
      </c>
      <c r="AI184" s="15">
        <f t="shared" si="22"/>
        <v>3017.17</v>
      </c>
      <c r="AJ184" s="15">
        <f t="shared" si="23"/>
        <v>0</v>
      </c>
    </row>
    <row r="185" spans="1:36" x14ac:dyDescent="0.25">
      <c r="A185" s="1" t="s">
        <v>516</v>
      </c>
      <c r="B185" s="2">
        <v>45317</v>
      </c>
      <c r="D185" s="1" t="s">
        <v>31</v>
      </c>
      <c r="F185" s="1" t="s">
        <v>31</v>
      </c>
      <c r="H185" t="s">
        <v>0</v>
      </c>
      <c r="I185" t="s">
        <v>32</v>
      </c>
      <c r="K185" t="s">
        <v>517</v>
      </c>
      <c r="L185" t="s">
        <v>518</v>
      </c>
      <c r="M185" t="s">
        <v>35</v>
      </c>
      <c r="N185" s="1" t="s">
        <v>36</v>
      </c>
      <c r="O185" s="3">
        <v>0</v>
      </c>
      <c r="P185" s="3">
        <f>SUMIF('INPUT TAXES'!D:D,'All Books PM January 2024'!A:A,'INPUT TAXES'!P:P)</f>
        <v>0</v>
      </c>
      <c r="R185" s="3">
        <v>3017.18</v>
      </c>
      <c r="S185" s="3">
        <v>0</v>
      </c>
      <c r="T185" s="3">
        <f t="shared" si="27"/>
        <v>3017.18</v>
      </c>
      <c r="U185" s="3">
        <f>SUMIF('WITHOLDING TAX'!D:D,'All Books PM January 2024'!A:A,'WITHOLDING TAX'!Q:Q)</f>
        <v>0</v>
      </c>
      <c r="V185" s="3">
        <v>3017.18</v>
      </c>
      <c r="W185" t="s">
        <v>526</v>
      </c>
      <c r="X185" t="s">
        <v>520</v>
      </c>
      <c r="AD185" s="17" t="e">
        <f t="shared" si="26"/>
        <v>#DIV/0!</v>
      </c>
      <c r="AE185" s="15">
        <f>T185-'All Books'!T185</f>
        <v>2856.47</v>
      </c>
      <c r="AF185" s="17">
        <v>3017.18</v>
      </c>
      <c r="AG185" s="15">
        <f t="shared" si="21"/>
        <v>0</v>
      </c>
      <c r="AI185" s="15">
        <f t="shared" si="22"/>
        <v>3017.18</v>
      </c>
      <c r="AJ185" s="15">
        <f t="shared" si="23"/>
        <v>0</v>
      </c>
    </row>
    <row r="186" spans="1:36" x14ac:dyDescent="0.25">
      <c r="A186" s="1" t="s">
        <v>516</v>
      </c>
      <c r="B186" s="2">
        <v>45317</v>
      </c>
      <c r="D186" s="1" t="s">
        <v>31</v>
      </c>
      <c r="F186" s="1" t="s">
        <v>31</v>
      </c>
      <c r="H186" t="s">
        <v>0</v>
      </c>
      <c r="I186" t="s">
        <v>32</v>
      </c>
      <c r="K186" t="s">
        <v>517</v>
      </c>
      <c r="L186" t="s">
        <v>518</v>
      </c>
      <c r="M186" t="s">
        <v>35</v>
      </c>
      <c r="N186" s="1" t="s">
        <v>36</v>
      </c>
      <c r="O186" s="3">
        <v>0</v>
      </c>
      <c r="P186" s="3">
        <f>SUMIF('INPUT TAXES'!D:D,'All Books PM January 2024'!A:A,'INPUT TAXES'!P:P)</f>
        <v>0</v>
      </c>
      <c r="R186" s="3">
        <v>3017.18</v>
      </c>
      <c r="S186" s="3">
        <v>0</v>
      </c>
      <c r="T186" s="3">
        <f t="shared" si="27"/>
        <v>3017.18</v>
      </c>
      <c r="U186" s="3">
        <f>SUMIF('WITHOLDING TAX'!D:D,'All Books PM January 2024'!A:A,'WITHOLDING TAX'!Q:Q)</f>
        <v>0</v>
      </c>
      <c r="V186" s="3">
        <v>3017.18</v>
      </c>
      <c r="W186" t="s">
        <v>527</v>
      </c>
      <c r="X186" t="s">
        <v>520</v>
      </c>
      <c r="AD186" s="17" t="e">
        <f t="shared" si="26"/>
        <v>#DIV/0!</v>
      </c>
      <c r="AE186" s="15">
        <f>T186-'All Books'!T186</f>
        <v>1677.8899999999999</v>
      </c>
      <c r="AF186" s="17">
        <v>3017.18</v>
      </c>
      <c r="AG186" s="15">
        <f t="shared" si="21"/>
        <v>0</v>
      </c>
      <c r="AI186" s="15">
        <f t="shared" si="22"/>
        <v>3017.18</v>
      </c>
      <c r="AJ186" s="15">
        <f t="shared" si="23"/>
        <v>0</v>
      </c>
    </row>
    <row r="187" spans="1:36" x14ac:dyDescent="0.25">
      <c r="A187" s="1" t="s">
        <v>516</v>
      </c>
      <c r="B187" s="2">
        <v>45317</v>
      </c>
      <c r="D187" s="1" t="s">
        <v>31</v>
      </c>
      <c r="F187" s="1" t="s">
        <v>31</v>
      </c>
      <c r="H187" t="s">
        <v>0</v>
      </c>
      <c r="I187" t="s">
        <v>32</v>
      </c>
      <c r="K187" t="s">
        <v>517</v>
      </c>
      <c r="L187" t="s">
        <v>518</v>
      </c>
      <c r="M187" t="s">
        <v>35</v>
      </c>
      <c r="N187" s="1" t="s">
        <v>36</v>
      </c>
      <c r="O187" s="3">
        <v>0</v>
      </c>
      <c r="P187" s="3">
        <f>SUMIF('INPUT TAXES'!D:D,'All Books PM January 2024'!A:A,'INPUT TAXES'!P:P)</f>
        <v>0</v>
      </c>
      <c r="R187" s="3">
        <v>3017.18</v>
      </c>
      <c r="S187" s="3">
        <v>0</v>
      </c>
      <c r="T187" s="3">
        <f t="shared" si="27"/>
        <v>3017.18</v>
      </c>
      <c r="U187" s="3">
        <f>SUMIF('WITHOLDING TAX'!D:D,'All Books PM January 2024'!A:A,'WITHOLDING TAX'!Q:Q)</f>
        <v>0</v>
      </c>
      <c r="V187" s="3">
        <v>3017.18</v>
      </c>
      <c r="W187" t="s">
        <v>528</v>
      </c>
      <c r="X187" t="s">
        <v>520</v>
      </c>
      <c r="AD187" s="17" t="e">
        <f t="shared" si="26"/>
        <v>#DIV/0!</v>
      </c>
      <c r="AE187" s="15">
        <f>T187-'All Books'!T187</f>
        <v>2802.89</v>
      </c>
      <c r="AF187" s="17">
        <v>3017.18</v>
      </c>
      <c r="AG187" s="15">
        <f t="shared" si="21"/>
        <v>0</v>
      </c>
      <c r="AI187" s="15">
        <f t="shared" si="22"/>
        <v>3017.18</v>
      </c>
      <c r="AJ187" s="15">
        <f t="shared" si="23"/>
        <v>0</v>
      </c>
    </row>
    <row r="188" spans="1:36" x14ac:dyDescent="0.25">
      <c r="A188" s="1" t="s">
        <v>516</v>
      </c>
      <c r="B188" s="2">
        <v>45317</v>
      </c>
      <c r="D188" s="1" t="s">
        <v>31</v>
      </c>
      <c r="F188" s="1" t="s">
        <v>31</v>
      </c>
      <c r="H188" t="s">
        <v>0</v>
      </c>
      <c r="I188" t="s">
        <v>32</v>
      </c>
      <c r="K188" t="s">
        <v>517</v>
      </c>
      <c r="L188" t="s">
        <v>518</v>
      </c>
      <c r="M188" t="s">
        <v>35</v>
      </c>
      <c r="N188" s="1" t="s">
        <v>36</v>
      </c>
      <c r="O188" s="3">
        <v>0</v>
      </c>
      <c r="P188" s="3">
        <f>SUMIF('INPUT TAXES'!D:D,'All Books PM January 2024'!A:A,'INPUT TAXES'!P:P)</f>
        <v>0</v>
      </c>
      <c r="R188" s="3">
        <v>3017.18</v>
      </c>
      <c r="S188" s="3">
        <v>0</v>
      </c>
      <c r="T188" s="3">
        <f t="shared" si="27"/>
        <v>3017.18</v>
      </c>
      <c r="U188" s="3">
        <f>SUMIF('WITHOLDING TAX'!D:D,'All Books PM January 2024'!A:A,'WITHOLDING TAX'!Q:Q)</f>
        <v>0</v>
      </c>
      <c r="V188" s="3">
        <v>3017.18</v>
      </c>
      <c r="W188" t="s">
        <v>529</v>
      </c>
      <c r="X188" t="s">
        <v>520</v>
      </c>
      <c r="AD188" s="17" t="e">
        <f t="shared" si="26"/>
        <v>#DIV/0!</v>
      </c>
      <c r="AE188" s="15">
        <f>T188-'All Books'!T188</f>
        <v>1231.4599999999998</v>
      </c>
      <c r="AF188" s="17">
        <v>3017.18</v>
      </c>
      <c r="AG188" s="15">
        <f t="shared" si="21"/>
        <v>0</v>
      </c>
      <c r="AI188" s="15">
        <f t="shared" si="22"/>
        <v>3017.18</v>
      </c>
      <c r="AJ188" s="15">
        <f t="shared" si="23"/>
        <v>0</v>
      </c>
    </row>
    <row r="189" spans="1:36" x14ac:dyDescent="0.25">
      <c r="A189" s="1" t="s">
        <v>516</v>
      </c>
      <c r="B189" s="2">
        <v>45317</v>
      </c>
      <c r="D189" s="1" t="s">
        <v>31</v>
      </c>
      <c r="F189" s="1" t="s">
        <v>31</v>
      </c>
      <c r="H189" t="s">
        <v>0</v>
      </c>
      <c r="I189" t="s">
        <v>32</v>
      </c>
      <c r="K189" t="s">
        <v>517</v>
      </c>
      <c r="L189" t="s">
        <v>518</v>
      </c>
      <c r="M189" t="s">
        <v>35</v>
      </c>
      <c r="N189" s="1" t="s">
        <v>36</v>
      </c>
      <c r="O189" s="3">
        <v>0</v>
      </c>
      <c r="P189" s="3">
        <f>SUMIF('INPUT TAXES'!D:D,'All Books PM January 2024'!A:A,'INPUT TAXES'!P:P)</f>
        <v>0</v>
      </c>
      <c r="R189" s="3">
        <v>3017.18</v>
      </c>
      <c r="S189" s="3">
        <v>0</v>
      </c>
      <c r="T189" s="3">
        <f t="shared" si="27"/>
        <v>3017.18</v>
      </c>
      <c r="U189" s="3">
        <f>SUMIF('WITHOLDING TAX'!D:D,'All Books PM January 2024'!A:A,'WITHOLDING TAX'!Q:Q)</f>
        <v>0</v>
      </c>
      <c r="V189" s="3">
        <v>3017.18</v>
      </c>
      <c r="W189" t="s">
        <v>530</v>
      </c>
      <c r="X189" t="s">
        <v>520</v>
      </c>
      <c r="AD189" s="17" t="e">
        <f t="shared" si="26"/>
        <v>#DIV/0!</v>
      </c>
      <c r="AE189" s="15">
        <f>T189-'All Books'!T189</f>
        <v>2963.6099999999997</v>
      </c>
      <c r="AF189" s="17">
        <v>3017.18</v>
      </c>
      <c r="AG189" s="15">
        <f t="shared" si="21"/>
        <v>0</v>
      </c>
      <c r="AI189" s="15">
        <f t="shared" si="22"/>
        <v>3017.18</v>
      </c>
      <c r="AJ189" s="15">
        <f t="shared" si="23"/>
        <v>0</v>
      </c>
    </row>
    <row r="190" spans="1:36" x14ac:dyDescent="0.25">
      <c r="A190" s="1" t="s">
        <v>516</v>
      </c>
      <c r="B190" s="2">
        <v>45317</v>
      </c>
      <c r="D190" s="1" t="s">
        <v>31</v>
      </c>
      <c r="F190" s="1" t="s">
        <v>31</v>
      </c>
      <c r="H190" t="s">
        <v>0</v>
      </c>
      <c r="I190" t="s">
        <v>32</v>
      </c>
      <c r="K190" t="s">
        <v>517</v>
      </c>
      <c r="L190" t="s">
        <v>518</v>
      </c>
      <c r="M190" t="s">
        <v>35</v>
      </c>
      <c r="N190" s="1" t="s">
        <v>36</v>
      </c>
      <c r="O190" s="3">
        <v>0</v>
      </c>
      <c r="P190" s="3">
        <f>SUMIF('INPUT TAXES'!D:D,'All Books PM January 2024'!A:A,'INPUT TAXES'!P:P)</f>
        <v>0</v>
      </c>
      <c r="R190" s="3">
        <v>3017.18</v>
      </c>
      <c r="S190" s="3">
        <v>0</v>
      </c>
      <c r="T190" s="3">
        <f t="shared" si="27"/>
        <v>3017.18</v>
      </c>
      <c r="U190" s="3">
        <f>SUMIF('WITHOLDING TAX'!D:D,'All Books PM January 2024'!A:A,'WITHOLDING TAX'!Q:Q)</f>
        <v>0</v>
      </c>
      <c r="V190" s="3">
        <v>3017.18</v>
      </c>
      <c r="W190" t="s">
        <v>531</v>
      </c>
      <c r="X190" t="s">
        <v>520</v>
      </c>
      <c r="AD190" s="17" t="e">
        <f t="shared" si="26"/>
        <v>#DIV/0!</v>
      </c>
      <c r="AE190" s="15">
        <f>T190-'All Books'!T190</f>
        <v>2570.75</v>
      </c>
      <c r="AF190" s="17">
        <v>3017.18</v>
      </c>
      <c r="AG190" s="15">
        <f t="shared" si="21"/>
        <v>0</v>
      </c>
      <c r="AI190" s="15">
        <f t="shared" si="22"/>
        <v>3017.18</v>
      </c>
      <c r="AJ190" s="15">
        <f t="shared" si="23"/>
        <v>0</v>
      </c>
    </row>
    <row r="191" spans="1:36" x14ac:dyDescent="0.25">
      <c r="A191" s="1" t="s">
        <v>516</v>
      </c>
      <c r="B191" s="2">
        <v>45317</v>
      </c>
      <c r="D191" s="1" t="s">
        <v>31</v>
      </c>
      <c r="F191" s="1" t="s">
        <v>31</v>
      </c>
      <c r="H191" t="s">
        <v>0</v>
      </c>
      <c r="I191" t="s">
        <v>32</v>
      </c>
      <c r="K191" t="s">
        <v>517</v>
      </c>
      <c r="L191" t="s">
        <v>518</v>
      </c>
      <c r="M191" t="s">
        <v>35</v>
      </c>
      <c r="N191" s="1" t="s">
        <v>36</v>
      </c>
      <c r="O191" s="3">
        <v>0</v>
      </c>
      <c r="P191" s="3">
        <f>SUMIF('INPUT TAXES'!D:D,'All Books PM January 2024'!A:A,'INPUT TAXES'!P:P)</f>
        <v>0</v>
      </c>
      <c r="R191" s="3">
        <v>3017.18</v>
      </c>
      <c r="S191" s="3">
        <v>0</v>
      </c>
      <c r="T191" s="3">
        <f t="shared" si="27"/>
        <v>3017.18</v>
      </c>
      <c r="U191" s="3">
        <f>SUMIF('WITHOLDING TAX'!D:D,'All Books PM January 2024'!A:A,'WITHOLDING TAX'!Q:Q)</f>
        <v>0</v>
      </c>
      <c r="V191" s="3">
        <v>3017.18</v>
      </c>
      <c r="W191" t="s">
        <v>532</v>
      </c>
      <c r="X191" t="s">
        <v>520</v>
      </c>
      <c r="AD191" s="17" t="e">
        <f t="shared" si="26"/>
        <v>#DIV/0!</v>
      </c>
      <c r="AE191" s="15">
        <f>T191-'All Books'!T191</f>
        <v>2963.6099999999997</v>
      </c>
      <c r="AF191" s="17">
        <v>3017.18</v>
      </c>
      <c r="AG191" s="15">
        <f t="shared" si="21"/>
        <v>0</v>
      </c>
      <c r="AI191" s="15">
        <f t="shared" si="22"/>
        <v>3017.18</v>
      </c>
      <c r="AJ191" s="15">
        <f t="shared" si="23"/>
        <v>0</v>
      </c>
    </row>
    <row r="192" spans="1:36" x14ac:dyDescent="0.25">
      <c r="A192" s="1" t="s">
        <v>516</v>
      </c>
      <c r="B192" s="2">
        <v>45317</v>
      </c>
      <c r="D192" s="1" t="s">
        <v>31</v>
      </c>
      <c r="F192" s="1" t="s">
        <v>31</v>
      </c>
      <c r="H192" t="s">
        <v>0</v>
      </c>
      <c r="I192" t="s">
        <v>32</v>
      </c>
      <c r="K192" t="s">
        <v>517</v>
      </c>
      <c r="L192" t="s">
        <v>518</v>
      </c>
      <c r="M192" t="s">
        <v>35</v>
      </c>
      <c r="N192" s="1" t="s">
        <v>36</v>
      </c>
      <c r="O192" s="3">
        <v>0</v>
      </c>
      <c r="P192" s="3">
        <f>SUMIF('INPUT TAXES'!D:D,'All Books PM January 2024'!A:A,'INPUT TAXES'!P:P)</f>
        <v>0</v>
      </c>
      <c r="R192" s="3">
        <v>3017.18</v>
      </c>
      <c r="S192" s="3">
        <v>0</v>
      </c>
      <c r="T192" s="3">
        <f t="shared" si="27"/>
        <v>3017.18</v>
      </c>
      <c r="U192" s="3">
        <f>SUMIF('WITHOLDING TAX'!D:D,'All Books PM January 2024'!A:A,'WITHOLDING TAX'!Q:Q)</f>
        <v>0</v>
      </c>
      <c r="V192" s="3">
        <v>3017.18</v>
      </c>
      <c r="W192" t="s">
        <v>533</v>
      </c>
      <c r="X192" t="s">
        <v>520</v>
      </c>
      <c r="AD192" s="17" t="e">
        <f t="shared" si="26"/>
        <v>#DIV/0!</v>
      </c>
      <c r="AE192" s="15">
        <f>T192-'All Books'!T192</f>
        <v>2570.75</v>
      </c>
      <c r="AF192" s="17">
        <v>3017.18</v>
      </c>
      <c r="AG192" s="15">
        <f t="shared" si="21"/>
        <v>0</v>
      </c>
      <c r="AI192" s="15">
        <f t="shared" si="22"/>
        <v>3017.18</v>
      </c>
      <c r="AJ192" s="15">
        <f t="shared" si="23"/>
        <v>0</v>
      </c>
    </row>
    <row r="193" spans="1:36" x14ac:dyDescent="0.25">
      <c r="A193" s="1" t="s">
        <v>516</v>
      </c>
      <c r="B193" s="2">
        <v>45317</v>
      </c>
      <c r="D193" s="1" t="s">
        <v>31</v>
      </c>
      <c r="F193" s="1" t="s">
        <v>31</v>
      </c>
      <c r="H193" t="s">
        <v>0</v>
      </c>
      <c r="I193" t="s">
        <v>32</v>
      </c>
      <c r="K193" t="s">
        <v>517</v>
      </c>
      <c r="L193" t="s">
        <v>518</v>
      </c>
      <c r="M193" t="s">
        <v>35</v>
      </c>
      <c r="N193" s="1" t="s">
        <v>36</v>
      </c>
      <c r="O193" s="3">
        <v>0</v>
      </c>
      <c r="P193" s="3">
        <f>SUMIF('INPUT TAXES'!D:D,'All Books PM January 2024'!A:A,'INPUT TAXES'!P:P)</f>
        <v>0</v>
      </c>
      <c r="R193" s="3">
        <v>3017.18</v>
      </c>
      <c r="S193" s="3">
        <v>0</v>
      </c>
      <c r="T193" s="3">
        <f t="shared" si="27"/>
        <v>3017.18</v>
      </c>
      <c r="U193" s="3">
        <f>SUMIF('WITHOLDING TAX'!D:D,'All Books PM January 2024'!A:A,'WITHOLDING TAX'!Q:Q)</f>
        <v>0</v>
      </c>
      <c r="V193" s="3">
        <v>3017.18</v>
      </c>
      <c r="W193" t="s">
        <v>534</v>
      </c>
      <c r="X193" t="s">
        <v>520</v>
      </c>
      <c r="AD193" s="17" t="e">
        <f t="shared" si="26"/>
        <v>#DIV/0!</v>
      </c>
      <c r="AE193" s="15">
        <f>T193-'All Books'!T193</f>
        <v>2963.6099999999997</v>
      </c>
      <c r="AF193" s="17">
        <v>3017.18</v>
      </c>
      <c r="AG193" s="15">
        <f t="shared" si="21"/>
        <v>0</v>
      </c>
      <c r="AI193" s="15">
        <f t="shared" si="22"/>
        <v>3017.18</v>
      </c>
      <c r="AJ193" s="15">
        <f t="shared" si="23"/>
        <v>0</v>
      </c>
    </row>
    <row r="194" spans="1:36" x14ac:dyDescent="0.25">
      <c r="A194" s="1" t="s">
        <v>516</v>
      </c>
      <c r="B194" s="2">
        <v>45317</v>
      </c>
      <c r="D194" s="1" t="s">
        <v>31</v>
      </c>
      <c r="F194" s="1" t="s">
        <v>31</v>
      </c>
      <c r="H194" t="s">
        <v>0</v>
      </c>
      <c r="I194" t="s">
        <v>32</v>
      </c>
      <c r="K194" t="s">
        <v>517</v>
      </c>
      <c r="L194" t="s">
        <v>518</v>
      </c>
      <c r="M194" t="s">
        <v>35</v>
      </c>
      <c r="N194" s="1" t="s">
        <v>36</v>
      </c>
      <c r="O194" s="3">
        <v>0</v>
      </c>
      <c r="P194" s="3">
        <f>SUMIF('INPUT TAXES'!D:D,'All Books PM January 2024'!A:A,'INPUT TAXES'!P:P)</f>
        <v>0</v>
      </c>
      <c r="R194" s="3">
        <v>3017.18</v>
      </c>
      <c r="S194" s="3">
        <v>0</v>
      </c>
      <c r="T194" s="3">
        <f t="shared" si="27"/>
        <v>3017.18</v>
      </c>
      <c r="U194" s="3">
        <f>SUMIF('WITHOLDING TAX'!D:D,'All Books PM January 2024'!A:A,'WITHOLDING TAX'!Q:Q)</f>
        <v>0</v>
      </c>
      <c r="V194" s="3">
        <v>3017.18</v>
      </c>
      <c r="W194" t="s">
        <v>535</v>
      </c>
      <c r="X194" t="s">
        <v>520</v>
      </c>
      <c r="AD194" s="17" t="e">
        <f t="shared" si="26"/>
        <v>#DIV/0!</v>
      </c>
      <c r="AE194" s="15">
        <f>T194-'All Books'!T194</f>
        <v>2570.75</v>
      </c>
      <c r="AF194" s="17">
        <v>3017.18</v>
      </c>
      <c r="AG194" s="15">
        <f t="shared" si="21"/>
        <v>0</v>
      </c>
      <c r="AI194" s="15">
        <f t="shared" si="22"/>
        <v>3017.18</v>
      </c>
      <c r="AJ194" s="15">
        <f t="shared" si="23"/>
        <v>0</v>
      </c>
    </row>
    <row r="195" spans="1:36" x14ac:dyDescent="0.25">
      <c r="A195" s="1" t="s">
        <v>516</v>
      </c>
      <c r="B195" s="2">
        <v>45317</v>
      </c>
      <c r="D195" s="1" t="s">
        <v>31</v>
      </c>
      <c r="F195" s="1" t="s">
        <v>31</v>
      </c>
      <c r="H195" t="s">
        <v>0</v>
      </c>
      <c r="I195" t="s">
        <v>32</v>
      </c>
      <c r="K195" t="s">
        <v>517</v>
      </c>
      <c r="L195" t="s">
        <v>518</v>
      </c>
      <c r="M195" t="s">
        <v>35</v>
      </c>
      <c r="N195" s="1" t="s">
        <v>36</v>
      </c>
      <c r="O195" s="3">
        <v>0</v>
      </c>
      <c r="P195" s="3">
        <f>SUMIF('INPUT TAXES'!D:D,'All Books PM January 2024'!A:A,'INPUT TAXES'!P:P)</f>
        <v>0</v>
      </c>
      <c r="R195" s="3">
        <v>3017.18</v>
      </c>
      <c r="S195" s="3">
        <v>0</v>
      </c>
      <c r="T195" s="3">
        <f t="shared" si="27"/>
        <v>3017.18</v>
      </c>
      <c r="U195" s="3">
        <f>SUMIF('WITHOLDING TAX'!D:D,'All Books PM January 2024'!A:A,'WITHOLDING TAX'!Q:Q)</f>
        <v>0</v>
      </c>
      <c r="V195" s="3">
        <v>3017.18</v>
      </c>
      <c r="W195" t="s">
        <v>536</v>
      </c>
      <c r="X195" t="s">
        <v>520</v>
      </c>
      <c r="AD195" s="17" t="e">
        <f t="shared" si="26"/>
        <v>#DIV/0!</v>
      </c>
      <c r="AE195" s="15">
        <f>T195-'All Books'!T195</f>
        <v>2963.6099999999997</v>
      </c>
      <c r="AF195" s="17">
        <v>3017.18</v>
      </c>
      <c r="AG195" s="15">
        <f t="shared" si="21"/>
        <v>0</v>
      </c>
      <c r="AI195" s="15">
        <f t="shared" si="22"/>
        <v>3017.18</v>
      </c>
      <c r="AJ195" s="15">
        <f t="shared" si="23"/>
        <v>0</v>
      </c>
    </row>
    <row r="196" spans="1:36" x14ac:dyDescent="0.25">
      <c r="A196" s="1" t="s">
        <v>537</v>
      </c>
      <c r="B196" s="2">
        <v>45317</v>
      </c>
      <c r="D196" s="1" t="s">
        <v>31</v>
      </c>
      <c r="F196" s="1" t="s">
        <v>31</v>
      </c>
      <c r="H196" t="s">
        <v>0</v>
      </c>
      <c r="I196" t="s">
        <v>32</v>
      </c>
      <c r="K196" t="s">
        <v>159</v>
      </c>
      <c r="L196" t="s">
        <v>160</v>
      </c>
      <c r="M196" t="s">
        <v>35</v>
      </c>
      <c r="N196" s="1" t="s">
        <v>161</v>
      </c>
      <c r="O196" s="3">
        <f>P196+Q196</f>
        <v>775</v>
      </c>
      <c r="P196" s="3">
        <f>SUMIF('INPUT TAXES'!D:D,'All Books PM January 2024'!A:A,'INPUT TAXES'!P:P)</f>
        <v>83.04</v>
      </c>
      <c r="Q196" s="3">
        <v>691.96</v>
      </c>
      <c r="S196" s="3">
        <v>0</v>
      </c>
      <c r="T196" s="3">
        <f t="shared" si="27"/>
        <v>775</v>
      </c>
      <c r="U196" s="3">
        <f>SUMIF('WITHOLDING TAX'!D:D,'All Books PM January 2024'!A:A,'WITHOLDING TAX'!Q:Q)</f>
        <v>0</v>
      </c>
      <c r="V196" s="3">
        <f>T196-U196</f>
        <v>775</v>
      </c>
      <c r="W196" t="s">
        <v>163</v>
      </c>
      <c r="X196" t="s">
        <v>538</v>
      </c>
      <c r="AD196" s="17">
        <f t="shared" si="26"/>
        <v>0</v>
      </c>
      <c r="AE196" s="15">
        <f>T196-'All Books'!T196</f>
        <v>328.57</v>
      </c>
      <c r="AF196" s="17">
        <v>691.96</v>
      </c>
      <c r="AG196" s="15">
        <f t="shared" si="21"/>
        <v>83.039999999999964</v>
      </c>
      <c r="AI196" s="15">
        <f t="shared" si="22"/>
        <v>775</v>
      </c>
      <c r="AJ196" s="15">
        <f t="shared" si="23"/>
        <v>0</v>
      </c>
    </row>
    <row r="197" spans="1:36" x14ac:dyDescent="0.25">
      <c r="A197" s="1" t="s">
        <v>539</v>
      </c>
      <c r="B197" s="2">
        <v>45317</v>
      </c>
      <c r="D197" s="1" t="s">
        <v>31</v>
      </c>
      <c r="F197" s="1" t="s">
        <v>31</v>
      </c>
      <c r="H197" t="s">
        <v>0</v>
      </c>
      <c r="I197" t="s">
        <v>460</v>
      </c>
      <c r="K197" t="s">
        <v>540</v>
      </c>
      <c r="L197" t="s">
        <v>541</v>
      </c>
      <c r="M197" t="s">
        <v>35</v>
      </c>
      <c r="N197" s="1" t="s">
        <v>542</v>
      </c>
      <c r="O197" s="3">
        <v>0</v>
      </c>
      <c r="P197" s="3">
        <f>SUMIF('INPUT TAXES'!D:D,'All Books PM January 2024'!A:A,'INPUT TAXES'!P:P)</f>
        <v>0</v>
      </c>
      <c r="R197" s="3">
        <v>231118.19</v>
      </c>
      <c r="S197" s="3">
        <v>0</v>
      </c>
      <c r="T197" s="3">
        <f t="shared" si="27"/>
        <v>231118.19</v>
      </c>
      <c r="U197" s="3">
        <f>SUMIF('WITHOLDING TAX'!D:D,'All Books PM January 2024'!A:A,'WITHOLDING TAX'!Q:Q)</f>
        <v>0</v>
      </c>
      <c r="V197" s="3">
        <v>231118.19</v>
      </c>
      <c r="W197" t="s">
        <v>126</v>
      </c>
      <c r="X197" t="s">
        <v>543</v>
      </c>
      <c r="AD197" s="17" t="e">
        <f t="shared" si="26"/>
        <v>#DIV/0!</v>
      </c>
      <c r="AE197" s="15">
        <f>T197-'All Books'!T197</f>
        <v>231064.62</v>
      </c>
      <c r="AF197" s="17">
        <v>231118.19</v>
      </c>
      <c r="AG197" s="15">
        <f t="shared" si="21"/>
        <v>0</v>
      </c>
      <c r="AI197" s="15">
        <f t="shared" si="22"/>
        <v>231118.19</v>
      </c>
      <c r="AJ197" s="15">
        <f t="shared" si="23"/>
        <v>0</v>
      </c>
    </row>
    <row r="198" spans="1:36" x14ac:dyDescent="0.25">
      <c r="A198" s="1" t="s">
        <v>544</v>
      </c>
      <c r="B198" s="2">
        <v>45317</v>
      </c>
      <c r="D198" s="1" t="s">
        <v>31</v>
      </c>
      <c r="F198" s="1" t="s">
        <v>31</v>
      </c>
      <c r="H198" t="s">
        <v>0</v>
      </c>
      <c r="I198" t="s">
        <v>32</v>
      </c>
      <c r="K198" t="s">
        <v>545</v>
      </c>
      <c r="L198" t="s">
        <v>546</v>
      </c>
      <c r="M198" t="s">
        <v>35</v>
      </c>
      <c r="N198" s="1" t="s">
        <v>547</v>
      </c>
      <c r="O198" s="3">
        <f>P198+Q198</f>
        <v>1760</v>
      </c>
      <c r="P198" s="3">
        <f>SUMIF('INPUT TAXES'!D:D,'All Books PM January 2024'!A:A,'INPUT TAXES'!P:P)</f>
        <v>188.57</v>
      </c>
      <c r="Q198" s="3">
        <v>1571.43</v>
      </c>
      <c r="S198" s="3">
        <v>0</v>
      </c>
      <c r="T198" s="3">
        <f t="shared" si="27"/>
        <v>1760</v>
      </c>
      <c r="U198" s="3">
        <f>SUMIF('WITHOLDING TAX'!D:D,'All Books PM January 2024'!A:A,'WITHOLDING TAX'!Q:Q)</f>
        <v>0</v>
      </c>
      <c r="V198" s="3">
        <f>T198-U198</f>
        <v>1760</v>
      </c>
      <c r="W198" t="s">
        <v>515</v>
      </c>
      <c r="X198" t="s">
        <v>548</v>
      </c>
      <c r="AD198" s="17">
        <f t="shared" si="26"/>
        <v>0</v>
      </c>
      <c r="AE198" s="15">
        <f>T198-'All Books'!T198</f>
        <v>1313.57</v>
      </c>
      <c r="AF198" s="17">
        <v>1571.43</v>
      </c>
      <c r="AG198" s="15">
        <f t="shared" si="21"/>
        <v>188.56999999999994</v>
      </c>
      <c r="AI198" s="15">
        <f t="shared" si="22"/>
        <v>1760</v>
      </c>
      <c r="AJ198" s="15">
        <f t="shared" si="23"/>
        <v>0</v>
      </c>
    </row>
    <row r="199" spans="1:36" x14ac:dyDescent="0.25">
      <c r="A199" s="1" t="s">
        <v>549</v>
      </c>
      <c r="B199" s="2">
        <v>45317</v>
      </c>
      <c r="D199" s="1" t="s">
        <v>31</v>
      </c>
      <c r="F199" s="1" t="s">
        <v>31</v>
      </c>
      <c r="H199" t="s">
        <v>0</v>
      </c>
      <c r="I199" t="s">
        <v>32</v>
      </c>
      <c r="K199" t="s">
        <v>411</v>
      </c>
      <c r="L199" t="s">
        <v>42</v>
      </c>
      <c r="M199" t="s">
        <v>43</v>
      </c>
      <c r="N199" s="1" t="s">
        <v>36</v>
      </c>
      <c r="O199" s="3">
        <v>0</v>
      </c>
      <c r="P199" s="3">
        <f>SUMIF('INPUT TAXES'!D:D,'All Books PM January 2024'!A:A,'INPUT TAXES'!P:P)</f>
        <v>0</v>
      </c>
      <c r="R199" s="3">
        <v>59</v>
      </c>
      <c r="S199" s="3">
        <v>0</v>
      </c>
      <c r="T199" s="3">
        <f t="shared" si="27"/>
        <v>59</v>
      </c>
      <c r="U199" s="3">
        <f>SUMIF('WITHOLDING TAX'!D:D,'All Books PM January 2024'!A:A,'WITHOLDING TAX'!Q:Q)</f>
        <v>0</v>
      </c>
      <c r="V199" s="3">
        <v>59</v>
      </c>
      <c r="W199" t="s">
        <v>550</v>
      </c>
      <c r="X199" t="s">
        <v>548</v>
      </c>
      <c r="AD199" s="17" t="e">
        <f t="shared" si="26"/>
        <v>#DIV/0!</v>
      </c>
      <c r="AE199" s="15">
        <f>T199-'All Books'!T199</f>
        <v>5.43</v>
      </c>
      <c r="AF199" s="17">
        <v>59</v>
      </c>
      <c r="AG199" s="15">
        <f t="shared" si="21"/>
        <v>0</v>
      </c>
      <c r="AI199" s="15">
        <f t="shared" si="22"/>
        <v>59</v>
      </c>
      <c r="AJ199" s="15">
        <f t="shared" si="23"/>
        <v>0</v>
      </c>
    </row>
    <row r="200" spans="1:36" x14ac:dyDescent="0.25">
      <c r="A200" s="1" t="s">
        <v>549</v>
      </c>
      <c r="B200" s="2">
        <v>45317</v>
      </c>
      <c r="D200" s="1" t="s">
        <v>31</v>
      </c>
      <c r="F200" s="1" t="s">
        <v>31</v>
      </c>
      <c r="H200" t="s">
        <v>0</v>
      </c>
      <c r="I200" t="s">
        <v>32</v>
      </c>
      <c r="K200" t="s">
        <v>411</v>
      </c>
      <c r="L200" t="s">
        <v>42</v>
      </c>
      <c r="M200" t="s">
        <v>43</v>
      </c>
      <c r="N200" s="1" t="s">
        <v>36</v>
      </c>
      <c r="O200" s="3">
        <v>0</v>
      </c>
      <c r="P200" s="3">
        <f>SUMIF('INPUT TAXES'!D:D,'All Books PM January 2024'!A:A,'INPUT TAXES'!P:P)</f>
        <v>0</v>
      </c>
      <c r="R200" s="3">
        <v>220</v>
      </c>
      <c r="S200" s="3">
        <v>0</v>
      </c>
      <c r="T200" s="3">
        <f t="shared" si="27"/>
        <v>220</v>
      </c>
      <c r="U200" s="3">
        <f>SUMIF('WITHOLDING TAX'!D:D,'All Books PM January 2024'!A:A,'WITHOLDING TAX'!Q:Q)</f>
        <v>0</v>
      </c>
      <c r="V200" s="3">
        <v>220</v>
      </c>
      <c r="W200" t="s">
        <v>515</v>
      </c>
      <c r="X200" t="s">
        <v>548</v>
      </c>
      <c r="AD200" s="17" t="e">
        <f t="shared" si="26"/>
        <v>#DIV/0!</v>
      </c>
      <c r="AE200" s="15">
        <f>T200-'All Books'!T200</f>
        <v>-226.43</v>
      </c>
      <c r="AF200" s="17">
        <v>220</v>
      </c>
      <c r="AG200" s="15">
        <f t="shared" ref="AG200:AG263" si="28">T200-AF200</f>
        <v>0</v>
      </c>
      <c r="AI200" s="15">
        <f t="shared" si="22"/>
        <v>220</v>
      </c>
      <c r="AJ200" s="15">
        <f t="shared" si="23"/>
        <v>0</v>
      </c>
    </row>
    <row r="201" spans="1:36" x14ac:dyDescent="0.25">
      <c r="A201" s="1" t="s">
        <v>551</v>
      </c>
      <c r="B201" s="2">
        <v>45317</v>
      </c>
      <c r="D201" s="1" t="s">
        <v>31</v>
      </c>
      <c r="F201" s="1" t="s">
        <v>31</v>
      </c>
      <c r="H201" t="s">
        <v>0</v>
      </c>
      <c r="I201" t="s">
        <v>32</v>
      </c>
      <c r="K201" t="s">
        <v>552</v>
      </c>
      <c r="L201" t="s">
        <v>553</v>
      </c>
      <c r="M201" t="s">
        <v>43</v>
      </c>
      <c r="N201" s="1" t="s">
        <v>36</v>
      </c>
      <c r="O201" s="3">
        <v>0</v>
      </c>
      <c r="P201" s="3">
        <f>SUMIF('INPUT TAXES'!D:D,'All Books PM January 2024'!A:A,'INPUT TAXES'!P:P)</f>
        <v>0</v>
      </c>
      <c r="R201" s="3">
        <v>50</v>
      </c>
      <c r="S201" s="3">
        <v>0</v>
      </c>
      <c r="T201" s="3">
        <f t="shared" si="27"/>
        <v>50</v>
      </c>
      <c r="U201" s="3">
        <f>SUMIF('WITHOLDING TAX'!D:D,'All Books PM January 2024'!A:A,'WITHOLDING TAX'!Q:Q)</f>
        <v>0</v>
      </c>
      <c r="V201" s="3">
        <v>50</v>
      </c>
      <c r="W201" t="s">
        <v>554</v>
      </c>
      <c r="X201" t="s">
        <v>555</v>
      </c>
      <c r="AD201" s="17" t="e">
        <f t="shared" si="26"/>
        <v>#DIV/0!</v>
      </c>
      <c r="AE201" s="15">
        <f>T201-'All Books'!T201</f>
        <v>-11.469999999999999</v>
      </c>
      <c r="AF201" s="17">
        <v>50</v>
      </c>
      <c r="AG201" s="15">
        <f t="shared" si="28"/>
        <v>0</v>
      </c>
      <c r="AI201" s="15">
        <f t="shared" ref="AI201:AI264" si="29">O201+R201</f>
        <v>50</v>
      </c>
      <c r="AJ201" s="15">
        <f t="shared" ref="AJ201:AJ264" si="30">T201-AI201</f>
        <v>0</v>
      </c>
    </row>
    <row r="202" spans="1:36" x14ac:dyDescent="0.25">
      <c r="A202" s="1" t="s">
        <v>556</v>
      </c>
      <c r="B202" s="2">
        <v>45318</v>
      </c>
      <c r="D202" s="1" t="s">
        <v>31</v>
      </c>
      <c r="F202" s="1" t="s">
        <v>31</v>
      </c>
      <c r="H202" t="s">
        <v>0</v>
      </c>
      <c r="I202" t="s">
        <v>32</v>
      </c>
      <c r="K202" t="s">
        <v>250</v>
      </c>
      <c r="L202" t="s">
        <v>251</v>
      </c>
      <c r="M202" t="s">
        <v>35</v>
      </c>
      <c r="N202" s="1" t="s">
        <v>252</v>
      </c>
      <c r="O202" s="3">
        <f>P202+Q202</f>
        <v>41816.589999999997</v>
      </c>
      <c r="P202" s="3">
        <f>SUMIF('INPUT TAXES'!D:D,'All Books PM January 2024'!A:A,'INPUT TAXES'!P:P)</f>
        <v>4480.3500000000004</v>
      </c>
      <c r="Q202" s="3">
        <v>37336.239999999998</v>
      </c>
      <c r="S202" s="3">
        <v>0</v>
      </c>
      <c r="T202" s="3">
        <f t="shared" si="27"/>
        <v>41816.589999999997</v>
      </c>
      <c r="U202" s="3">
        <f>SUMIF('WITHOLDING TAX'!D:D,'All Books PM January 2024'!A:A,'WITHOLDING TAX'!Q:Q)</f>
        <v>373.36</v>
      </c>
      <c r="V202" s="3">
        <f>T202-U202</f>
        <v>41443.229999999996</v>
      </c>
      <c r="W202" t="s">
        <v>253</v>
      </c>
      <c r="X202" t="s">
        <v>557</v>
      </c>
      <c r="AD202" s="17">
        <f t="shared" si="26"/>
        <v>9.9999357192904273E-3</v>
      </c>
      <c r="AE202" s="15">
        <f>T202-'All Books'!T202</f>
        <v>41304.379999999997</v>
      </c>
      <c r="AF202" s="17">
        <v>37336.239999999998</v>
      </c>
      <c r="AG202" s="15">
        <f t="shared" si="28"/>
        <v>4480.3499999999985</v>
      </c>
      <c r="AI202" s="15">
        <f t="shared" si="29"/>
        <v>41816.589999999997</v>
      </c>
      <c r="AJ202" s="15">
        <f t="shared" si="30"/>
        <v>0</v>
      </c>
    </row>
    <row r="203" spans="1:36" x14ac:dyDescent="0.25">
      <c r="A203" s="1" t="s">
        <v>558</v>
      </c>
      <c r="B203" s="2">
        <v>45318</v>
      </c>
      <c r="D203" s="1" t="s">
        <v>31</v>
      </c>
      <c r="F203" s="1" t="s">
        <v>31</v>
      </c>
      <c r="H203" t="s">
        <v>0</v>
      </c>
      <c r="I203" t="s">
        <v>460</v>
      </c>
      <c r="K203" t="s">
        <v>559</v>
      </c>
      <c r="L203" t="s">
        <v>560</v>
      </c>
      <c r="M203" t="s">
        <v>35</v>
      </c>
      <c r="N203" s="1" t="s">
        <v>561</v>
      </c>
      <c r="O203" s="3">
        <v>0</v>
      </c>
      <c r="P203" s="3">
        <f>SUMIF('INPUT TAXES'!D:D,'All Books PM January 2024'!A:A,'INPUT TAXES'!P:P)</f>
        <v>0</v>
      </c>
      <c r="R203" s="3">
        <v>70500</v>
      </c>
      <c r="S203" s="3">
        <v>0</v>
      </c>
      <c r="T203" s="3">
        <f t="shared" si="27"/>
        <v>70500</v>
      </c>
      <c r="U203" s="3">
        <f>SUMIF('WITHOLDING TAX'!D:D,'All Books PM January 2024'!A:A,'WITHOLDING TAX'!Q:Q)</f>
        <v>0</v>
      </c>
      <c r="V203" s="3">
        <v>70500</v>
      </c>
      <c r="W203" t="s">
        <v>67</v>
      </c>
      <c r="X203" t="s">
        <v>562</v>
      </c>
      <c r="AD203" s="17" t="e">
        <f t="shared" si="26"/>
        <v>#DIV/0!</v>
      </c>
      <c r="AE203" s="15">
        <f>T203-'All Books'!T203</f>
        <v>68260.800000000003</v>
      </c>
      <c r="AF203" s="17">
        <v>70500</v>
      </c>
      <c r="AG203" s="15">
        <f t="shared" si="28"/>
        <v>0</v>
      </c>
      <c r="AI203" s="15">
        <f t="shared" si="29"/>
        <v>70500</v>
      </c>
      <c r="AJ203" s="15">
        <f t="shared" si="30"/>
        <v>0</v>
      </c>
    </row>
    <row r="204" spans="1:36" x14ac:dyDescent="0.25">
      <c r="A204" s="25" t="s">
        <v>563</v>
      </c>
      <c r="B204" s="2">
        <v>45320</v>
      </c>
      <c r="D204" s="1" t="s">
        <v>564</v>
      </c>
      <c r="F204" s="1" t="s">
        <v>31</v>
      </c>
      <c r="H204" t="s">
        <v>0</v>
      </c>
      <c r="I204" t="s">
        <v>32</v>
      </c>
      <c r="K204" t="s">
        <v>565</v>
      </c>
      <c r="L204" t="s">
        <v>566</v>
      </c>
      <c r="M204" t="s">
        <v>35</v>
      </c>
      <c r="N204" s="1" t="s">
        <v>567</v>
      </c>
      <c r="O204" s="3">
        <f t="shared" ref="O204:O206" si="31">P204+Q204</f>
        <v>7822.0016000000005</v>
      </c>
      <c r="P204" s="3">
        <f>Q204*12%</f>
        <v>838.07159999999999</v>
      </c>
      <c r="Q204" s="3">
        <v>6983.93</v>
      </c>
      <c r="S204" s="3">
        <v>0</v>
      </c>
      <c r="T204" s="3">
        <f t="shared" si="27"/>
        <v>7822.0016000000005</v>
      </c>
      <c r="U204" s="3">
        <f>Q204*2%</f>
        <v>139.67860000000002</v>
      </c>
      <c r="V204" s="3">
        <f>T204-U204</f>
        <v>7682.3230000000003</v>
      </c>
      <c r="W204" t="s">
        <v>569</v>
      </c>
      <c r="X204" t="s">
        <v>568</v>
      </c>
      <c r="AD204" s="26">
        <f t="shared" si="26"/>
        <v>0.02</v>
      </c>
      <c r="AE204" s="15">
        <f>T204-'All Books'!T204</f>
        <v>-10837.9984</v>
      </c>
      <c r="AF204" s="17">
        <v>6983.93</v>
      </c>
      <c r="AG204" s="15">
        <f t="shared" si="28"/>
        <v>838.07160000000022</v>
      </c>
      <c r="AI204" s="15">
        <f t="shared" si="29"/>
        <v>7822.0016000000005</v>
      </c>
      <c r="AJ204" s="15">
        <f t="shared" si="30"/>
        <v>0</v>
      </c>
    </row>
    <row r="205" spans="1:36" x14ac:dyDescent="0.25">
      <c r="A205" s="1" t="s">
        <v>563</v>
      </c>
      <c r="B205" s="2">
        <v>45320</v>
      </c>
      <c r="D205" s="1" t="s">
        <v>564</v>
      </c>
      <c r="F205" s="1" t="s">
        <v>31</v>
      </c>
      <c r="H205" t="s">
        <v>0</v>
      </c>
      <c r="I205" t="s">
        <v>32</v>
      </c>
      <c r="K205" t="s">
        <v>565</v>
      </c>
      <c r="L205" t="s">
        <v>566</v>
      </c>
      <c r="M205" t="s">
        <v>35</v>
      </c>
      <c r="N205" s="1" t="s">
        <v>567</v>
      </c>
      <c r="O205" s="3">
        <f t="shared" si="31"/>
        <v>46123.839999999997</v>
      </c>
      <c r="P205" s="3">
        <f>Q205*12%</f>
        <v>4941.84</v>
      </c>
      <c r="Q205" s="3">
        <v>41182</v>
      </c>
      <c r="S205" s="3">
        <v>0</v>
      </c>
      <c r="T205" s="3">
        <f t="shared" si="27"/>
        <v>46123.839999999997</v>
      </c>
      <c r="U205" s="3">
        <f>Q205*1%</f>
        <v>411.82</v>
      </c>
      <c r="V205" s="3">
        <f>T205-U205</f>
        <v>45712.02</v>
      </c>
      <c r="W205" t="s">
        <v>569</v>
      </c>
      <c r="X205" t="s">
        <v>568</v>
      </c>
      <c r="AD205" s="17">
        <f t="shared" si="26"/>
        <v>0.01</v>
      </c>
      <c r="AE205" s="15">
        <f>T205-'All Books'!T205</f>
        <v>43423.839999999997</v>
      </c>
      <c r="AF205" s="17">
        <v>41182</v>
      </c>
      <c r="AG205" s="15">
        <f t="shared" si="28"/>
        <v>4941.8399999999965</v>
      </c>
      <c r="AI205" s="15">
        <f t="shared" si="29"/>
        <v>46123.839999999997</v>
      </c>
      <c r="AJ205" s="15">
        <f t="shared" si="30"/>
        <v>0</v>
      </c>
    </row>
    <row r="206" spans="1:36" x14ac:dyDescent="0.25">
      <c r="A206" s="1" t="s">
        <v>570</v>
      </c>
      <c r="B206" s="2">
        <v>45320</v>
      </c>
      <c r="D206" s="1" t="s">
        <v>31</v>
      </c>
      <c r="F206" s="1" t="s">
        <v>31</v>
      </c>
      <c r="H206" t="s">
        <v>0</v>
      </c>
      <c r="I206" t="s">
        <v>32</v>
      </c>
      <c r="K206" t="s">
        <v>571</v>
      </c>
      <c r="L206" t="s">
        <v>572</v>
      </c>
      <c r="M206" t="s">
        <v>35</v>
      </c>
      <c r="N206" s="1" t="s">
        <v>573</v>
      </c>
      <c r="O206" s="3">
        <f t="shared" si="31"/>
        <v>5005.8</v>
      </c>
      <c r="P206" s="3">
        <f>SUMIF('INPUT TAXES'!D:D,'All Books PM January 2024'!A:A,'INPUT TAXES'!P:P)</f>
        <v>536.34</v>
      </c>
      <c r="Q206" s="3">
        <v>4469.46</v>
      </c>
      <c r="S206" s="3">
        <v>0</v>
      </c>
      <c r="T206" s="3">
        <f t="shared" si="27"/>
        <v>5005.8</v>
      </c>
      <c r="U206" s="3">
        <f>SUMIF('WITHOLDING TAX'!D:D,'All Books PM January 2024'!A:A,'WITHOLDING TAX'!Q:Q)</f>
        <v>0</v>
      </c>
      <c r="V206" s="3">
        <f>T206-U206</f>
        <v>5005.8</v>
      </c>
      <c r="W206" t="s">
        <v>140</v>
      </c>
      <c r="X206" t="s">
        <v>504</v>
      </c>
      <c r="AD206" s="17">
        <f t="shared" si="26"/>
        <v>0</v>
      </c>
      <c r="AE206" s="15">
        <f>T206-'All Books'!T206</f>
        <v>2555.8000000000002</v>
      </c>
      <c r="AF206" s="17">
        <v>4469.46</v>
      </c>
      <c r="AG206" s="15">
        <f t="shared" si="28"/>
        <v>536.34000000000015</v>
      </c>
      <c r="AI206" s="15">
        <f t="shared" si="29"/>
        <v>5005.8</v>
      </c>
      <c r="AJ206" s="15">
        <f t="shared" si="30"/>
        <v>0</v>
      </c>
    </row>
    <row r="207" spans="1:36" x14ac:dyDescent="0.25">
      <c r="A207" s="1" t="s">
        <v>574</v>
      </c>
      <c r="B207" s="2">
        <v>45320</v>
      </c>
      <c r="D207" s="1" t="s">
        <v>31</v>
      </c>
      <c r="F207" s="1" t="s">
        <v>31</v>
      </c>
      <c r="H207" t="s">
        <v>0</v>
      </c>
      <c r="I207" t="s">
        <v>32</v>
      </c>
      <c r="K207" t="s">
        <v>575</v>
      </c>
      <c r="L207" t="s">
        <v>42</v>
      </c>
      <c r="M207" t="s">
        <v>35</v>
      </c>
      <c r="N207" s="1" t="s">
        <v>36</v>
      </c>
      <c r="O207" s="3">
        <v>0</v>
      </c>
      <c r="P207" s="3">
        <f>SUMIF('INPUT TAXES'!D:D,'All Books PM January 2024'!A:A,'INPUT TAXES'!P:P)</f>
        <v>0</v>
      </c>
      <c r="R207" s="3">
        <v>1916.93</v>
      </c>
      <c r="S207" s="3">
        <v>0</v>
      </c>
      <c r="T207" s="3">
        <f t="shared" si="27"/>
        <v>1916.93</v>
      </c>
      <c r="U207" s="3">
        <f>SUMIF('WITHOLDING TAX'!D:D,'All Books PM January 2024'!A:A,'WITHOLDING TAX'!Q:Q)</f>
        <v>0</v>
      </c>
      <c r="V207" s="3">
        <v>1916.93</v>
      </c>
      <c r="W207" t="s">
        <v>576</v>
      </c>
      <c r="X207" t="s">
        <v>577</v>
      </c>
      <c r="AD207" s="17" t="e">
        <f t="shared" si="26"/>
        <v>#DIV/0!</v>
      </c>
      <c r="AE207" s="15">
        <f>T207-'All Books'!T207</f>
        <v>1416.93</v>
      </c>
      <c r="AF207" s="17">
        <v>1916.93</v>
      </c>
      <c r="AG207" s="15">
        <f t="shared" si="28"/>
        <v>0</v>
      </c>
      <c r="AI207" s="15">
        <f t="shared" si="29"/>
        <v>1916.93</v>
      </c>
      <c r="AJ207" s="15">
        <f t="shared" si="30"/>
        <v>0</v>
      </c>
    </row>
    <row r="208" spans="1:36" x14ac:dyDescent="0.25">
      <c r="A208" s="1" t="s">
        <v>574</v>
      </c>
      <c r="B208" s="2">
        <v>45320</v>
      </c>
      <c r="D208" s="1" t="s">
        <v>31</v>
      </c>
      <c r="F208" s="1" t="s">
        <v>31</v>
      </c>
      <c r="H208" t="s">
        <v>0</v>
      </c>
      <c r="I208" t="s">
        <v>32</v>
      </c>
      <c r="K208" t="s">
        <v>575</v>
      </c>
      <c r="L208" t="s">
        <v>42</v>
      </c>
      <c r="M208" t="s">
        <v>35</v>
      </c>
      <c r="N208" s="1" t="s">
        <v>36</v>
      </c>
      <c r="O208" s="3">
        <v>0</v>
      </c>
      <c r="P208" s="3">
        <f>SUMIF('INPUT TAXES'!D:D,'All Books PM January 2024'!A:A,'INPUT TAXES'!P:P)</f>
        <v>0</v>
      </c>
      <c r="R208" s="3">
        <v>6440.89</v>
      </c>
      <c r="S208" s="3">
        <v>0</v>
      </c>
      <c r="T208" s="3">
        <f t="shared" si="27"/>
        <v>6440.89</v>
      </c>
      <c r="U208" s="3">
        <f>SUMIF('WITHOLDING TAX'!D:D,'All Books PM January 2024'!A:A,'WITHOLDING TAX'!Q:Q)</f>
        <v>0</v>
      </c>
      <c r="V208" s="3">
        <v>6440.89</v>
      </c>
      <c r="W208" t="s">
        <v>578</v>
      </c>
      <c r="X208" t="s">
        <v>577</v>
      </c>
      <c r="AD208" s="17" t="e">
        <f t="shared" si="26"/>
        <v>#DIV/0!</v>
      </c>
      <c r="AE208" s="15">
        <f>T208-'All Books'!T208</f>
        <v>-10299.11</v>
      </c>
      <c r="AF208" s="17">
        <v>6440.89</v>
      </c>
      <c r="AG208" s="15">
        <f t="shared" si="28"/>
        <v>0</v>
      </c>
      <c r="AI208" s="15">
        <f t="shared" si="29"/>
        <v>6440.89</v>
      </c>
      <c r="AJ208" s="15">
        <f t="shared" si="30"/>
        <v>0</v>
      </c>
    </row>
    <row r="209" spans="1:36" x14ac:dyDescent="0.25">
      <c r="A209" s="1" t="s">
        <v>574</v>
      </c>
      <c r="B209" s="2">
        <v>45320</v>
      </c>
      <c r="D209" s="1" t="s">
        <v>31</v>
      </c>
      <c r="F209" s="1" t="s">
        <v>31</v>
      </c>
      <c r="H209" t="s">
        <v>0</v>
      </c>
      <c r="I209" t="s">
        <v>32</v>
      </c>
      <c r="K209" t="s">
        <v>575</v>
      </c>
      <c r="L209" t="s">
        <v>42</v>
      </c>
      <c r="M209" t="s">
        <v>35</v>
      </c>
      <c r="N209" s="1" t="s">
        <v>36</v>
      </c>
      <c r="O209" s="3">
        <v>0</v>
      </c>
      <c r="P209" s="3">
        <f>SUMIF('INPUT TAXES'!D:D,'All Books PM January 2024'!A:A,'INPUT TAXES'!P:P)</f>
        <v>0</v>
      </c>
      <c r="R209" s="3">
        <v>17877</v>
      </c>
      <c r="S209" s="3">
        <v>0</v>
      </c>
      <c r="T209" s="3">
        <f t="shared" si="27"/>
        <v>17877</v>
      </c>
      <c r="U209" s="3">
        <f>SUMIF('WITHOLDING TAX'!D:D,'All Books PM January 2024'!A:A,'WITHOLDING TAX'!Q:Q)</f>
        <v>0</v>
      </c>
      <c r="V209" s="3">
        <v>17877</v>
      </c>
      <c r="W209" t="s">
        <v>579</v>
      </c>
      <c r="X209" t="s">
        <v>577</v>
      </c>
      <c r="AD209" s="17" t="e">
        <f t="shared" si="26"/>
        <v>#DIV/0!</v>
      </c>
      <c r="AE209" s="15">
        <f>T209-'All Books'!T209</f>
        <v>12977</v>
      </c>
      <c r="AF209" s="17">
        <v>17877</v>
      </c>
      <c r="AG209" s="15">
        <f t="shared" si="28"/>
        <v>0</v>
      </c>
      <c r="AI209" s="15">
        <f t="shared" si="29"/>
        <v>17877</v>
      </c>
      <c r="AJ209" s="15">
        <f t="shared" si="30"/>
        <v>0</v>
      </c>
    </row>
    <row r="210" spans="1:36" x14ac:dyDescent="0.25">
      <c r="A210" s="1" t="s">
        <v>580</v>
      </c>
      <c r="B210" s="2">
        <v>45320</v>
      </c>
      <c r="D210" s="1" t="s">
        <v>31</v>
      </c>
      <c r="F210" s="1" t="s">
        <v>31</v>
      </c>
      <c r="H210" t="s">
        <v>0</v>
      </c>
      <c r="I210" t="s">
        <v>32</v>
      </c>
      <c r="K210" t="s">
        <v>181</v>
      </c>
      <c r="L210" t="s">
        <v>42</v>
      </c>
      <c r="M210" t="s">
        <v>43</v>
      </c>
      <c r="N210" s="1" t="s">
        <v>36</v>
      </c>
      <c r="O210" s="3">
        <v>0</v>
      </c>
      <c r="P210" s="3">
        <f>SUMIF('INPUT TAXES'!D:D,'All Books PM January 2024'!A:A,'INPUT TAXES'!P:P)</f>
        <v>0</v>
      </c>
      <c r="R210" s="3">
        <v>4367.71</v>
      </c>
      <c r="S210" s="3">
        <v>0</v>
      </c>
      <c r="T210" s="3">
        <f t="shared" si="27"/>
        <v>4367.71</v>
      </c>
      <c r="U210" s="3">
        <f>SUMIF('WITHOLDING TAX'!D:D,'All Books PM January 2024'!A:A,'WITHOLDING TAX'!Q:Q)</f>
        <v>0</v>
      </c>
      <c r="V210" s="3">
        <v>4367.71</v>
      </c>
      <c r="W210" t="s">
        <v>581</v>
      </c>
      <c r="X210" t="s">
        <v>582</v>
      </c>
      <c r="AD210" s="17" t="e">
        <f t="shared" si="26"/>
        <v>#DIV/0!</v>
      </c>
      <c r="AE210" s="15">
        <f>T210-'All Books'!T210</f>
        <v>3367.71</v>
      </c>
      <c r="AF210" s="17">
        <v>4367.71</v>
      </c>
      <c r="AG210" s="15">
        <f t="shared" si="28"/>
        <v>0</v>
      </c>
      <c r="AI210" s="15">
        <f t="shared" si="29"/>
        <v>4367.71</v>
      </c>
      <c r="AJ210" s="15">
        <f t="shared" si="30"/>
        <v>0</v>
      </c>
    </row>
    <row r="211" spans="1:36" x14ac:dyDescent="0.25">
      <c r="A211" s="1" t="s">
        <v>583</v>
      </c>
      <c r="B211" s="2">
        <v>45320</v>
      </c>
      <c r="D211" s="1" t="s">
        <v>31</v>
      </c>
      <c r="F211" s="1" t="s">
        <v>31</v>
      </c>
      <c r="H211" t="s">
        <v>0</v>
      </c>
      <c r="I211" t="s">
        <v>32</v>
      </c>
      <c r="K211" t="s">
        <v>584</v>
      </c>
      <c r="L211" t="s">
        <v>585</v>
      </c>
      <c r="M211" t="s">
        <v>35</v>
      </c>
      <c r="N211" s="1" t="s">
        <v>586</v>
      </c>
      <c r="O211" s="3">
        <f t="shared" ref="O211:O217" si="32">P211+Q211</f>
        <v>200</v>
      </c>
      <c r="Q211" s="3">
        <v>200</v>
      </c>
      <c r="S211" s="3">
        <v>0</v>
      </c>
      <c r="T211" s="3">
        <f t="shared" si="27"/>
        <v>200</v>
      </c>
      <c r="V211" s="3">
        <f t="shared" ref="V211:V217" si="33">T211-U211</f>
        <v>200</v>
      </c>
      <c r="W211" t="s">
        <v>587</v>
      </c>
      <c r="X211" t="s">
        <v>588</v>
      </c>
      <c r="AD211" s="17">
        <f t="shared" si="26"/>
        <v>0</v>
      </c>
      <c r="AE211" s="15">
        <f>T211-'All Books'!T211</f>
        <v>-24300</v>
      </c>
      <c r="AF211" s="17">
        <v>200</v>
      </c>
      <c r="AG211" s="15">
        <f t="shared" si="28"/>
        <v>0</v>
      </c>
      <c r="AI211" s="15">
        <f t="shared" si="29"/>
        <v>200</v>
      </c>
      <c r="AJ211" s="15">
        <f t="shared" si="30"/>
        <v>0</v>
      </c>
    </row>
    <row r="212" spans="1:36" x14ac:dyDescent="0.25">
      <c r="A212" s="1" t="s">
        <v>583</v>
      </c>
      <c r="B212" s="2">
        <v>45320</v>
      </c>
      <c r="D212" s="1" t="s">
        <v>31</v>
      </c>
      <c r="F212" s="1" t="s">
        <v>31</v>
      </c>
      <c r="H212" t="s">
        <v>0</v>
      </c>
      <c r="I212" t="s">
        <v>32</v>
      </c>
      <c r="K212" t="s">
        <v>584</v>
      </c>
      <c r="L212" t="s">
        <v>585</v>
      </c>
      <c r="M212" t="s">
        <v>35</v>
      </c>
      <c r="N212" s="1" t="s">
        <v>586</v>
      </c>
      <c r="O212" s="3">
        <f t="shared" si="32"/>
        <v>2227.6999999999998</v>
      </c>
      <c r="P212" s="3">
        <v>238.71</v>
      </c>
      <c r="Q212" s="3">
        <v>1988.99</v>
      </c>
      <c r="S212" s="3">
        <v>0</v>
      </c>
      <c r="T212" s="3">
        <f t="shared" si="27"/>
        <v>2227.6999999999998</v>
      </c>
      <c r="U212" s="3">
        <v>39.79</v>
      </c>
      <c r="V212" s="3">
        <f t="shared" si="33"/>
        <v>2187.91</v>
      </c>
      <c r="W212" t="s">
        <v>121</v>
      </c>
      <c r="X212" t="s">
        <v>588</v>
      </c>
      <c r="AD212" s="23">
        <f t="shared" si="26"/>
        <v>2.0005128230911166E-2</v>
      </c>
      <c r="AE212" s="15">
        <f>T212-'All Books'!T212</f>
        <v>-1522.3000000000002</v>
      </c>
      <c r="AF212" s="17">
        <v>1988.99</v>
      </c>
      <c r="AG212" s="15">
        <f t="shared" si="28"/>
        <v>238.70999999999981</v>
      </c>
      <c r="AI212" s="15">
        <f t="shared" si="29"/>
        <v>2227.6999999999998</v>
      </c>
      <c r="AJ212" s="15">
        <f t="shared" si="30"/>
        <v>0</v>
      </c>
    </row>
    <row r="213" spans="1:36" x14ac:dyDescent="0.25">
      <c r="A213" s="1" t="s">
        <v>583</v>
      </c>
      <c r="B213" s="2">
        <v>45320</v>
      </c>
      <c r="D213" s="1" t="s">
        <v>31</v>
      </c>
      <c r="F213" s="1" t="s">
        <v>31</v>
      </c>
      <c r="H213" t="s">
        <v>0</v>
      </c>
      <c r="I213" t="s">
        <v>32</v>
      </c>
      <c r="K213" t="s">
        <v>584</v>
      </c>
      <c r="L213" t="s">
        <v>585</v>
      </c>
      <c r="M213" t="s">
        <v>35</v>
      </c>
      <c r="N213" s="1" t="s">
        <v>586</v>
      </c>
      <c r="O213" s="3">
        <f t="shared" si="32"/>
        <v>2227.65</v>
      </c>
      <c r="P213" s="3">
        <v>238.66</v>
      </c>
      <c r="Q213" s="3">
        <v>1988.99</v>
      </c>
      <c r="S213" s="3">
        <v>0</v>
      </c>
      <c r="T213" s="3">
        <f t="shared" si="27"/>
        <v>2227.65</v>
      </c>
      <c r="U213" s="3">
        <v>19.89</v>
      </c>
      <c r="V213" s="3">
        <f t="shared" si="33"/>
        <v>2207.7600000000002</v>
      </c>
      <c r="W213" t="s">
        <v>121</v>
      </c>
      <c r="X213" t="s">
        <v>588</v>
      </c>
      <c r="AD213" s="17">
        <f t="shared" si="26"/>
        <v>1.0000050276773639E-2</v>
      </c>
      <c r="AE213" s="15">
        <f>T213-'All Books'!T213</f>
        <v>1127.6500000000001</v>
      </c>
      <c r="AF213" s="17">
        <v>1988.99</v>
      </c>
      <c r="AG213" s="15">
        <f t="shared" si="28"/>
        <v>238.66000000000008</v>
      </c>
      <c r="AI213" s="15">
        <f t="shared" si="29"/>
        <v>2227.65</v>
      </c>
      <c r="AJ213" s="15">
        <f t="shared" si="30"/>
        <v>0</v>
      </c>
    </row>
    <row r="214" spans="1:36" x14ac:dyDescent="0.25">
      <c r="A214" s="1" t="s">
        <v>583</v>
      </c>
      <c r="B214" s="2">
        <v>45320</v>
      </c>
      <c r="D214" s="1" t="s">
        <v>31</v>
      </c>
      <c r="F214" s="1" t="s">
        <v>31</v>
      </c>
      <c r="H214" t="s">
        <v>0</v>
      </c>
      <c r="I214" t="s">
        <v>32</v>
      </c>
      <c r="K214" t="s">
        <v>584</v>
      </c>
      <c r="L214" t="s">
        <v>585</v>
      </c>
      <c r="M214" t="s">
        <v>35</v>
      </c>
      <c r="N214" s="1" t="s">
        <v>586</v>
      </c>
      <c r="O214" s="3">
        <f t="shared" si="32"/>
        <v>2227.65</v>
      </c>
      <c r="P214" s="3">
        <v>238.66</v>
      </c>
      <c r="Q214" s="3">
        <v>1988.99</v>
      </c>
      <c r="S214" s="3">
        <v>0</v>
      </c>
      <c r="T214" s="3">
        <f t="shared" si="27"/>
        <v>2227.65</v>
      </c>
      <c r="U214" s="3">
        <v>19.89</v>
      </c>
      <c r="V214" s="3">
        <f t="shared" si="33"/>
        <v>2207.7600000000002</v>
      </c>
      <c r="W214" t="s">
        <v>589</v>
      </c>
      <c r="X214" t="s">
        <v>588</v>
      </c>
      <c r="AD214" s="17">
        <f t="shared" si="26"/>
        <v>1.0000050276773639E-2</v>
      </c>
      <c r="AE214" s="15">
        <f>T214-'All Books'!T214</f>
        <v>-1210.3499999999999</v>
      </c>
      <c r="AF214" s="17">
        <v>1988.99</v>
      </c>
      <c r="AG214" s="15">
        <f t="shared" si="28"/>
        <v>238.66000000000008</v>
      </c>
      <c r="AI214" s="15">
        <f t="shared" si="29"/>
        <v>2227.65</v>
      </c>
      <c r="AJ214" s="15">
        <f t="shared" si="30"/>
        <v>0</v>
      </c>
    </row>
    <row r="215" spans="1:36" x14ac:dyDescent="0.25">
      <c r="A215" s="1" t="s">
        <v>590</v>
      </c>
      <c r="B215" s="2">
        <v>45320</v>
      </c>
      <c r="D215" s="1" t="s">
        <v>31</v>
      </c>
      <c r="F215" s="1" t="s">
        <v>31</v>
      </c>
      <c r="H215" t="s">
        <v>0</v>
      </c>
      <c r="I215" t="s">
        <v>32</v>
      </c>
      <c r="K215" t="s">
        <v>276</v>
      </c>
      <c r="L215" t="s">
        <v>277</v>
      </c>
      <c r="M215" t="s">
        <v>35</v>
      </c>
      <c r="N215" s="1" t="s">
        <v>278</v>
      </c>
      <c r="O215" s="3">
        <f t="shared" si="32"/>
        <v>19300</v>
      </c>
      <c r="P215" s="3">
        <f>SUMIF('INPUT TAXES'!D:D,'All Books PM January 2024'!A:A,'INPUT TAXES'!P:P)</f>
        <v>2067.86</v>
      </c>
      <c r="Q215" s="3">
        <v>17232.14</v>
      </c>
      <c r="S215" s="3">
        <v>0</v>
      </c>
      <c r="T215" s="3">
        <f t="shared" si="27"/>
        <v>19300</v>
      </c>
      <c r="U215" s="3">
        <f>SUMIF('WITHOLDING TAX'!D:D,'All Books PM January 2024'!A:A,'WITHOLDING TAX'!Q:Q)</f>
        <v>172.32</v>
      </c>
      <c r="V215" s="3">
        <f t="shared" si="33"/>
        <v>19127.68</v>
      </c>
      <c r="W215" t="s">
        <v>280</v>
      </c>
      <c r="X215" t="s">
        <v>591</v>
      </c>
      <c r="AD215" s="17">
        <f t="shared" si="26"/>
        <v>9.9999187564632133E-3</v>
      </c>
      <c r="AE215" s="15">
        <f>T215-'All Books'!T215</f>
        <v>12404.630000000001</v>
      </c>
      <c r="AF215" s="17">
        <v>17232.14</v>
      </c>
      <c r="AG215" s="15">
        <f t="shared" si="28"/>
        <v>2067.8600000000006</v>
      </c>
      <c r="AI215" s="15">
        <f t="shared" si="29"/>
        <v>19300</v>
      </c>
      <c r="AJ215" s="15">
        <f t="shared" si="30"/>
        <v>0</v>
      </c>
    </row>
    <row r="216" spans="1:36" x14ac:dyDescent="0.25">
      <c r="A216" s="1" t="s">
        <v>592</v>
      </c>
      <c r="B216" s="2">
        <v>45320</v>
      </c>
      <c r="D216" s="1" t="s">
        <v>31</v>
      </c>
      <c r="F216" s="1" t="s">
        <v>31</v>
      </c>
      <c r="H216" t="s">
        <v>0</v>
      </c>
      <c r="I216" t="s">
        <v>55</v>
      </c>
      <c r="K216" t="s">
        <v>250</v>
      </c>
      <c r="L216" t="s">
        <v>251</v>
      </c>
      <c r="M216" t="s">
        <v>35</v>
      </c>
      <c r="N216" s="1" t="s">
        <v>252</v>
      </c>
      <c r="O216" s="3">
        <f t="shared" si="32"/>
        <v>100</v>
      </c>
      <c r="P216" s="3">
        <f>SUMIF('INPUT TAXES'!D:D,'All Books PM January 2024'!A:A,'INPUT TAXES'!P:P)</f>
        <v>10.71</v>
      </c>
      <c r="Q216" s="3">
        <v>89.29</v>
      </c>
      <c r="S216" s="3">
        <v>0</v>
      </c>
      <c r="T216" s="3">
        <f t="shared" si="27"/>
        <v>100</v>
      </c>
      <c r="U216" s="3">
        <f>SUMIF('WITHOLDING TAX'!D:D,'All Books PM January 2024'!A:A,'WITHOLDING TAX'!Q:Q)</f>
        <v>0</v>
      </c>
      <c r="V216" s="3">
        <f t="shared" si="33"/>
        <v>100</v>
      </c>
      <c r="W216" t="s">
        <v>253</v>
      </c>
      <c r="X216" t="s">
        <v>593</v>
      </c>
      <c r="AD216" s="17">
        <f t="shared" si="26"/>
        <v>0</v>
      </c>
      <c r="AE216" s="15">
        <f>T216-'All Books'!T216</f>
        <v>-126.05000000000001</v>
      </c>
      <c r="AF216" s="17">
        <v>89.29</v>
      </c>
      <c r="AG216" s="15">
        <f t="shared" si="28"/>
        <v>10.709999999999994</v>
      </c>
      <c r="AI216" s="15">
        <f t="shared" si="29"/>
        <v>100</v>
      </c>
      <c r="AJ216" s="15">
        <f t="shared" si="30"/>
        <v>0</v>
      </c>
    </row>
    <row r="217" spans="1:36" x14ac:dyDescent="0.25">
      <c r="A217" s="1" t="s">
        <v>594</v>
      </c>
      <c r="B217" s="2">
        <v>45320</v>
      </c>
      <c r="D217" s="1" t="s">
        <v>31</v>
      </c>
      <c r="F217" s="1" t="s">
        <v>31</v>
      </c>
      <c r="H217" t="s">
        <v>0</v>
      </c>
      <c r="I217" t="s">
        <v>55</v>
      </c>
      <c r="K217" t="s">
        <v>595</v>
      </c>
      <c r="L217" t="s">
        <v>596</v>
      </c>
      <c r="M217" t="s">
        <v>35</v>
      </c>
      <c r="N217" s="1" t="s">
        <v>597</v>
      </c>
      <c r="O217" s="3">
        <f t="shared" si="32"/>
        <v>185</v>
      </c>
      <c r="P217" s="3">
        <f>SUMIF('INPUT TAXES'!D:D,'All Books PM January 2024'!A:A,'INPUT TAXES'!P:P)</f>
        <v>19.82</v>
      </c>
      <c r="Q217" s="3">
        <v>165.18</v>
      </c>
      <c r="S217" s="3">
        <v>0</v>
      </c>
      <c r="T217" s="3">
        <f t="shared" si="27"/>
        <v>185</v>
      </c>
      <c r="U217" s="3">
        <f>SUMIF('WITHOLDING TAX'!D:D,'All Books PM January 2024'!A:A,'WITHOLDING TAX'!Q:Q)</f>
        <v>0</v>
      </c>
      <c r="V217" s="3">
        <f t="shared" si="33"/>
        <v>185</v>
      </c>
      <c r="W217" t="s">
        <v>318</v>
      </c>
      <c r="X217" t="s">
        <v>598</v>
      </c>
      <c r="AD217" s="17">
        <f t="shared" si="26"/>
        <v>0</v>
      </c>
      <c r="AE217" s="15">
        <f>T217-'All Books'!T217</f>
        <v>15.069999999999993</v>
      </c>
      <c r="AF217" s="17">
        <v>165.18</v>
      </c>
      <c r="AG217" s="15">
        <f t="shared" si="28"/>
        <v>19.819999999999993</v>
      </c>
      <c r="AI217" s="15">
        <f t="shared" si="29"/>
        <v>185</v>
      </c>
      <c r="AJ217" s="15">
        <f t="shared" si="30"/>
        <v>0</v>
      </c>
    </row>
    <row r="218" spans="1:36" x14ac:dyDescent="0.25">
      <c r="A218" s="1" t="s">
        <v>599</v>
      </c>
      <c r="B218" s="2">
        <v>45320</v>
      </c>
      <c r="D218" s="1" t="s">
        <v>31</v>
      </c>
      <c r="F218" s="1" t="s">
        <v>31</v>
      </c>
      <c r="H218" t="s">
        <v>0</v>
      </c>
      <c r="I218" t="s">
        <v>32</v>
      </c>
      <c r="K218" t="s">
        <v>134</v>
      </c>
      <c r="L218" t="s">
        <v>42</v>
      </c>
      <c r="M218" t="s">
        <v>35</v>
      </c>
      <c r="N218" s="1" t="s">
        <v>36</v>
      </c>
      <c r="O218" s="3">
        <v>0</v>
      </c>
      <c r="P218" s="3">
        <f>SUMIF('INPUT TAXES'!D:D,'All Books PM January 2024'!A:A,'INPUT TAXES'!P:P)</f>
        <v>0</v>
      </c>
      <c r="R218" s="3">
        <v>54586.080000000002</v>
      </c>
      <c r="S218" s="3">
        <v>0</v>
      </c>
      <c r="T218" s="3">
        <f t="shared" si="27"/>
        <v>54586.080000000002</v>
      </c>
      <c r="U218" s="3">
        <f>SUMIF('WITHOLDING TAX'!D:D,'All Books PM January 2024'!A:A,'WITHOLDING TAX'!Q:Q)</f>
        <v>0</v>
      </c>
      <c r="V218" s="3">
        <v>54586.080000000002</v>
      </c>
      <c r="W218" t="s">
        <v>374</v>
      </c>
      <c r="X218" t="s">
        <v>600</v>
      </c>
      <c r="AD218" s="17" t="e">
        <f t="shared" si="26"/>
        <v>#DIV/0!</v>
      </c>
      <c r="AE218" s="15">
        <f>T218-'All Books'!T218</f>
        <v>53170.01</v>
      </c>
      <c r="AF218" s="17">
        <v>54586.080000000002</v>
      </c>
      <c r="AG218" s="15">
        <f t="shared" si="28"/>
        <v>0</v>
      </c>
      <c r="AI218" s="15">
        <f t="shared" si="29"/>
        <v>54586.080000000002</v>
      </c>
      <c r="AJ218" s="15">
        <f t="shared" si="30"/>
        <v>0</v>
      </c>
    </row>
    <row r="219" spans="1:36" x14ac:dyDescent="0.25">
      <c r="A219" s="1" t="s">
        <v>601</v>
      </c>
      <c r="B219" s="2">
        <v>45320</v>
      </c>
      <c r="D219" s="1" t="s">
        <v>31</v>
      </c>
      <c r="F219" s="1" t="s">
        <v>31</v>
      </c>
      <c r="H219" t="s">
        <v>0</v>
      </c>
      <c r="I219" t="s">
        <v>55</v>
      </c>
      <c r="K219" t="s">
        <v>314</v>
      </c>
      <c r="L219" t="s">
        <v>42</v>
      </c>
      <c r="M219" t="s">
        <v>35</v>
      </c>
      <c r="N219" s="1" t="s">
        <v>36</v>
      </c>
      <c r="O219" s="3">
        <v>0</v>
      </c>
      <c r="P219" s="3">
        <f>SUMIF('INPUT TAXES'!D:D,'All Books PM January 2024'!A:A,'INPUT TAXES'!P:P)</f>
        <v>0</v>
      </c>
      <c r="R219" s="3">
        <v>150</v>
      </c>
      <c r="S219" s="3">
        <v>0</v>
      </c>
      <c r="T219" s="3">
        <f t="shared" si="27"/>
        <v>150</v>
      </c>
      <c r="U219" s="3">
        <f>SUMIF('WITHOLDING TAX'!D:D,'All Books PM January 2024'!A:A,'WITHOLDING TAX'!Q:Q)</f>
        <v>0</v>
      </c>
      <c r="V219" s="3">
        <v>150</v>
      </c>
      <c r="W219" t="s">
        <v>333</v>
      </c>
      <c r="X219" t="s">
        <v>602</v>
      </c>
      <c r="AD219" s="17" t="e">
        <f t="shared" si="26"/>
        <v>#DIV/0!</v>
      </c>
      <c r="AE219" s="15">
        <f>T219-'All Books'!T219</f>
        <v>-9966</v>
      </c>
      <c r="AF219" s="17">
        <v>150</v>
      </c>
      <c r="AG219" s="15">
        <f t="shared" si="28"/>
        <v>0</v>
      </c>
      <c r="AI219" s="15">
        <f t="shared" si="29"/>
        <v>150</v>
      </c>
      <c r="AJ219" s="15">
        <f t="shared" si="30"/>
        <v>0</v>
      </c>
    </row>
    <row r="220" spans="1:36" x14ac:dyDescent="0.25">
      <c r="A220" s="1" t="s">
        <v>601</v>
      </c>
      <c r="B220" s="2">
        <v>45320</v>
      </c>
      <c r="D220" s="1" t="s">
        <v>31</v>
      </c>
      <c r="F220" s="1" t="s">
        <v>31</v>
      </c>
      <c r="H220" t="s">
        <v>0</v>
      </c>
      <c r="I220" t="s">
        <v>55</v>
      </c>
      <c r="K220" t="s">
        <v>314</v>
      </c>
      <c r="L220" t="s">
        <v>42</v>
      </c>
      <c r="M220" t="s">
        <v>35</v>
      </c>
      <c r="N220" s="1" t="s">
        <v>36</v>
      </c>
      <c r="O220" s="3">
        <v>0</v>
      </c>
      <c r="P220" s="3">
        <f>SUMIF('INPUT TAXES'!D:D,'All Books PM January 2024'!A:A,'INPUT TAXES'!P:P)</f>
        <v>0</v>
      </c>
      <c r="R220" s="3">
        <v>492</v>
      </c>
      <c r="S220" s="3">
        <v>0</v>
      </c>
      <c r="T220" s="3">
        <f t="shared" si="27"/>
        <v>492</v>
      </c>
      <c r="U220" s="3">
        <f>SUMIF('WITHOLDING TAX'!D:D,'All Books PM January 2024'!A:A,'WITHOLDING TAX'!Q:Q)</f>
        <v>0</v>
      </c>
      <c r="V220" s="3">
        <v>492</v>
      </c>
      <c r="W220" t="s">
        <v>317</v>
      </c>
      <c r="X220" t="s">
        <v>602</v>
      </c>
      <c r="AD220" s="17" t="e">
        <f t="shared" si="26"/>
        <v>#DIV/0!</v>
      </c>
      <c r="AE220" s="15">
        <f>T220-'All Books'!T220</f>
        <v>433.61</v>
      </c>
      <c r="AF220" s="17">
        <v>492</v>
      </c>
      <c r="AG220" s="15">
        <f t="shared" si="28"/>
        <v>0</v>
      </c>
      <c r="AI220" s="15">
        <f t="shared" si="29"/>
        <v>492</v>
      </c>
      <c r="AJ220" s="15">
        <f t="shared" si="30"/>
        <v>0</v>
      </c>
    </row>
    <row r="221" spans="1:36" x14ac:dyDescent="0.25">
      <c r="A221" s="1" t="s">
        <v>601</v>
      </c>
      <c r="B221" s="2">
        <v>45320</v>
      </c>
      <c r="D221" s="1" t="s">
        <v>31</v>
      </c>
      <c r="F221" s="1" t="s">
        <v>31</v>
      </c>
      <c r="H221" t="s">
        <v>0</v>
      </c>
      <c r="I221" t="s">
        <v>55</v>
      </c>
      <c r="K221" t="s">
        <v>314</v>
      </c>
      <c r="L221" t="s">
        <v>42</v>
      </c>
      <c r="M221" t="s">
        <v>35</v>
      </c>
      <c r="N221" s="1" t="s">
        <v>36</v>
      </c>
      <c r="O221" s="3">
        <v>0</v>
      </c>
      <c r="P221" s="3">
        <f>SUMIF('INPUT TAXES'!D:D,'All Books PM January 2024'!A:A,'INPUT TAXES'!P:P)</f>
        <v>0</v>
      </c>
      <c r="R221" s="3">
        <v>510</v>
      </c>
      <c r="S221" s="3">
        <v>0</v>
      </c>
      <c r="T221" s="3">
        <f t="shared" si="27"/>
        <v>510</v>
      </c>
      <c r="U221" s="3">
        <f>SUMIF('WITHOLDING TAX'!D:D,'All Books PM January 2024'!A:A,'WITHOLDING TAX'!Q:Q)</f>
        <v>0</v>
      </c>
      <c r="V221" s="3">
        <v>510</v>
      </c>
      <c r="W221" t="s">
        <v>315</v>
      </c>
      <c r="X221" t="s">
        <v>602</v>
      </c>
      <c r="AD221" s="17" t="e">
        <f t="shared" si="26"/>
        <v>#DIV/0!</v>
      </c>
      <c r="AE221" s="15">
        <f>T221-'All Books'!T221</f>
        <v>23.389999999999986</v>
      </c>
      <c r="AF221" s="17">
        <v>510</v>
      </c>
      <c r="AG221" s="15">
        <f t="shared" si="28"/>
        <v>0</v>
      </c>
      <c r="AI221" s="15">
        <f t="shared" si="29"/>
        <v>510</v>
      </c>
      <c r="AJ221" s="15">
        <f t="shared" si="30"/>
        <v>0</v>
      </c>
    </row>
    <row r="222" spans="1:36" x14ac:dyDescent="0.25">
      <c r="A222" s="1" t="s">
        <v>601</v>
      </c>
      <c r="B222" s="2">
        <v>45320</v>
      </c>
      <c r="D222" s="1" t="s">
        <v>31</v>
      </c>
      <c r="F222" s="1" t="s">
        <v>31</v>
      </c>
      <c r="H222" t="s">
        <v>0</v>
      </c>
      <c r="I222" t="s">
        <v>55</v>
      </c>
      <c r="K222" t="s">
        <v>314</v>
      </c>
      <c r="L222" t="s">
        <v>42</v>
      </c>
      <c r="M222" t="s">
        <v>35</v>
      </c>
      <c r="N222" s="1" t="s">
        <v>36</v>
      </c>
      <c r="O222" s="3">
        <v>0</v>
      </c>
      <c r="P222" s="3">
        <f>SUMIF('INPUT TAXES'!D:D,'All Books PM January 2024'!A:A,'INPUT TAXES'!P:P)</f>
        <v>0</v>
      </c>
      <c r="R222" s="3">
        <v>1115</v>
      </c>
      <c r="S222" s="3">
        <v>0</v>
      </c>
      <c r="T222" s="3">
        <f t="shared" si="27"/>
        <v>1115</v>
      </c>
      <c r="U222" s="3">
        <f>SUMIF('WITHOLDING TAX'!D:D,'All Books PM January 2024'!A:A,'WITHOLDING TAX'!Q:Q)</f>
        <v>0</v>
      </c>
      <c r="V222" s="3">
        <v>1115</v>
      </c>
      <c r="W222" t="s">
        <v>318</v>
      </c>
      <c r="X222" t="s">
        <v>602</v>
      </c>
      <c r="AD222" s="17" t="e">
        <f t="shared" si="26"/>
        <v>#DIV/0!</v>
      </c>
      <c r="AE222" s="15">
        <f>T222-'All Books'!T222</f>
        <v>-1902.17</v>
      </c>
      <c r="AF222" s="17">
        <v>1115</v>
      </c>
      <c r="AG222" s="15">
        <f t="shared" si="28"/>
        <v>0</v>
      </c>
      <c r="AI222" s="15">
        <f t="shared" si="29"/>
        <v>1115</v>
      </c>
      <c r="AJ222" s="15">
        <f t="shared" si="30"/>
        <v>0</v>
      </c>
    </row>
    <row r="223" spans="1:36" x14ac:dyDescent="0.25">
      <c r="A223" s="1" t="s">
        <v>603</v>
      </c>
      <c r="B223" s="2">
        <v>45320</v>
      </c>
      <c r="D223" s="1" t="s">
        <v>31</v>
      </c>
      <c r="F223" s="1" t="s">
        <v>31</v>
      </c>
      <c r="H223" t="s">
        <v>0</v>
      </c>
      <c r="I223" t="s">
        <v>55</v>
      </c>
      <c r="K223" t="s">
        <v>314</v>
      </c>
      <c r="L223" t="s">
        <v>42</v>
      </c>
      <c r="M223" t="s">
        <v>35</v>
      </c>
      <c r="N223" s="1" t="s">
        <v>36</v>
      </c>
      <c r="O223" s="3">
        <v>0</v>
      </c>
      <c r="P223" s="3">
        <f>SUMIF('INPUT TAXES'!D:D,'All Books PM January 2024'!A:A,'INPUT TAXES'!P:P)</f>
        <v>0</v>
      </c>
      <c r="R223" s="3">
        <v>100</v>
      </c>
      <c r="S223" s="3">
        <v>0</v>
      </c>
      <c r="T223" s="3">
        <f t="shared" si="27"/>
        <v>100</v>
      </c>
      <c r="U223" s="3">
        <f>SUMIF('WITHOLDING TAX'!D:D,'All Books PM January 2024'!A:A,'WITHOLDING TAX'!Q:Q)</f>
        <v>0</v>
      </c>
      <c r="V223" s="3">
        <v>100</v>
      </c>
      <c r="W223" t="s">
        <v>320</v>
      </c>
      <c r="X223" t="s">
        <v>602</v>
      </c>
      <c r="AD223" s="17" t="e">
        <f t="shared" si="26"/>
        <v>#DIV/0!</v>
      </c>
      <c r="AE223" s="15">
        <f>T223-'All Books'!T223</f>
        <v>-2917.17</v>
      </c>
      <c r="AF223" s="17">
        <v>100</v>
      </c>
      <c r="AG223" s="15">
        <f t="shared" si="28"/>
        <v>0</v>
      </c>
      <c r="AI223" s="15">
        <f t="shared" si="29"/>
        <v>100</v>
      </c>
      <c r="AJ223" s="15">
        <f t="shared" si="30"/>
        <v>0</v>
      </c>
    </row>
    <row r="224" spans="1:36" x14ac:dyDescent="0.25">
      <c r="A224" s="1" t="s">
        <v>603</v>
      </c>
      <c r="B224" s="2">
        <v>45320</v>
      </c>
      <c r="D224" s="1" t="s">
        <v>31</v>
      </c>
      <c r="F224" s="1" t="s">
        <v>31</v>
      </c>
      <c r="H224" t="s">
        <v>0</v>
      </c>
      <c r="I224" t="s">
        <v>55</v>
      </c>
      <c r="K224" t="s">
        <v>314</v>
      </c>
      <c r="L224" t="s">
        <v>42</v>
      </c>
      <c r="M224" t="s">
        <v>35</v>
      </c>
      <c r="N224" s="1" t="s">
        <v>36</v>
      </c>
      <c r="O224" s="3">
        <v>0</v>
      </c>
      <c r="P224" s="3">
        <f>SUMIF('INPUT TAXES'!D:D,'All Books PM January 2024'!A:A,'INPUT TAXES'!P:P)</f>
        <v>0</v>
      </c>
      <c r="R224" s="3">
        <v>185</v>
      </c>
      <c r="S224" s="3">
        <v>0</v>
      </c>
      <c r="T224" s="3">
        <f t="shared" si="27"/>
        <v>185</v>
      </c>
      <c r="U224" s="3">
        <f>SUMIF('WITHOLDING TAX'!D:D,'All Books PM January 2024'!A:A,'WITHOLDING TAX'!Q:Q)</f>
        <v>0</v>
      </c>
      <c r="V224" s="3">
        <v>185</v>
      </c>
      <c r="W224" t="s">
        <v>320</v>
      </c>
      <c r="X224" t="s">
        <v>602</v>
      </c>
      <c r="AD224" s="17" t="e">
        <f t="shared" si="26"/>
        <v>#DIV/0!</v>
      </c>
      <c r="AE224" s="15">
        <f>T224-'All Books'!T224</f>
        <v>-2832.17</v>
      </c>
      <c r="AF224" s="17">
        <v>185</v>
      </c>
      <c r="AG224" s="15">
        <f t="shared" si="28"/>
        <v>0</v>
      </c>
      <c r="AI224" s="15">
        <f t="shared" si="29"/>
        <v>185</v>
      </c>
      <c r="AJ224" s="15">
        <f t="shared" si="30"/>
        <v>0</v>
      </c>
    </row>
    <row r="225" spans="1:36" x14ac:dyDescent="0.25">
      <c r="A225" s="1" t="s">
        <v>603</v>
      </c>
      <c r="B225" s="2">
        <v>45320</v>
      </c>
      <c r="D225" s="1" t="s">
        <v>31</v>
      </c>
      <c r="F225" s="1" t="s">
        <v>31</v>
      </c>
      <c r="H225" t="s">
        <v>0</v>
      </c>
      <c r="I225" t="s">
        <v>55</v>
      </c>
      <c r="K225" t="s">
        <v>314</v>
      </c>
      <c r="L225" t="s">
        <v>42</v>
      </c>
      <c r="M225" t="s">
        <v>35</v>
      </c>
      <c r="N225" s="1" t="s">
        <v>36</v>
      </c>
      <c r="O225" s="3">
        <v>0</v>
      </c>
      <c r="P225" s="3">
        <f>SUMIF('INPUT TAXES'!D:D,'All Books PM January 2024'!A:A,'INPUT TAXES'!P:P)</f>
        <v>0</v>
      </c>
      <c r="R225" s="3">
        <v>2267</v>
      </c>
      <c r="S225" s="3">
        <v>0</v>
      </c>
      <c r="T225" s="3">
        <f t="shared" si="27"/>
        <v>2267</v>
      </c>
      <c r="U225" s="3">
        <f>SUMIF('WITHOLDING TAX'!D:D,'All Books PM January 2024'!A:A,'WITHOLDING TAX'!Q:Q)</f>
        <v>0</v>
      </c>
      <c r="V225" s="3">
        <v>2267</v>
      </c>
      <c r="W225" t="s">
        <v>320</v>
      </c>
      <c r="X225" t="s">
        <v>602</v>
      </c>
      <c r="AD225" s="17" t="e">
        <f t="shared" si="26"/>
        <v>#DIV/0!</v>
      </c>
      <c r="AE225" s="15">
        <f>T225-'All Books'!T225</f>
        <v>-750.17000000000007</v>
      </c>
      <c r="AF225" s="17">
        <v>2267</v>
      </c>
      <c r="AG225" s="15">
        <f t="shared" si="28"/>
        <v>0</v>
      </c>
      <c r="AI225" s="15">
        <f t="shared" si="29"/>
        <v>2267</v>
      </c>
      <c r="AJ225" s="15">
        <f t="shared" si="30"/>
        <v>0</v>
      </c>
    </row>
    <row r="226" spans="1:36" x14ac:dyDescent="0.25">
      <c r="A226" s="1" t="s">
        <v>604</v>
      </c>
      <c r="B226" s="2">
        <v>45321</v>
      </c>
      <c r="D226" s="1" t="s">
        <v>31</v>
      </c>
      <c r="F226" s="1" t="s">
        <v>31</v>
      </c>
      <c r="H226" t="s">
        <v>0</v>
      </c>
      <c r="I226" t="s">
        <v>32</v>
      </c>
      <c r="K226" t="s">
        <v>250</v>
      </c>
      <c r="L226" t="s">
        <v>251</v>
      </c>
      <c r="M226" t="s">
        <v>35</v>
      </c>
      <c r="N226" s="1" t="s">
        <v>252</v>
      </c>
      <c r="O226" s="3">
        <f>P226+Q226</f>
        <v>36702.199999999997</v>
      </c>
      <c r="P226" s="3">
        <f>SUMIF('INPUT TAXES'!D:D,'All Books PM January 2024'!A:A,'INPUT TAXES'!P:P)</f>
        <v>3932.38</v>
      </c>
      <c r="Q226" s="3">
        <v>32769.82</v>
      </c>
      <c r="S226" s="3">
        <v>0</v>
      </c>
      <c r="T226" s="3">
        <f t="shared" si="27"/>
        <v>36702.199999999997</v>
      </c>
      <c r="U226" s="3">
        <f>SUMIF('WITHOLDING TAX'!D:D,'All Books PM January 2024'!A:A,'WITHOLDING TAX'!Q:Q)</f>
        <v>327.7</v>
      </c>
      <c r="V226" s="3">
        <f>T226-U226</f>
        <v>36374.5</v>
      </c>
      <c r="W226" t="s">
        <v>253</v>
      </c>
      <c r="X226" t="s">
        <v>605</v>
      </c>
      <c r="AD226" s="17">
        <f t="shared" si="26"/>
        <v>1.0000054928589781E-2</v>
      </c>
      <c r="AE226" s="15">
        <f>T226-'All Books'!T226</f>
        <v>33685.03</v>
      </c>
      <c r="AF226" s="17">
        <v>32769.82</v>
      </c>
      <c r="AG226" s="15">
        <f t="shared" si="28"/>
        <v>3932.3799999999974</v>
      </c>
      <c r="AI226" s="15">
        <f t="shared" si="29"/>
        <v>36702.199999999997</v>
      </c>
      <c r="AJ226" s="15">
        <f t="shared" si="30"/>
        <v>0</v>
      </c>
    </row>
    <row r="227" spans="1:36" x14ac:dyDescent="0.25">
      <c r="A227" s="1" t="s">
        <v>606</v>
      </c>
      <c r="B227" s="2">
        <v>45321</v>
      </c>
      <c r="D227" s="1" t="s">
        <v>31</v>
      </c>
      <c r="F227" s="1" t="s">
        <v>31</v>
      </c>
      <c r="H227" t="s">
        <v>0</v>
      </c>
      <c r="I227" t="s">
        <v>32</v>
      </c>
      <c r="K227" t="s">
        <v>181</v>
      </c>
      <c r="L227" t="s">
        <v>42</v>
      </c>
      <c r="M227" t="s">
        <v>43</v>
      </c>
      <c r="N227" s="1" t="s">
        <v>36</v>
      </c>
      <c r="O227" s="3">
        <v>0</v>
      </c>
      <c r="P227" s="3">
        <f>SUMIF('INPUT TAXES'!D:D,'All Books PM January 2024'!A:A,'INPUT TAXES'!P:P)</f>
        <v>0</v>
      </c>
      <c r="R227" s="3">
        <v>7666.92</v>
      </c>
      <c r="S227" s="3">
        <v>0</v>
      </c>
      <c r="T227" s="3">
        <f t="shared" si="27"/>
        <v>7666.92</v>
      </c>
      <c r="U227" s="3">
        <f>SUMIF('WITHOLDING TAX'!D:D,'All Books PM January 2024'!A:A,'WITHOLDING TAX'!Q:Q)</f>
        <v>0</v>
      </c>
      <c r="V227" s="3">
        <v>7666.92</v>
      </c>
      <c r="W227" t="s">
        <v>166</v>
      </c>
      <c r="X227" t="s">
        <v>607</v>
      </c>
      <c r="AD227" s="17" t="e">
        <f t="shared" si="26"/>
        <v>#DIV/0!</v>
      </c>
      <c r="AE227" s="15">
        <f>T227-'All Books'!T227</f>
        <v>4649.75</v>
      </c>
      <c r="AF227" s="17">
        <v>7666.92</v>
      </c>
      <c r="AG227" s="15">
        <f t="shared" si="28"/>
        <v>0</v>
      </c>
      <c r="AI227" s="15">
        <f t="shared" si="29"/>
        <v>7666.92</v>
      </c>
      <c r="AJ227" s="15">
        <f t="shared" si="30"/>
        <v>0</v>
      </c>
    </row>
    <row r="228" spans="1:36" x14ac:dyDescent="0.25">
      <c r="A228" s="1" t="s">
        <v>608</v>
      </c>
      <c r="B228" s="2">
        <v>45321</v>
      </c>
      <c r="D228" s="1" t="s">
        <v>31</v>
      </c>
      <c r="F228" s="1" t="s">
        <v>31</v>
      </c>
      <c r="H228" t="s">
        <v>0</v>
      </c>
      <c r="I228" t="s">
        <v>32</v>
      </c>
      <c r="K228" t="s">
        <v>188</v>
      </c>
      <c r="L228" t="s">
        <v>42</v>
      </c>
      <c r="M228" t="s">
        <v>43</v>
      </c>
      <c r="N228" s="1" t="s">
        <v>36</v>
      </c>
      <c r="O228" s="3">
        <v>0</v>
      </c>
      <c r="P228" s="3">
        <f>SUMIF('INPUT TAXES'!D:D,'All Books PM January 2024'!A:A,'INPUT TAXES'!P:P)</f>
        <v>0</v>
      </c>
      <c r="R228" s="3">
        <v>3529.6</v>
      </c>
      <c r="S228" s="3">
        <v>0</v>
      </c>
      <c r="T228" s="3">
        <f t="shared" si="27"/>
        <v>3529.6</v>
      </c>
      <c r="U228" s="3">
        <f>SUMIF('WITHOLDING TAX'!D:D,'All Books PM January 2024'!A:A,'WITHOLDING TAX'!Q:Q)</f>
        <v>0</v>
      </c>
      <c r="V228" s="3">
        <v>3529.6</v>
      </c>
      <c r="W228" t="s">
        <v>189</v>
      </c>
      <c r="X228" t="s">
        <v>609</v>
      </c>
      <c r="AD228" s="17" t="e">
        <f t="shared" si="26"/>
        <v>#DIV/0!</v>
      </c>
      <c r="AE228" s="15">
        <f>T228-'All Books'!T228</f>
        <v>512.42000000000007</v>
      </c>
      <c r="AF228" s="17">
        <v>3529.6</v>
      </c>
      <c r="AG228" s="15">
        <f t="shared" si="28"/>
        <v>0</v>
      </c>
      <c r="AI228" s="15">
        <f t="shared" si="29"/>
        <v>3529.6</v>
      </c>
      <c r="AJ228" s="15">
        <f t="shared" si="30"/>
        <v>0</v>
      </c>
    </row>
    <row r="229" spans="1:36" x14ac:dyDescent="0.25">
      <c r="A229" s="1" t="s">
        <v>610</v>
      </c>
      <c r="B229" s="2">
        <v>45321</v>
      </c>
      <c r="D229" s="1" t="s">
        <v>31</v>
      </c>
      <c r="F229" s="1" t="s">
        <v>31</v>
      </c>
      <c r="H229" t="s">
        <v>0</v>
      </c>
      <c r="I229" t="s">
        <v>32</v>
      </c>
      <c r="K229" t="s">
        <v>134</v>
      </c>
      <c r="L229" t="s">
        <v>42</v>
      </c>
      <c r="M229" t="s">
        <v>35</v>
      </c>
      <c r="N229" s="1" t="s">
        <v>36</v>
      </c>
      <c r="O229" s="3">
        <v>0</v>
      </c>
      <c r="P229" s="3">
        <f>SUMIF('INPUT TAXES'!D:D,'All Books PM January 2024'!A:A,'INPUT TAXES'!P:P)</f>
        <v>0</v>
      </c>
      <c r="R229" s="3">
        <v>11027</v>
      </c>
      <c r="S229" s="3">
        <v>0</v>
      </c>
      <c r="T229" s="3">
        <f t="shared" si="27"/>
        <v>11027</v>
      </c>
      <c r="U229" s="3">
        <f>SUMIF('WITHOLDING TAX'!D:D,'All Books PM January 2024'!A:A,'WITHOLDING TAX'!Q:Q)</f>
        <v>0</v>
      </c>
      <c r="V229" s="3">
        <v>11027</v>
      </c>
      <c r="W229" t="s">
        <v>359</v>
      </c>
      <c r="X229" t="s">
        <v>611</v>
      </c>
      <c r="AD229" s="17" t="e">
        <f t="shared" si="26"/>
        <v>#DIV/0!</v>
      </c>
      <c r="AE229" s="15">
        <f>T229-'All Books'!T229</f>
        <v>8009.82</v>
      </c>
      <c r="AF229" s="17">
        <v>11027</v>
      </c>
      <c r="AG229" s="15">
        <f t="shared" si="28"/>
        <v>0</v>
      </c>
      <c r="AI229" s="15">
        <f t="shared" si="29"/>
        <v>11027</v>
      </c>
      <c r="AJ229" s="15">
        <f t="shared" si="30"/>
        <v>0</v>
      </c>
    </row>
    <row r="230" spans="1:36" x14ac:dyDescent="0.25">
      <c r="A230" s="1" t="s">
        <v>612</v>
      </c>
      <c r="B230" s="2">
        <v>45322</v>
      </c>
      <c r="D230" s="1" t="s">
        <v>31</v>
      </c>
      <c r="F230" s="1" t="s">
        <v>31</v>
      </c>
      <c r="H230" t="s">
        <v>0</v>
      </c>
      <c r="I230" t="s">
        <v>460</v>
      </c>
      <c r="K230" t="s">
        <v>613</v>
      </c>
      <c r="L230" t="s">
        <v>614</v>
      </c>
      <c r="M230" t="s">
        <v>35</v>
      </c>
      <c r="N230" s="1" t="s">
        <v>36</v>
      </c>
      <c r="O230" s="3">
        <v>0</v>
      </c>
      <c r="P230" s="3">
        <f>SUMIF('INPUT TAXES'!D:D,'All Books PM January 2024'!A:A,'INPUT TAXES'!P:P)</f>
        <v>0</v>
      </c>
      <c r="R230" s="3">
        <v>9357.6</v>
      </c>
      <c r="S230" s="3">
        <v>0</v>
      </c>
      <c r="T230" s="3">
        <f t="shared" si="27"/>
        <v>9357.6</v>
      </c>
      <c r="U230" s="3">
        <f>SUMIF('WITHOLDING TAX'!D:D,'All Books PM January 2024'!A:A,'WITHOLDING TAX'!Q:Q)</f>
        <v>0</v>
      </c>
      <c r="V230" s="3">
        <v>9357.6</v>
      </c>
      <c r="W230" t="s">
        <v>323</v>
      </c>
      <c r="X230" t="s">
        <v>615</v>
      </c>
      <c r="AD230" s="17" t="e">
        <f t="shared" si="26"/>
        <v>#DIV/0!</v>
      </c>
      <c r="AE230" s="15">
        <f>T230-'All Books'!T230</f>
        <v>6340.42</v>
      </c>
      <c r="AF230" s="17">
        <v>9357.6</v>
      </c>
      <c r="AG230" s="15">
        <f t="shared" si="28"/>
        <v>0</v>
      </c>
      <c r="AI230" s="15">
        <f t="shared" si="29"/>
        <v>9357.6</v>
      </c>
      <c r="AJ230" s="15">
        <f t="shared" si="30"/>
        <v>0</v>
      </c>
    </row>
    <row r="231" spans="1:36" x14ac:dyDescent="0.25">
      <c r="A231" s="1" t="s">
        <v>616</v>
      </c>
      <c r="B231" s="2">
        <v>45322</v>
      </c>
      <c r="D231" s="1" t="s">
        <v>31</v>
      </c>
      <c r="F231" s="1" t="s">
        <v>31</v>
      </c>
      <c r="H231" t="s">
        <v>0</v>
      </c>
      <c r="I231" t="s">
        <v>55</v>
      </c>
      <c r="K231" t="s">
        <v>617</v>
      </c>
      <c r="L231" t="s">
        <v>618</v>
      </c>
      <c r="M231" t="s">
        <v>35</v>
      </c>
      <c r="N231" s="1" t="s">
        <v>619</v>
      </c>
      <c r="O231" s="3">
        <f t="shared" ref="O231:O232" si="34">P231+Q231</f>
        <v>5200</v>
      </c>
      <c r="P231" s="3">
        <f>SUMIF('INPUT TAXES'!D:D,'All Books PM January 2024'!A:A,'INPUT TAXES'!P:P)</f>
        <v>557.14</v>
      </c>
      <c r="Q231" s="3">
        <v>4642.8599999999997</v>
      </c>
      <c r="S231" s="3">
        <v>0</v>
      </c>
      <c r="T231" s="3">
        <f t="shared" si="27"/>
        <v>5200</v>
      </c>
      <c r="U231" s="3">
        <f>SUMIF('WITHOLDING TAX'!D:D,'All Books PM January 2024'!A:A,'WITHOLDING TAX'!Q:Q)</f>
        <v>92.86</v>
      </c>
      <c r="V231" s="3">
        <f>T231-U231</f>
        <v>5107.1400000000003</v>
      </c>
      <c r="W231" t="s">
        <v>587</v>
      </c>
      <c r="X231" t="s">
        <v>620</v>
      </c>
      <c r="AD231" s="17">
        <f t="shared" si="26"/>
        <v>2.0000603076551954E-2</v>
      </c>
      <c r="AE231" s="15">
        <f>T231-'All Books'!T231</f>
        <v>2182.8200000000002</v>
      </c>
      <c r="AF231" s="17">
        <v>4642.8599999999997</v>
      </c>
      <c r="AG231" s="15">
        <f t="shared" si="28"/>
        <v>557.14000000000033</v>
      </c>
      <c r="AI231" s="15">
        <f t="shared" si="29"/>
        <v>5200</v>
      </c>
      <c r="AJ231" s="15">
        <f t="shared" si="30"/>
        <v>0</v>
      </c>
    </row>
    <row r="232" spans="1:36" x14ac:dyDescent="0.25">
      <c r="A232" s="1" t="s">
        <v>621</v>
      </c>
      <c r="B232" s="2">
        <v>45322</v>
      </c>
      <c r="D232" s="1" t="s">
        <v>31</v>
      </c>
      <c r="F232" s="1" t="s">
        <v>31</v>
      </c>
      <c r="H232" t="s">
        <v>0</v>
      </c>
      <c r="I232" t="s">
        <v>55</v>
      </c>
      <c r="K232" t="s">
        <v>617</v>
      </c>
      <c r="L232" t="s">
        <v>618</v>
      </c>
      <c r="M232" t="s">
        <v>35</v>
      </c>
      <c r="N232" s="1" t="s">
        <v>619</v>
      </c>
      <c r="O232" s="3">
        <f t="shared" si="34"/>
        <v>10400</v>
      </c>
      <c r="P232" s="3">
        <f>SUMIF('INPUT TAXES'!D:D,'All Books PM January 2024'!A:A,'INPUT TAXES'!P:P)</f>
        <v>1114.29</v>
      </c>
      <c r="Q232" s="3">
        <v>9285.7099999999991</v>
      </c>
      <c r="S232" s="3">
        <v>0</v>
      </c>
      <c r="T232" s="3">
        <f t="shared" si="27"/>
        <v>10400</v>
      </c>
      <c r="U232" s="3">
        <f>SUMIF('WITHOLDING TAX'!D:D,'All Books PM January 2024'!A:A,'WITHOLDING TAX'!Q:Q)</f>
        <v>185.71</v>
      </c>
      <c r="V232" s="3">
        <f>T232-U232</f>
        <v>10214.290000000001</v>
      </c>
      <c r="W232" t="s">
        <v>587</v>
      </c>
      <c r="X232" t="s">
        <v>622</v>
      </c>
      <c r="AD232" s="17">
        <f t="shared" si="26"/>
        <v>1.9999547692098937E-2</v>
      </c>
      <c r="AE232" s="15">
        <f>T232-'All Books'!T232</f>
        <v>7382.82</v>
      </c>
      <c r="AF232" s="17">
        <v>9285.7099999999991</v>
      </c>
      <c r="AG232" s="15">
        <f t="shared" si="28"/>
        <v>1114.2900000000009</v>
      </c>
      <c r="AI232" s="15">
        <f t="shared" si="29"/>
        <v>10400</v>
      </c>
      <c r="AJ232" s="15">
        <f t="shared" si="30"/>
        <v>0</v>
      </c>
    </row>
    <row r="233" spans="1:36" x14ac:dyDescent="0.25">
      <c r="A233" s="1" t="s">
        <v>623</v>
      </c>
      <c r="B233" s="2">
        <v>45322</v>
      </c>
      <c r="D233" s="1" t="s">
        <v>31</v>
      </c>
      <c r="F233" s="1" t="s">
        <v>31</v>
      </c>
      <c r="H233" t="s">
        <v>0</v>
      </c>
      <c r="I233" t="s">
        <v>52</v>
      </c>
      <c r="K233" t="s">
        <v>48</v>
      </c>
      <c r="L233" t="s">
        <v>42</v>
      </c>
      <c r="M233" t="s">
        <v>35</v>
      </c>
      <c r="N233" s="1" t="s">
        <v>36</v>
      </c>
      <c r="O233" s="3">
        <v>0</v>
      </c>
      <c r="P233" s="3">
        <f>SUMIF('INPUT TAXES'!D:D,'All Books PM January 2024'!A:A,'INPUT TAXES'!P:P)</f>
        <v>0</v>
      </c>
      <c r="R233" s="3">
        <v>2700</v>
      </c>
      <c r="S233" s="3">
        <v>0</v>
      </c>
      <c r="T233" s="3">
        <f t="shared" si="27"/>
        <v>2700</v>
      </c>
      <c r="U233" s="3">
        <f>SUMIF('WITHOLDING TAX'!D:D,'All Books PM January 2024'!A:A,'WITHOLDING TAX'!Q:Q)</f>
        <v>0</v>
      </c>
      <c r="V233" s="3">
        <v>2700</v>
      </c>
      <c r="W233" t="s">
        <v>49</v>
      </c>
      <c r="X233" t="s">
        <v>624</v>
      </c>
      <c r="AD233" s="17" t="e">
        <f t="shared" ref="AD233:AD296" si="35">U233/Q233</f>
        <v>#DIV/0!</v>
      </c>
      <c r="AE233" s="15">
        <f>T233-'All Books'!T233</f>
        <v>-317.17999999999984</v>
      </c>
      <c r="AF233" s="17">
        <v>2700</v>
      </c>
      <c r="AG233" s="15">
        <f t="shared" si="28"/>
        <v>0</v>
      </c>
      <c r="AI233" s="15">
        <f t="shared" si="29"/>
        <v>2700</v>
      </c>
      <c r="AJ233" s="15">
        <f t="shared" si="30"/>
        <v>0</v>
      </c>
    </row>
    <row r="234" spans="1:36" x14ac:dyDescent="0.25">
      <c r="A234" s="1" t="s">
        <v>625</v>
      </c>
      <c r="B234" s="2">
        <v>45322</v>
      </c>
      <c r="D234" s="1" t="s">
        <v>31</v>
      </c>
      <c r="F234" s="1" t="s">
        <v>31</v>
      </c>
      <c r="H234" t="s">
        <v>0</v>
      </c>
      <c r="I234" t="s">
        <v>72</v>
      </c>
      <c r="K234" t="s">
        <v>56</v>
      </c>
      <c r="L234" t="s">
        <v>42</v>
      </c>
      <c r="M234" t="s">
        <v>35</v>
      </c>
      <c r="N234" s="1" t="s">
        <v>36</v>
      </c>
      <c r="O234" s="3">
        <v>0</v>
      </c>
      <c r="P234" s="3">
        <f>SUMIF('INPUT TAXES'!D:D,'All Books PM January 2024'!A:A,'INPUT TAXES'!P:P)</f>
        <v>0</v>
      </c>
      <c r="R234" s="3">
        <v>500</v>
      </c>
      <c r="S234" s="3">
        <v>0</v>
      </c>
      <c r="T234" s="3">
        <f t="shared" si="27"/>
        <v>500</v>
      </c>
      <c r="U234" s="3">
        <f>SUMIF('WITHOLDING TAX'!D:D,'All Books PM January 2024'!A:A,'WITHOLDING TAX'!Q:Q)</f>
        <v>0</v>
      </c>
      <c r="V234" s="3">
        <v>500</v>
      </c>
      <c r="W234" t="s">
        <v>49</v>
      </c>
      <c r="X234" t="s">
        <v>626</v>
      </c>
      <c r="AD234" s="17" t="e">
        <f t="shared" si="35"/>
        <v>#DIV/0!</v>
      </c>
      <c r="AE234" s="15">
        <f>T234-'All Books'!T234</f>
        <v>-2517.1799999999998</v>
      </c>
      <c r="AF234" s="17">
        <v>500</v>
      </c>
      <c r="AG234" s="15">
        <f t="shared" si="28"/>
        <v>0</v>
      </c>
      <c r="AI234" s="15">
        <f t="shared" si="29"/>
        <v>500</v>
      </c>
      <c r="AJ234" s="15">
        <f t="shared" si="30"/>
        <v>0</v>
      </c>
    </row>
    <row r="235" spans="1:36" x14ac:dyDescent="0.25">
      <c r="A235" s="1" t="s">
        <v>627</v>
      </c>
      <c r="B235" s="2">
        <v>45322</v>
      </c>
      <c r="D235" s="1" t="s">
        <v>31</v>
      </c>
      <c r="F235" s="1" t="s">
        <v>31</v>
      </c>
      <c r="H235" t="s">
        <v>0</v>
      </c>
      <c r="I235" t="s">
        <v>47</v>
      </c>
      <c r="K235" t="s">
        <v>48</v>
      </c>
      <c r="L235" t="s">
        <v>42</v>
      </c>
      <c r="M235" t="s">
        <v>35</v>
      </c>
      <c r="N235" s="1" t="s">
        <v>36</v>
      </c>
      <c r="O235" s="3">
        <v>0</v>
      </c>
      <c r="P235" s="3">
        <f>SUMIF('INPUT TAXES'!D:D,'All Books PM January 2024'!A:A,'INPUT TAXES'!P:P)</f>
        <v>0</v>
      </c>
      <c r="R235" s="3">
        <v>2450</v>
      </c>
      <c r="S235" s="3">
        <v>0</v>
      </c>
      <c r="T235" s="3">
        <f t="shared" si="27"/>
        <v>2450</v>
      </c>
      <c r="U235" s="3">
        <f>SUMIF('WITHOLDING TAX'!D:D,'All Books PM January 2024'!A:A,'WITHOLDING TAX'!Q:Q)</f>
        <v>0</v>
      </c>
      <c r="V235" s="3">
        <v>2450</v>
      </c>
      <c r="W235" t="s">
        <v>49</v>
      </c>
      <c r="X235" t="s">
        <v>628</v>
      </c>
      <c r="AD235" s="17" t="e">
        <f t="shared" si="35"/>
        <v>#DIV/0!</v>
      </c>
      <c r="AE235" s="15">
        <f>T235-'All Books'!T235</f>
        <v>-567.17999999999984</v>
      </c>
      <c r="AF235" s="17">
        <v>2450</v>
      </c>
      <c r="AG235" s="15">
        <f t="shared" si="28"/>
        <v>0</v>
      </c>
      <c r="AI235" s="15">
        <f t="shared" si="29"/>
        <v>2450</v>
      </c>
      <c r="AJ235" s="15">
        <f t="shared" si="30"/>
        <v>0</v>
      </c>
    </row>
    <row r="236" spans="1:36" x14ac:dyDescent="0.25">
      <c r="A236" s="1" t="s">
        <v>629</v>
      </c>
      <c r="B236" s="2">
        <v>45322</v>
      </c>
      <c r="D236" s="1" t="s">
        <v>31</v>
      </c>
      <c r="F236" s="1" t="s">
        <v>31</v>
      </c>
      <c r="H236" t="s">
        <v>0</v>
      </c>
      <c r="I236" t="s">
        <v>40</v>
      </c>
      <c r="K236" t="s">
        <v>65</v>
      </c>
      <c r="L236" t="s">
        <v>66</v>
      </c>
      <c r="M236" t="s">
        <v>35</v>
      </c>
      <c r="N236" s="1" t="s">
        <v>36</v>
      </c>
      <c r="O236" s="3">
        <v>0</v>
      </c>
      <c r="P236" s="3">
        <f>SUMIF('INPUT TAXES'!D:D,'All Books PM January 2024'!A:A,'INPUT TAXES'!P:P)</f>
        <v>0</v>
      </c>
      <c r="R236" s="3">
        <v>750</v>
      </c>
      <c r="S236" s="3">
        <v>0</v>
      </c>
      <c r="T236" s="3">
        <f t="shared" si="27"/>
        <v>750</v>
      </c>
      <c r="U236" s="3">
        <f>SUMIF('WITHOLDING TAX'!D:D,'All Books PM January 2024'!A:A,'WITHOLDING TAX'!Q:Q)</f>
        <v>0</v>
      </c>
      <c r="V236" s="3">
        <v>750</v>
      </c>
      <c r="W236" t="s">
        <v>67</v>
      </c>
      <c r="X236" t="s">
        <v>630</v>
      </c>
      <c r="AD236" s="17" t="e">
        <f t="shared" si="35"/>
        <v>#DIV/0!</v>
      </c>
      <c r="AE236" s="15">
        <f>T236-'All Books'!T236</f>
        <v>-2267.1799999999998</v>
      </c>
      <c r="AF236" s="17">
        <v>750</v>
      </c>
      <c r="AG236" s="15">
        <f t="shared" si="28"/>
        <v>0</v>
      </c>
      <c r="AI236" s="15">
        <f t="shared" si="29"/>
        <v>750</v>
      </c>
      <c r="AJ236" s="15">
        <f t="shared" si="30"/>
        <v>0</v>
      </c>
    </row>
    <row r="237" spans="1:36" x14ac:dyDescent="0.25">
      <c r="A237" s="1" t="s">
        <v>629</v>
      </c>
      <c r="B237" s="2">
        <v>45322</v>
      </c>
      <c r="D237" s="1" t="s">
        <v>31</v>
      </c>
      <c r="F237" s="1" t="s">
        <v>31</v>
      </c>
      <c r="H237" t="s">
        <v>0</v>
      </c>
      <c r="I237" t="s">
        <v>40</v>
      </c>
      <c r="K237" t="s">
        <v>65</v>
      </c>
      <c r="L237" t="s">
        <v>66</v>
      </c>
      <c r="M237" t="s">
        <v>35</v>
      </c>
      <c r="N237" s="1" t="s">
        <v>36</v>
      </c>
      <c r="O237" s="3">
        <v>0</v>
      </c>
      <c r="P237" s="3">
        <f>SUMIF('INPUT TAXES'!D:D,'All Books PM January 2024'!A:A,'INPUT TAXES'!P:P)</f>
        <v>0</v>
      </c>
      <c r="R237" s="3">
        <v>980</v>
      </c>
      <c r="S237" s="3">
        <v>0</v>
      </c>
      <c r="T237" s="3">
        <f t="shared" si="27"/>
        <v>980</v>
      </c>
      <c r="U237" s="3">
        <f>SUMIF('WITHOLDING TAX'!D:D,'All Books PM January 2024'!A:A,'WITHOLDING TAX'!Q:Q)</f>
        <v>0</v>
      </c>
      <c r="V237" s="3">
        <v>980</v>
      </c>
      <c r="W237" t="s">
        <v>49</v>
      </c>
      <c r="X237" t="s">
        <v>630</v>
      </c>
      <c r="AD237" s="17" t="e">
        <f t="shared" si="35"/>
        <v>#DIV/0!</v>
      </c>
      <c r="AE237" s="15">
        <f>T237-'All Books'!T237</f>
        <v>-2037.1799999999998</v>
      </c>
      <c r="AF237" s="17">
        <v>980</v>
      </c>
      <c r="AG237" s="15">
        <f t="shared" si="28"/>
        <v>0</v>
      </c>
      <c r="AI237" s="15">
        <f t="shared" si="29"/>
        <v>980</v>
      </c>
      <c r="AJ237" s="15">
        <f t="shared" si="30"/>
        <v>0</v>
      </c>
    </row>
    <row r="238" spans="1:36" x14ac:dyDescent="0.25">
      <c r="A238" s="1" t="s">
        <v>629</v>
      </c>
      <c r="B238" s="2">
        <v>45322</v>
      </c>
      <c r="D238" s="1" t="s">
        <v>31</v>
      </c>
      <c r="F238" s="1" t="s">
        <v>31</v>
      </c>
      <c r="H238" t="s">
        <v>0</v>
      </c>
      <c r="I238" t="s">
        <v>40</v>
      </c>
      <c r="K238" t="s">
        <v>65</v>
      </c>
      <c r="L238" t="s">
        <v>66</v>
      </c>
      <c r="M238" t="s">
        <v>35</v>
      </c>
      <c r="N238" s="1" t="s">
        <v>36</v>
      </c>
      <c r="O238" s="3">
        <v>0</v>
      </c>
      <c r="P238" s="3">
        <f>SUMIF('INPUT TAXES'!D:D,'All Books PM January 2024'!A:A,'INPUT TAXES'!P:P)</f>
        <v>0</v>
      </c>
      <c r="R238" s="3">
        <v>5800</v>
      </c>
      <c r="S238" s="3">
        <v>0</v>
      </c>
      <c r="T238" s="3">
        <f t="shared" si="27"/>
        <v>5800</v>
      </c>
      <c r="U238" s="3">
        <f>SUMIF('WITHOLDING TAX'!D:D,'All Books PM January 2024'!A:A,'WITHOLDING TAX'!Q:Q)</f>
        <v>0</v>
      </c>
      <c r="V238" s="3">
        <v>5800</v>
      </c>
      <c r="W238" t="s">
        <v>57</v>
      </c>
      <c r="X238" t="s">
        <v>630</v>
      </c>
      <c r="AD238" s="17" t="e">
        <f t="shared" si="35"/>
        <v>#DIV/0!</v>
      </c>
      <c r="AE238" s="15">
        <f>T238-'All Books'!T238</f>
        <v>2782.82</v>
      </c>
      <c r="AF238" s="17">
        <v>5800</v>
      </c>
      <c r="AG238" s="15">
        <f t="shared" si="28"/>
        <v>0</v>
      </c>
      <c r="AI238" s="15">
        <f t="shared" si="29"/>
        <v>5800</v>
      </c>
      <c r="AJ238" s="15">
        <f t="shared" si="30"/>
        <v>0</v>
      </c>
    </row>
    <row r="239" spans="1:36" x14ac:dyDescent="0.25">
      <c r="A239" s="1" t="s">
        <v>631</v>
      </c>
      <c r="B239" s="2">
        <v>45322</v>
      </c>
      <c r="D239" s="1" t="s">
        <v>632</v>
      </c>
      <c r="F239" s="1" t="s">
        <v>31</v>
      </c>
      <c r="H239" t="s">
        <v>0</v>
      </c>
      <c r="I239" t="s">
        <v>32</v>
      </c>
      <c r="K239" t="s">
        <v>633</v>
      </c>
      <c r="L239" t="s">
        <v>634</v>
      </c>
      <c r="M239" t="s">
        <v>35</v>
      </c>
      <c r="N239" s="1" t="s">
        <v>635</v>
      </c>
      <c r="O239" s="3">
        <f t="shared" ref="O239:O240" si="36">P239+Q239</f>
        <v>2794</v>
      </c>
      <c r="P239" s="3">
        <f>SUMIF('INPUT TAXES'!D:D,'All Books PM January 2024'!A:A,'INPUT TAXES'!P:P)</f>
        <v>299.36</v>
      </c>
      <c r="Q239" s="3">
        <v>2494.64</v>
      </c>
      <c r="S239" s="3">
        <v>0</v>
      </c>
      <c r="T239" s="3">
        <f t="shared" si="27"/>
        <v>2794</v>
      </c>
      <c r="U239" s="3">
        <f>SUMIF('WITHOLDING TAX'!D:D,'All Books PM January 2024'!A:A,'WITHOLDING TAX'!Q:Q)</f>
        <v>0</v>
      </c>
      <c r="V239" s="3">
        <f>T239-U239</f>
        <v>2794</v>
      </c>
      <c r="W239" t="s">
        <v>258</v>
      </c>
      <c r="X239" t="s">
        <v>636</v>
      </c>
      <c r="AD239" s="17">
        <f t="shared" si="35"/>
        <v>0</v>
      </c>
      <c r="AE239" s="15">
        <f>T239-'All Books'!T239</f>
        <v>2710.96</v>
      </c>
      <c r="AF239" s="17">
        <v>2494.64</v>
      </c>
      <c r="AG239" s="15">
        <f t="shared" si="28"/>
        <v>299.36000000000013</v>
      </c>
      <c r="AI239" s="15">
        <f t="shared" si="29"/>
        <v>2794</v>
      </c>
      <c r="AJ239" s="15">
        <f t="shared" si="30"/>
        <v>0</v>
      </c>
    </row>
    <row r="240" spans="1:36" x14ac:dyDescent="0.25">
      <c r="A240" s="1" t="s">
        <v>637</v>
      </c>
      <c r="B240" s="2">
        <v>45322</v>
      </c>
      <c r="D240" s="1" t="s">
        <v>638</v>
      </c>
      <c r="F240" s="1" t="s">
        <v>31</v>
      </c>
      <c r="H240" t="s">
        <v>0</v>
      </c>
      <c r="I240" t="s">
        <v>32</v>
      </c>
      <c r="K240" t="s">
        <v>639</v>
      </c>
      <c r="L240" t="s">
        <v>640</v>
      </c>
      <c r="M240" t="s">
        <v>35</v>
      </c>
      <c r="N240" s="1" t="s">
        <v>641</v>
      </c>
      <c r="O240" s="3">
        <f t="shared" si="36"/>
        <v>1630</v>
      </c>
      <c r="P240" s="3">
        <f>SUMIF('INPUT TAXES'!D:D,'All Books PM January 2024'!A:A,'INPUT TAXES'!P:P)</f>
        <v>174.64</v>
      </c>
      <c r="Q240" s="3">
        <v>1455.36</v>
      </c>
      <c r="S240" s="3">
        <v>0</v>
      </c>
      <c r="T240" s="3">
        <f t="shared" si="27"/>
        <v>1630</v>
      </c>
      <c r="U240" s="3">
        <f>SUMIF('WITHOLDING TAX'!D:D,'All Books PM January 2024'!A:A,'WITHOLDING TAX'!Q:Q)</f>
        <v>0</v>
      </c>
      <c r="V240" s="3">
        <f>T240-U240</f>
        <v>1630</v>
      </c>
      <c r="W240" t="s">
        <v>258</v>
      </c>
      <c r="X240" t="s">
        <v>642</v>
      </c>
      <c r="AD240" s="17">
        <f t="shared" si="35"/>
        <v>0</v>
      </c>
      <c r="AE240" s="15">
        <f>T240-'All Books'!T240</f>
        <v>938.04</v>
      </c>
      <c r="AF240" s="17">
        <v>1455.36</v>
      </c>
      <c r="AG240" s="15">
        <f t="shared" si="28"/>
        <v>174.6400000000001</v>
      </c>
      <c r="AI240" s="15">
        <f t="shared" si="29"/>
        <v>1630</v>
      </c>
      <c r="AJ240" s="15">
        <f t="shared" si="30"/>
        <v>0</v>
      </c>
    </row>
    <row r="241" spans="1:36" x14ac:dyDescent="0.25">
      <c r="A241" s="1" t="s">
        <v>643</v>
      </c>
      <c r="B241" s="2">
        <v>45322</v>
      </c>
      <c r="D241" s="1" t="s">
        <v>31</v>
      </c>
      <c r="F241" s="1" t="s">
        <v>31</v>
      </c>
      <c r="H241" t="s">
        <v>0</v>
      </c>
      <c r="I241" t="s">
        <v>32</v>
      </c>
      <c r="K241" t="s">
        <v>165</v>
      </c>
      <c r="L241" t="s">
        <v>42</v>
      </c>
      <c r="M241" t="s">
        <v>43</v>
      </c>
      <c r="N241" s="1" t="s">
        <v>36</v>
      </c>
      <c r="O241" s="3">
        <v>0</v>
      </c>
      <c r="P241" s="3">
        <f>SUMIF('INPUT TAXES'!D:D,'All Books PM January 2024'!A:A,'INPUT TAXES'!P:P)</f>
        <v>0</v>
      </c>
      <c r="R241" s="3">
        <v>2865</v>
      </c>
      <c r="S241" s="3">
        <v>0</v>
      </c>
      <c r="T241" s="3">
        <f t="shared" si="27"/>
        <v>2865</v>
      </c>
      <c r="U241" s="3">
        <f>SUMIF('WITHOLDING TAX'!D:D,'All Books PM January 2024'!A:A,'WITHOLDING TAX'!Q:Q)</f>
        <v>0</v>
      </c>
      <c r="V241" s="3">
        <v>2865</v>
      </c>
      <c r="W241" t="s">
        <v>644</v>
      </c>
      <c r="X241" t="s">
        <v>645</v>
      </c>
      <c r="AD241" s="17" t="e">
        <f t="shared" si="35"/>
        <v>#DIV/0!</v>
      </c>
      <c r="AE241" s="15">
        <f>T241-'All Books'!T241</f>
        <v>-228253.19</v>
      </c>
      <c r="AF241" s="17">
        <v>2865</v>
      </c>
      <c r="AG241" s="15">
        <f t="shared" si="28"/>
        <v>0</v>
      </c>
      <c r="AI241" s="15">
        <f t="shared" si="29"/>
        <v>2865</v>
      </c>
      <c r="AJ241" s="15">
        <f t="shared" si="30"/>
        <v>0</v>
      </c>
    </row>
    <row r="242" spans="1:36" x14ac:dyDescent="0.25">
      <c r="A242" s="1" t="s">
        <v>646</v>
      </c>
      <c r="B242" s="2">
        <v>45322</v>
      </c>
      <c r="D242" s="1" t="s">
        <v>31</v>
      </c>
      <c r="F242" s="1" t="s">
        <v>31</v>
      </c>
      <c r="H242" t="s">
        <v>0</v>
      </c>
      <c r="I242" t="s">
        <v>55</v>
      </c>
      <c r="K242" t="s">
        <v>143</v>
      </c>
      <c r="L242" t="s">
        <v>42</v>
      </c>
      <c r="M242" t="s">
        <v>43</v>
      </c>
      <c r="N242" s="1" t="s">
        <v>36</v>
      </c>
      <c r="O242" s="3">
        <v>0</v>
      </c>
      <c r="P242" s="3">
        <f>SUMIF('INPUT TAXES'!D:D,'All Books PM January 2024'!A:A,'INPUT TAXES'!P:P)</f>
        <v>0</v>
      </c>
      <c r="R242" s="3">
        <v>23455</v>
      </c>
      <c r="S242" s="3">
        <v>0</v>
      </c>
      <c r="T242" s="3">
        <f t="shared" si="27"/>
        <v>23455</v>
      </c>
      <c r="U242" s="3">
        <f>SUMIF('WITHOLDING TAX'!D:D,'All Books PM January 2024'!A:A,'WITHOLDING TAX'!Q:Q)</f>
        <v>0</v>
      </c>
      <c r="V242" s="3">
        <v>23455</v>
      </c>
      <c r="W242" t="s">
        <v>144</v>
      </c>
      <c r="X242" t="s">
        <v>647</v>
      </c>
      <c r="AD242" s="17" t="e">
        <f t="shared" si="35"/>
        <v>#DIV/0!</v>
      </c>
      <c r="AE242" s="15">
        <f>T242-'All Books'!T242</f>
        <v>23266.43</v>
      </c>
      <c r="AF242" s="17">
        <v>23455</v>
      </c>
      <c r="AG242" s="15">
        <f t="shared" si="28"/>
        <v>0</v>
      </c>
      <c r="AI242" s="15">
        <f t="shared" si="29"/>
        <v>23455</v>
      </c>
      <c r="AJ242" s="15">
        <f t="shared" si="30"/>
        <v>0</v>
      </c>
    </row>
    <row r="243" spans="1:36" x14ac:dyDescent="0.25">
      <c r="A243" s="1" t="s">
        <v>648</v>
      </c>
      <c r="B243" s="2">
        <v>45322</v>
      </c>
      <c r="D243" s="1" t="s">
        <v>31</v>
      </c>
      <c r="F243" s="1" t="s">
        <v>31</v>
      </c>
      <c r="H243" t="s">
        <v>0</v>
      </c>
      <c r="I243" t="s">
        <v>32</v>
      </c>
      <c r="K243" t="s">
        <v>129</v>
      </c>
      <c r="L243" t="s">
        <v>42</v>
      </c>
      <c r="M243" t="s">
        <v>35</v>
      </c>
      <c r="N243" s="1" t="s">
        <v>36</v>
      </c>
      <c r="O243" s="3">
        <v>0</v>
      </c>
      <c r="P243" s="3">
        <f>SUMIF('INPUT TAXES'!D:D,'All Books PM January 2024'!A:A,'INPUT TAXES'!P:P)</f>
        <v>0</v>
      </c>
      <c r="R243" s="3">
        <v>5000</v>
      </c>
      <c r="S243" s="3">
        <v>0</v>
      </c>
      <c r="T243" s="3">
        <f t="shared" si="27"/>
        <v>5000</v>
      </c>
      <c r="U243" s="3">
        <f>SUMIF('WITHOLDING TAX'!D:D,'All Books PM January 2024'!A:A,'WITHOLDING TAX'!Q:Q)</f>
        <v>0</v>
      </c>
      <c r="V243" s="3">
        <v>5000</v>
      </c>
      <c r="W243" t="s">
        <v>649</v>
      </c>
      <c r="X243" t="s">
        <v>650</v>
      </c>
      <c r="AD243" s="17" t="e">
        <f t="shared" si="35"/>
        <v>#DIV/0!</v>
      </c>
      <c r="AE243" s="15">
        <f>T243-'All Books'!T243</f>
        <v>3428.5699999999997</v>
      </c>
      <c r="AF243" s="17">
        <v>5000</v>
      </c>
      <c r="AG243" s="15">
        <f t="shared" si="28"/>
        <v>0</v>
      </c>
      <c r="AI243" s="15">
        <f t="shared" si="29"/>
        <v>5000</v>
      </c>
      <c r="AJ243" s="15">
        <f t="shared" si="30"/>
        <v>0</v>
      </c>
    </row>
    <row r="244" spans="1:36" x14ac:dyDescent="0.25">
      <c r="A244" s="1" t="s">
        <v>651</v>
      </c>
      <c r="B244" s="2">
        <v>45322</v>
      </c>
      <c r="D244" s="1" t="s">
        <v>652</v>
      </c>
      <c r="F244" s="1" t="s">
        <v>31</v>
      </c>
      <c r="H244" t="s">
        <v>0</v>
      </c>
      <c r="I244" t="s">
        <v>32</v>
      </c>
      <c r="K244" t="s">
        <v>653</v>
      </c>
      <c r="L244" t="s">
        <v>654</v>
      </c>
      <c r="M244" t="s">
        <v>35</v>
      </c>
      <c r="N244" s="1" t="s">
        <v>655</v>
      </c>
      <c r="O244" s="3">
        <f>P244+Q244</f>
        <v>2633.2000000000003</v>
      </c>
      <c r="P244" s="3">
        <f>SUMIF('INPUT TAXES'!D:D,'All Books PM January 2024'!A:A,'INPUT TAXES'!P:P)</f>
        <v>282.13</v>
      </c>
      <c r="Q244" s="3">
        <v>2351.0700000000002</v>
      </c>
      <c r="S244" s="3">
        <v>0</v>
      </c>
      <c r="T244" s="3">
        <f t="shared" si="27"/>
        <v>2633.2000000000003</v>
      </c>
      <c r="U244" s="3">
        <f>SUMIF('WITHOLDING TAX'!D:D,'All Books PM January 2024'!A:A,'WITHOLDING TAX'!Q:Q)</f>
        <v>0</v>
      </c>
      <c r="V244" s="3">
        <f>T244-U244</f>
        <v>2633.2000000000003</v>
      </c>
      <c r="W244" t="s">
        <v>657</v>
      </c>
      <c r="X244" t="s">
        <v>656</v>
      </c>
      <c r="AD244" s="17">
        <f t="shared" si="35"/>
        <v>0</v>
      </c>
      <c r="AE244" s="15">
        <f>T244-'All Books'!T244</f>
        <v>2574.2000000000003</v>
      </c>
      <c r="AF244" s="17">
        <v>2351.0700000000002</v>
      </c>
      <c r="AG244" s="15">
        <f t="shared" si="28"/>
        <v>282.13000000000011</v>
      </c>
      <c r="AI244" s="15">
        <f t="shared" si="29"/>
        <v>2633.2000000000003</v>
      </c>
      <c r="AJ244" s="15">
        <f t="shared" si="30"/>
        <v>0</v>
      </c>
    </row>
    <row r="245" spans="1:36" x14ac:dyDescent="0.25">
      <c r="A245" s="1" t="s">
        <v>658</v>
      </c>
      <c r="B245" s="2">
        <v>45322</v>
      </c>
      <c r="D245" s="1" t="s">
        <v>31</v>
      </c>
      <c r="F245" s="1" t="s">
        <v>31</v>
      </c>
      <c r="H245" t="s">
        <v>0</v>
      </c>
      <c r="I245" t="s">
        <v>32</v>
      </c>
      <c r="K245" t="s">
        <v>165</v>
      </c>
      <c r="L245" t="s">
        <v>42</v>
      </c>
      <c r="M245" t="s">
        <v>43</v>
      </c>
      <c r="N245" s="1" t="s">
        <v>36</v>
      </c>
      <c r="O245" s="3">
        <v>0</v>
      </c>
      <c r="P245" s="3">
        <f>SUMIF('INPUT TAXES'!D:D,'All Books PM January 2024'!A:A,'INPUT TAXES'!P:P)</f>
        <v>0</v>
      </c>
      <c r="R245" s="3">
        <v>2289.36</v>
      </c>
      <c r="S245" s="3">
        <v>0</v>
      </c>
      <c r="T245" s="3">
        <f t="shared" si="27"/>
        <v>2289.36</v>
      </c>
      <c r="U245" s="3">
        <f>SUMIF('WITHOLDING TAX'!D:D,'All Books PM January 2024'!A:A,'WITHOLDING TAX'!Q:Q)</f>
        <v>0</v>
      </c>
      <c r="V245" s="3">
        <v>2289.36</v>
      </c>
      <c r="W245" t="s">
        <v>166</v>
      </c>
      <c r="X245" t="s">
        <v>659</v>
      </c>
      <c r="AD245" s="17" t="e">
        <f t="shared" si="35"/>
        <v>#DIV/0!</v>
      </c>
      <c r="AE245" s="15">
        <f>T245-'All Books'!T245</f>
        <v>2069.36</v>
      </c>
      <c r="AF245" s="17">
        <v>2289.36</v>
      </c>
      <c r="AG245" s="15">
        <f t="shared" si="28"/>
        <v>0</v>
      </c>
      <c r="AI245" s="15">
        <f t="shared" si="29"/>
        <v>2289.36</v>
      </c>
      <c r="AJ245" s="15">
        <f t="shared" si="30"/>
        <v>0</v>
      </c>
    </row>
    <row r="246" spans="1:36" x14ac:dyDescent="0.25">
      <c r="A246" s="1" t="s">
        <v>660</v>
      </c>
      <c r="B246" s="2">
        <v>45322</v>
      </c>
      <c r="D246" s="1" t="s">
        <v>31</v>
      </c>
      <c r="F246" s="1" t="s">
        <v>31</v>
      </c>
      <c r="H246" t="s">
        <v>0</v>
      </c>
      <c r="I246" t="s">
        <v>55</v>
      </c>
      <c r="K246" t="s">
        <v>204</v>
      </c>
      <c r="L246" t="s">
        <v>199</v>
      </c>
      <c r="M246" t="s">
        <v>35</v>
      </c>
      <c r="N246" s="1" t="s">
        <v>205</v>
      </c>
      <c r="O246" s="3">
        <v>0</v>
      </c>
      <c r="P246" s="3">
        <f>SUMIF('INPUT TAXES'!D:D,'All Books PM January 2024'!A:A,'INPUT TAXES'!P:P)</f>
        <v>0</v>
      </c>
      <c r="R246" s="3">
        <v>429</v>
      </c>
      <c r="S246" s="3">
        <v>0</v>
      </c>
      <c r="T246" s="3">
        <f t="shared" si="27"/>
        <v>429</v>
      </c>
      <c r="U246" s="3">
        <f>SUMIF('WITHOLDING TAX'!D:D,'All Books PM January 2024'!A:A,'WITHOLDING TAX'!Q:Q)</f>
        <v>0</v>
      </c>
      <c r="V246" s="3">
        <v>429</v>
      </c>
      <c r="W246" t="s">
        <v>661</v>
      </c>
      <c r="X246" t="s">
        <v>662</v>
      </c>
      <c r="AD246" s="17" t="e">
        <f t="shared" si="35"/>
        <v>#DIV/0!</v>
      </c>
      <c r="AE246" s="15">
        <f>T246-'All Books'!T246</f>
        <v>379</v>
      </c>
      <c r="AF246" s="17">
        <v>429</v>
      </c>
      <c r="AG246" s="15">
        <f t="shared" si="28"/>
        <v>0</v>
      </c>
      <c r="AI246" s="15">
        <f t="shared" si="29"/>
        <v>429</v>
      </c>
      <c r="AJ246" s="15">
        <f t="shared" si="30"/>
        <v>0</v>
      </c>
    </row>
    <row r="247" spans="1:36" x14ac:dyDescent="0.25">
      <c r="A247" s="1" t="s">
        <v>663</v>
      </c>
      <c r="B247" s="2">
        <v>45322</v>
      </c>
      <c r="D247" s="1" t="s">
        <v>31</v>
      </c>
      <c r="F247" s="1" t="s">
        <v>31</v>
      </c>
      <c r="H247" t="s">
        <v>0</v>
      </c>
      <c r="I247" t="s">
        <v>147</v>
      </c>
      <c r="K247" t="s">
        <v>204</v>
      </c>
      <c r="L247" t="s">
        <v>199</v>
      </c>
      <c r="M247" t="s">
        <v>35</v>
      </c>
      <c r="N247" s="1" t="s">
        <v>205</v>
      </c>
      <c r="O247" s="3">
        <v>0</v>
      </c>
      <c r="P247" s="3">
        <f>SUMIF('INPUT TAXES'!D:D,'All Books PM January 2024'!A:A,'INPUT TAXES'!P:P)</f>
        <v>0</v>
      </c>
      <c r="R247" s="3">
        <v>200</v>
      </c>
      <c r="S247" s="3">
        <v>0</v>
      </c>
      <c r="T247" s="3">
        <f t="shared" ref="T247:T310" si="37">P247+Q247+R247</f>
        <v>200</v>
      </c>
      <c r="U247" s="3">
        <f>SUMIF('WITHOLDING TAX'!D:D,'All Books PM January 2024'!A:A,'WITHOLDING TAX'!Q:Q)</f>
        <v>0</v>
      </c>
      <c r="V247" s="3">
        <v>200</v>
      </c>
      <c r="W247" t="s">
        <v>226</v>
      </c>
      <c r="X247" t="s">
        <v>662</v>
      </c>
      <c r="AD247" s="17" t="e">
        <f t="shared" si="35"/>
        <v>#DIV/0!</v>
      </c>
      <c r="AE247" s="15">
        <f>T247-'All Books'!T247</f>
        <v>-4280.3500000000004</v>
      </c>
      <c r="AF247" s="17">
        <v>200</v>
      </c>
      <c r="AG247" s="15">
        <f t="shared" si="28"/>
        <v>0</v>
      </c>
      <c r="AI247" s="15">
        <f t="shared" si="29"/>
        <v>200</v>
      </c>
      <c r="AJ247" s="15">
        <f t="shared" si="30"/>
        <v>0</v>
      </c>
    </row>
    <row r="248" spans="1:36" x14ac:dyDescent="0.25">
      <c r="A248" s="1" t="s">
        <v>664</v>
      </c>
      <c r="B248" s="2">
        <v>45322</v>
      </c>
      <c r="D248" s="1" t="s">
        <v>31</v>
      </c>
      <c r="F248" s="1" t="s">
        <v>31</v>
      </c>
      <c r="H248" t="s">
        <v>0</v>
      </c>
      <c r="I248" t="s">
        <v>52</v>
      </c>
      <c r="K248" t="s">
        <v>239</v>
      </c>
      <c r="L248" t="s">
        <v>42</v>
      </c>
      <c r="M248" t="s">
        <v>43</v>
      </c>
      <c r="N248" s="1" t="s">
        <v>507</v>
      </c>
      <c r="O248" s="3">
        <v>0</v>
      </c>
      <c r="P248" s="3">
        <f>SUMIF('INPUT TAXES'!D:D,'All Books PM January 2024'!A:A,'INPUT TAXES'!P:P)</f>
        <v>0</v>
      </c>
      <c r="R248" s="3">
        <v>546.70000000000005</v>
      </c>
      <c r="S248" s="3">
        <v>0</v>
      </c>
      <c r="T248" s="3">
        <f t="shared" si="37"/>
        <v>546.70000000000005</v>
      </c>
      <c r="U248" s="3">
        <f>SUMIF('WITHOLDING TAX'!D:D,'All Books PM January 2024'!A:A,'WITHOLDING TAX'!Q:Q)</f>
        <v>0</v>
      </c>
      <c r="V248" s="3">
        <v>546.70000000000005</v>
      </c>
      <c r="W248" t="s">
        <v>665</v>
      </c>
      <c r="X248" t="s">
        <v>666</v>
      </c>
      <c r="AD248" s="17" t="e">
        <f t="shared" si="35"/>
        <v>#DIV/0!</v>
      </c>
      <c r="AE248" s="15">
        <f>T248-'All Books'!T248</f>
        <v>-36789.54</v>
      </c>
      <c r="AF248" s="17">
        <v>546.70000000000005</v>
      </c>
      <c r="AG248" s="15">
        <f t="shared" si="28"/>
        <v>0</v>
      </c>
      <c r="AI248" s="15">
        <f t="shared" si="29"/>
        <v>546.70000000000005</v>
      </c>
      <c r="AJ248" s="15">
        <f t="shared" si="30"/>
        <v>0</v>
      </c>
    </row>
    <row r="249" spans="1:36" x14ac:dyDescent="0.25">
      <c r="A249" s="1" t="s">
        <v>667</v>
      </c>
      <c r="B249" s="2">
        <v>45322</v>
      </c>
      <c r="D249" s="1" t="s">
        <v>31</v>
      </c>
      <c r="F249" s="1" t="s">
        <v>31</v>
      </c>
      <c r="H249" t="s">
        <v>0</v>
      </c>
      <c r="I249" t="s">
        <v>225</v>
      </c>
      <c r="K249" t="s">
        <v>239</v>
      </c>
      <c r="L249" t="s">
        <v>42</v>
      </c>
      <c r="M249" t="s">
        <v>43</v>
      </c>
      <c r="N249" s="1" t="s">
        <v>507</v>
      </c>
      <c r="O249" s="3">
        <v>0</v>
      </c>
      <c r="P249" s="3">
        <f>SUMIF('INPUT TAXES'!D:D,'All Books PM January 2024'!A:A,'INPUT TAXES'!P:P)</f>
        <v>0</v>
      </c>
      <c r="R249" s="3">
        <v>340</v>
      </c>
      <c r="S249" s="3">
        <v>0</v>
      </c>
      <c r="T249" s="3">
        <f t="shared" si="37"/>
        <v>340</v>
      </c>
      <c r="U249" s="3">
        <f>SUMIF('WITHOLDING TAX'!D:D,'All Books PM January 2024'!A:A,'WITHOLDING TAX'!Q:Q)</f>
        <v>0</v>
      </c>
      <c r="V249" s="3">
        <v>340</v>
      </c>
      <c r="W249" t="s">
        <v>243</v>
      </c>
      <c r="X249" t="s">
        <v>668</v>
      </c>
      <c r="AD249" s="17" t="e">
        <f t="shared" si="35"/>
        <v>#DIV/0!</v>
      </c>
      <c r="AE249" s="15">
        <f>T249-'All Books'!T249</f>
        <v>-70160</v>
      </c>
      <c r="AF249" s="17">
        <v>340</v>
      </c>
      <c r="AG249" s="15">
        <f t="shared" si="28"/>
        <v>0</v>
      </c>
      <c r="AI249" s="15">
        <f t="shared" si="29"/>
        <v>340</v>
      </c>
      <c r="AJ249" s="15">
        <f t="shared" si="30"/>
        <v>0</v>
      </c>
    </row>
    <row r="250" spans="1:36" x14ac:dyDescent="0.25">
      <c r="A250" s="1" t="s">
        <v>669</v>
      </c>
      <c r="B250" s="2">
        <v>45322</v>
      </c>
      <c r="D250" s="1" t="s">
        <v>31</v>
      </c>
      <c r="F250" s="1" t="s">
        <v>31</v>
      </c>
      <c r="H250" t="s">
        <v>0</v>
      </c>
      <c r="I250" t="s">
        <v>55</v>
      </c>
      <c r="K250" t="s">
        <v>670</v>
      </c>
      <c r="L250" t="s">
        <v>671</v>
      </c>
      <c r="M250" t="s">
        <v>35</v>
      </c>
      <c r="N250" s="1" t="s">
        <v>36</v>
      </c>
      <c r="O250" s="3">
        <v>0</v>
      </c>
      <c r="P250" s="3">
        <f>SUMIF('INPUT TAXES'!D:D,'All Books PM January 2024'!A:A,'INPUT TAXES'!P:P)</f>
        <v>0</v>
      </c>
      <c r="R250" s="3">
        <v>5807.94</v>
      </c>
      <c r="S250" s="3">
        <v>0</v>
      </c>
      <c r="T250" s="3">
        <f t="shared" si="37"/>
        <v>5807.94</v>
      </c>
      <c r="U250" s="3">
        <f>SUMIF('WITHOLDING TAX'!D:D,'All Books PM January 2024'!A:A,'WITHOLDING TAX'!Q:Q)</f>
        <v>0</v>
      </c>
      <c r="V250" s="3">
        <v>5807.94</v>
      </c>
      <c r="W250" t="s">
        <v>144</v>
      </c>
      <c r="X250" t="s">
        <v>672</v>
      </c>
      <c r="AD250" s="17" t="e">
        <f t="shared" si="35"/>
        <v>#DIV/0!</v>
      </c>
      <c r="AE250" s="15">
        <f>T250-'All Books'!T250</f>
        <v>4969.87</v>
      </c>
      <c r="AF250" s="17">
        <v>5807.94</v>
      </c>
      <c r="AG250" s="15">
        <f t="shared" si="28"/>
        <v>0</v>
      </c>
      <c r="AI250" s="15">
        <f t="shared" si="29"/>
        <v>5807.94</v>
      </c>
      <c r="AJ250" s="15">
        <f t="shared" si="30"/>
        <v>0</v>
      </c>
    </row>
    <row r="251" spans="1:36" x14ac:dyDescent="0.25">
      <c r="A251" s="1" t="s">
        <v>673</v>
      </c>
      <c r="B251" s="2">
        <v>45322</v>
      </c>
      <c r="D251" s="1" t="s">
        <v>674</v>
      </c>
      <c r="F251" s="1" t="s">
        <v>31</v>
      </c>
      <c r="H251" t="s">
        <v>0</v>
      </c>
      <c r="I251" t="s">
        <v>32</v>
      </c>
      <c r="K251" t="s">
        <v>675</v>
      </c>
      <c r="L251" t="s">
        <v>676</v>
      </c>
      <c r="M251" t="s">
        <v>35</v>
      </c>
      <c r="N251" s="1" t="s">
        <v>677</v>
      </c>
      <c r="O251" s="3">
        <f t="shared" ref="O251:O265" si="38">P251+Q251</f>
        <v>54</v>
      </c>
      <c r="Q251" s="3">
        <v>54</v>
      </c>
      <c r="S251" s="3">
        <v>0</v>
      </c>
      <c r="T251" s="3">
        <f t="shared" si="37"/>
        <v>54</v>
      </c>
      <c r="U251" s="3">
        <f>SUMIF('WITHOLDING TAX'!D:D,'All Books PM January 2024'!A:A,'WITHOLDING TAX'!Q:Q)</f>
        <v>0</v>
      </c>
      <c r="V251" s="3">
        <f t="shared" ref="V251:V265" si="39">T251-U251</f>
        <v>54</v>
      </c>
      <c r="W251" t="s">
        <v>550</v>
      </c>
      <c r="X251" t="s">
        <v>678</v>
      </c>
      <c r="AD251" s="17">
        <f t="shared" si="35"/>
        <v>0</v>
      </c>
      <c r="AE251" s="15">
        <f>T251-'All Books'!T251</f>
        <v>-4887.84</v>
      </c>
      <c r="AF251" s="17">
        <v>54</v>
      </c>
      <c r="AG251" s="15">
        <f t="shared" si="28"/>
        <v>0</v>
      </c>
      <c r="AI251" s="15">
        <f t="shared" si="29"/>
        <v>54</v>
      </c>
      <c r="AJ251" s="15">
        <f t="shared" si="30"/>
        <v>0</v>
      </c>
    </row>
    <row r="252" spans="1:36" x14ac:dyDescent="0.25">
      <c r="A252" s="1" t="s">
        <v>673</v>
      </c>
      <c r="B252" s="2">
        <v>45322</v>
      </c>
      <c r="D252" s="1" t="s">
        <v>674</v>
      </c>
      <c r="F252" s="1" t="s">
        <v>31</v>
      </c>
      <c r="H252" t="s">
        <v>0</v>
      </c>
      <c r="I252" t="s">
        <v>32</v>
      </c>
      <c r="K252" t="s">
        <v>675</v>
      </c>
      <c r="L252" t="s">
        <v>676</v>
      </c>
      <c r="M252" t="s">
        <v>35</v>
      </c>
      <c r="N252" s="1" t="s">
        <v>677</v>
      </c>
      <c r="O252" s="3">
        <f t="shared" si="38"/>
        <v>797</v>
      </c>
      <c r="P252" s="3">
        <f>SUMIF('INPUT TAXES'!D:D,'All Books PM January 2024'!A:A,'INPUT TAXES'!P:P)</f>
        <v>85.39</v>
      </c>
      <c r="Q252" s="3">
        <v>711.61</v>
      </c>
      <c r="S252" s="3">
        <v>0</v>
      </c>
      <c r="T252" s="3">
        <f t="shared" si="37"/>
        <v>797</v>
      </c>
      <c r="U252" s="3">
        <f>SUMIF('WITHOLDING TAX'!D:D,'All Books PM January 2024'!A:A,'WITHOLDING TAX'!Q:Q)</f>
        <v>0</v>
      </c>
      <c r="V252" s="3">
        <f t="shared" si="39"/>
        <v>797</v>
      </c>
      <c r="W252" t="s">
        <v>515</v>
      </c>
      <c r="X252" t="s">
        <v>678</v>
      </c>
      <c r="AD252" s="17">
        <f t="shared" si="35"/>
        <v>0</v>
      </c>
      <c r="AE252" s="15">
        <f>T252-'All Books'!T252</f>
        <v>-6186.93</v>
      </c>
      <c r="AF252" s="17">
        <v>711.61</v>
      </c>
      <c r="AG252" s="15">
        <f t="shared" si="28"/>
        <v>85.389999999999986</v>
      </c>
      <c r="AI252" s="15">
        <f t="shared" si="29"/>
        <v>797</v>
      </c>
      <c r="AJ252" s="15">
        <f t="shared" si="30"/>
        <v>0</v>
      </c>
    </row>
    <row r="253" spans="1:36" x14ac:dyDescent="0.25">
      <c r="A253" s="1" t="s">
        <v>679</v>
      </c>
      <c r="B253" s="2">
        <v>45322</v>
      </c>
      <c r="D253" s="1" t="s">
        <v>31</v>
      </c>
      <c r="F253" s="1" t="s">
        <v>31</v>
      </c>
      <c r="H253" t="s">
        <v>0</v>
      </c>
      <c r="I253" t="s">
        <v>72</v>
      </c>
      <c r="K253" t="s">
        <v>680</v>
      </c>
      <c r="L253" t="s">
        <v>681</v>
      </c>
      <c r="M253" t="s">
        <v>35</v>
      </c>
      <c r="N253" s="1" t="s">
        <v>495</v>
      </c>
      <c r="O253" s="3">
        <f t="shared" si="38"/>
        <v>23.95</v>
      </c>
      <c r="P253" s="3">
        <f>SUMIF('INPUT TAXES'!D:D,'All Books PM January 2024'!A:A,'INPUT TAXES'!P:P)</f>
        <v>2.57</v>
      </c>
      <c r="Q253" s="3">
        <v>21.38</v>
      </c>
      <c r="S253" s="3">
        <v>0</v>
      </c>
      <c r="T253" s="3">
        <f t="shared" si="37"/>
        <v>23.95</v>
      </c>
      <c r="U253" s="3">
        <f>SUMIF('WITHOLDING TAX'!D:D,'All Books PM January 2024'!A:A,'WITHOLDING TAX'!Q:Q)</f>
        <v>0.43</v>
      </c>
      <c r="V253" s="3">
        <f t="shared" si="39"/>
        <v>23.52</v>
      </c>
      <c r="W253" t="s">
        <v>381</v>
      </c>
      <c r="X253" t="s">
        <v>682</v>
      </c>
      <c r="AD253" s="17">
        <f t="shared" si="35"/>
        <v>2.0112254443405052E-2</v>
      </c>
      <c r="AE253" s="15">
        <f>T253-'All Books'!T253</f>
        <v>-41158.050000000003</v>
      </c>
      <c r="AF253" s="17">
        <v>21.38</v>
      </c>
      <c r="AG253" s="15">
        <f t="shared" si="28"/>
        <v>2.5700000000000003</v>
      </c>
      <c r="AI253" s="15">
        <f t="shared" si="29"/>
        <v>23.95</v>
      </c>
      <c r="AJ253" s="15">
        <f t="shared" si="30"/>
        <v>0</v>
      </c>
    </row>
    <row r="254" spans="1:36" x14ac:dyDescent="0.25">
      <c r="A254" s="1" t="s">
        <v>683</v>
      </c>
      <c r="B254" s="2">
        <v>45322</v>
      </c>
      <c r="D254" s="1" t="s">
        <v>31</v>
      </c>
      <c r="F254" s="1" t="s">
        <v>31</v>
      </c>
      <c r="H254" t="s">
        <v>0</v>
      </c>
      <c r="I254" t="s">
        <v>72</v>
      </c>
      <c r="K254" t="s">
        <v>680</v>
      </c>
      <c r="L254" t="s">
        <v>681</v>
      </c>
      <c r="M254" t="s">
        <v>35</v>
      </c>
      <c r="N254" s="1" t="s">
        <v>495</v>
      </c>
      <c r="O254" s="3">
        <f t="shared" si="38"/>
        <v>23.95</v>
      </c>
      <c r="P254" s="3">
        <f>SUMIF('INPUT TAXES'!D:D,'All Books PM January 2024'!A:A,'INPUT TAXES'!P:P)</f>
        <v>2.57</v>
      </c>
      <c r="Q254" s="3">
        <v>21.38</v>
      </c>
      <c r="S254" s="3">
        <v>0</v>
      </c>
      <c r="T254" s="3">
        <f t="shared" si="37"/>
        <v>23.95</v>
      </c>
      <c r="U254" s="3">
        <f>SUMIF('WITHOLDING TAX'!D:D,'All Books PM January 2024'!A:A,'WITHOLDING TAX'!Q:Q)</f>
        <v>0.43</v>
      </c>
      <c r="V254" s="3">
        <f t="shared" si="39"/>
        <v>23.52</v>
      </c>
      <c r="W254" t="s">
        <v>381</v>
      </c>
      <c r="X254" t="s">
        <v>684</v>
      </c>
      <c r="AD254" s="17">
        <f t="shared" si="35"/>
        <v>2.0112254443405052E-2</v>
      </c>
      <c r="AE254" s="15">
        <f>T254-'All Books'!T254</f>
        <v>-512.39</v>
      </c>
      <c r="AF254" s="17">
        <v>21.38</v>
      </c>
      <c r="AG254" s="15">
        <f t="shared" si="28"/>
        <v>2.5700000000000003</v>
      </c>
      <c r="AI254" s="15">
        <f t="shared" si="29"/>
        <v>23.95</v>
      </c>
      <c r="AJ254" s="15">
        <f t="shared" si="30"/>
        <v>0</v>
      </c>
    </row>
    <row r="255" spans="1:36" x14ac:dyDescent="0.25">
      <c r="A255" s="1" t="s">
        <v>685</v>
      </c>
      <c r="B255" s="2">
        <v>45322</v>
      </c>
      <c r="D255" s="1" t="s">
        <v>31</v>
      </c>
      <c r="F255" s="1" t="s">
        <v>31</v>
      </c>
      <c r="H255" t="s">
        <v>0</v>
      </c>
      <c r="I255" t="s">
        <v>72</v>
      </c>
      <c r="K255" t="s">
        <v>680</v>
      </c>
      <c r="L255" t="s">
        <v>681</v>
      </c>
      <c r="M255" t="s">
        <v>35</v>
      </c>
      <c r="N255" s="1" t="s">
        <v>495</v>
      </c>
      <c r="O255" s="3">
        <f t="shared" si="38"/>
        <v>23.95</v>
      </c>
      <c r="P255" s="3">
        <f>SUMIF('INPUT TAXES'!D:D,'All Books PM January 2024'!A:A,'INPUT TAXES'!P:P)</f>
        <v>2.57</v>
      </c>
      <c r="Q255" s="3">
        <v>21.38</v>
      </c>
      <c r="S255" s="3">
        <v>0</v>
      </c>
      <c r="T255" s="3">
        <f t="shared" si="37"/>
        <v>23.95</v>
      </c>
      <c r="U255" s="3">
        <f>SUMIF('WITHOLDING TAX'!D:D,'All Books PM January 2024'!A:A,'WITHOLDING TAX'!Q:Q)</f>
        <v>0.43</v>
      </c>
      <c r="V255" s="3">
        <f t="shared" si="39"/>
        <v>23.52</v>
      </c>
      <c r="W255" t="s">
        <v>381</v>
      </c>
      <c r="X255" t="s">
        <v>686</v>
      </c>
      <c r="AD255" s="17">
        <f t="shared" si="35"/>
        <v>2.0112254443405052E-2</v>
      </c>
      <c r="AE255" s="15">
        <f>T255-'All Books'!T255</f>
        <v>-4445.51</v>
      </c>
      <c r="AF255" s="17">
        <v>21.38</v>
      </c>
      <c r="AG255" s="15">
        <f t="shared" si="28"/>
        <v>2.5700000000000003</v>
      </c>
      <c r="AI255" s="15">
        <f t="shared" si="29"/>
        <v>23.95</v>
      </c>
      <c r="AJ255" s="15">
        <f t="shared" si="30"/>
        <v>0</v>
      </c>
    </row>
    <row r="256" spans="1:36" x14ac:dyDescent="0.25">
      <c r="A256" s="1" t="s">
        <v>687</v>
      </c>
      <c r="B256" s="2">
        <v>45322</v>
      </c>
      <c r="D256" s="1" t="s">
        <v>31</v>
      </c>
      <c r="F256" s="1" t="s">
        <v>31</v>
      </c>
      <c r="H256" t="s">
        <v>0</v>
      </c>
      <c r="I256" t="s">
        <v>72</v>
      </c>
      <c r="K256" t="s">
        <v>680</v>
      </c>
      <c r="L256" t="s">
        <v>681</v>
      </c>
      <c r="M256" t="s">
        <v>35</v>
      </c>
      <c r="N256" s="1" t="s">
        <v>495</v>
      </c>
      <c r="O256" s="3">
        <f t="shared" si="38"/>
        <v>23.95</v>
      </c>
      <c r="P256" s="3">
        <f>SUMIF('INPUT TAXES'!D:D,'All Books PM January 2024'!A:A,'INPUT TAXES'!P:P)</f>
        <v>2.57</v>
      </c>
      <c r="Q256" s="3">
        <v>21.38</v>
      </c>
      <c r="S256" s="3">
        <v>0</v>
      </c>
      <c r="T256" s="3">
        <f t="shared" si="37"/>
        <v>23.95</v>
      </c>
      <c r="U256" s="3">
        <f>SUMIF('WITHOLDING TAX'!D:D,'All Books PM January 2024'!A:A,'WITHOLDING TAX'!Q:Q)</f>
        <v>0.43</v>
      </c>
      <c r="V256" s="3">
        <f t="shared" si="39"/>
        <v>23.52</v>
      </c>
      <c r="W256" t="s">
        <v>381</v>
      </c>
      <c r="X256" t="s">
        <v>688</v>
      </c>
      <c r="AD256" s="17">
        <f t="shared" si="35"/>
        <v>2.0112254443405052E-2</v>
      </c>
      <c r="AE256" s="15">
        <f>T256-'All Books'!T256</f>
        <v>-1892.98</v>
      </c>
      <c r="AF256" s="17">
        <v>21.38</v>
      </c>
      <c r="AG256" s="15">
        <f t="shared" si="28"/>
        <v>2.5700000000000003</v>
      </c>
      <c r="AI256" s="15">
        <f t="shared" si="29"/>
        <v>23.95</v>
      </c>
      <c r="AJ256" s="15">
        <f t="shared" si="30"/>
        <v>0</v>
      </c>
    </row>
    <row r="257" spans="1:36" x14ac:dyDescent="0.25">
      <c r="A257" s="1" t="s">
        <v>689</v>
      </c>
      <c r="B257" s="2">
        <v>45322</v>
      </c>
      <c r="D257" s="1" t="s">
        <v>31</v>
      </c>
      <c r="F257" s="1" t="s">
        <v>31</v>
      </c>
      <c r="H257" t="s">
        <v>0</v>
      </c>
      <c r="I257" t="s">
        <v>72</v>
      </c>
      <c r="K257" t="s">
        <v>680</v>
      </c>
      <c r="L257" t="s">
        <v>681</v>
      </c>
      <c r="M257" t="s">
        <v>35</v>
      </c>
      <c r="N257" s="1" t="s">
        <v>495</v>
      </c>
      <c r="O257" s="3">
        <f t="shared" si="38"/>
        <v>23.95</v>
      </c>
      <c r="P257" s="3">
        <f>SUMIF('INPUT TAXES'!D:D,'All Books PM January 2024'!A:A,'INPUT TAXES'!P:P)</f>
        <v>2.57</v>
      </c>
      <c r="Q257" s="3">
        <v>21.38</v>
      </c>
      <c r="S257" s="3">
        <v>0</v>
      </c>
      <c r="T257" s="3">
        <f t="shared" si="37"/>
        <v>23.95</v>
      </c>
      <c r="U257" s="3">
        <f>SUMIF('WITHOLDING TAX'!D:D,'All Books PM January 2024'!A:A,'WITHOLDING TAX'!Q:Q)</f>
        <v>0.43</v>
      </c>
      <c r="V257" s="3">
        <f t="shared" si="39"/>
        <v>23.52</v>
      </c>
      <c r="W257" t="s">
        <v>381</v>
      </c>
      <c r="X257" t="s">
        <v>690</v>
      </c>
      <c r="AD257" s="17">
        <f t="shared" si="35"/>
        <v>2.0112254443405052E-2</v>
      </c>
      <c r="AE257" s="15">
        <f>T257-'All Books'!T257</f>
        <v>-6416.9400000000005</v>
      </c>
      <c r="AF257" s="17">
        <v>21.38</v>
      </c>
      <c r="AG257" s="15">
        <f t="shared" si="28"/>
        <v>2.5700000000000003</v>
      </c>
      <c r="AI257" s="15">
        <f t="shared" si="29"/>
        <v>23.95</v>
      </c>
      <c r="AJ257" s="15">
        <f t="shared" si="30"/>
        <v>0</v>
      </c>
    </row>
    <row r="258" spans="1:36" x14ac:dyDescent="0.25">
      <c r="A258" s="1" t="s">
        <v>691</v>
      </c>
      <c r="B258" s="2">
        <v>45322</v>
      </c>
      <c r="D258" s="1" t="s">
        <v>31</v>
      </c>
      <c r="F258" s="1" t="s">
        <v>31</v>
      </c>
      <c r="H258" t="s">
        <v>0</v>
      </c>
      <c r="I258" t="s">
        <v>72</v>
      </c>
      <c r="K258" t="s">
        <v>680</v>
      </c>
      <c r="L258" t="s">
        <v>681</v>
      </c>
      <c r="M258" t="s">
        <v>35</v>
      </c>
      <c r="N258" s="1" t="s">
        <v>495</v>
      </c>
      <c r="O258" s="3">
        <f t="shared" si="38"/>
        <v>23.95</v>
      </c>
      <c r="P258" s="3">
        <f>SUMIF('INPUT TAXES'!D:D,'All Books PM January 2024'!A:A,'INPUT TAXES'!P:P)</f>
        <v>2.57</v>
      </c>
      <c r="Q258" s="3">
        <v>21.38</v>
      </c>
      <c r="S258" s="3">
        <v>0</v>
      </c>
      <c r="T258" s="3">
        <f t="shared" si="37"/>
        <v>23.95</v>
      </c>
      <c r="U258" s="3">
        <f>SUMIF('WITHOLDING TAX'!D:D,'All Books PM January 2024'!A:A,'WITHOLDING TAX'!Q:Q)</f>
        <v>0.43</v>
      </c>
      <c r="V258" s="3">
        <f t="shared" si="39"/>
        <v>23.52</v>
      </c>
      <c r="W258" t="s">
        <v>381</v>
      </c>
      <c r="X258" t="s">
        <v>692</v>
      </c>
      <c r="AD258" s="17">
        <f t="shared" si="35"/>
        <v>2.0112254443405052E-2</v>
      </c>
      <c r="AE258" s="15">
        <f>T258-'All Books'!T258</f>
        <v>-17853.05</v>
      </c>
      <c r="AF258" s="17">
        <v>21.38</v>
      </c>
      <c r="AG258" s="15">
        <f t="shared" si="28"/>
        <v>2.5700000000000003</v>
      </c>
      <c r="AI258" s="15">
        <f t="shared" si="29"/>
        <v>23.95</v>
      </c>
      <c r="AJ258" s="15">
        <f t="shared" si="30"/>
        <v>0</v>
      </c>
    </row>
    <row r="259" spans="1:36" x14ac:dyDescent="0.25">
      <c r="A259" s="1" t="s">
        <v>693</v>
      </c>
      <c r="B259" s="2">
        <v>45322</v>
      </c>
      <c r="D259" s="1" t="s">
        <v>31</v>
      </c>
      <c r="F259" s="1" t="s">
        <v>31</v>
      </c>
      <c r="H259" t="s">
        <v>0</v>
      </c>
      <c r="I259" t="s">
        <v>72</v>
      </c>
      <c r="K259" t="s">
        <v>680</v>
      </c>
      <c r="L259" t="s">
        <v>681</v>
      </c>
      <c r="M259" t="s">
        <v>35</v>
      </c>
      <c r="N259" s="1" t="s">
        <v>495</v>
      </c>
      <c r="O259" s="3">
        <f t="shared" si="38"/>
        <v>11.53</v>
      </c>
      <c r="P259" s="24"/>
      <c r="Q259" s="3">
        <v>11.53</v>
      </c>
      <c r="S259" s="3">
        <v>0</v>
      </c>
      <c r="T259" s="3">
        <f t="shared" si="37"/>
        <v>11.53</v>
      </c>
      <c r="V259" s="3">
        <f t="shared" si="39"/>
        <v>11.53</v>
      </c>
      <c r="W259" t="s">
        <v>694</v>
      </c>
      <c r="X259" t="s">
        <v>695</v>
      </c>
      <c r="AD259" s="17">
        <f t="shared" si="35"/>
        <v>0</v>
      </c>
      <c r="AE259" s="15">
        <f>T259-'All Books'!T259</f>
        <v>-4356.18</v>
      </c>
      <c r="AF259" s="17">
        <v>11.53</v>
      </c>
      <c r="AG259" s="15">
        <f t="shared" si="28"/>
        <v>0</v>
      </c>
      <c r="AI259" s="15">
        <f t="shared" si="29"/>
        <v>11.53</v>
      </c>
      <c r="AJ259" s="15">
        <f t="shared" si="30"/>
        <v>0</v>
      </c>
    </row>
    <row r="260" spans="1:36" x14ac:dyDescent="0.25">
      <c r="A260" s="1" t="s">
        <v>693</v>
      </c>
      <c r="B260" s="2">
        <v>45322</v>
      </c>
      <c r="D260" s="1" t="s">
        <v>31</v>
      </c>
      <c r="F260" s="1" t="s">
        <v>31</v>
      </c>
      <c r="H260" t="s">
        <v>0</v>
      </c>
      <c r="I260" t="s">
        <v>72</v>
      </c>
      <c r="K260" t="s">
        <v>680</v>
      </c>
      <c r="L260" t="s">
        <v>681</v>
      </c>
      <c r="M260" t="s">
        <v>35</v>
      </c>
      <c r="N260" s="1" t="s">
        <v>495</v>
      </c>
      <c r="O260" s="3">
        <f t="shared" si="38"/>
        <v>495</v>
      </c>
      <c r="P260" s="3">
        <f>SUMIF('INPUT TAXES'!D:D,'All Books PM January 2024'!A:A,'INPUT TAXES'!P:P)</f>
        <v>50.86</v>
      </c>
      <c r="Q260" s="3">
        <v>444.14</v>
      </c>
      <c r="S260" s="3">
        <v>0</v>
      </c>
      <c r="T260" s="3">
        <f t="shared" si="37"/>
        <v>495</v>
      </c>
      <c r="U260" s="3">
        <f>SUMIF('WITHOLDING TAX'!D:D,'All Books PM January 2024'!A:A,'WITHOLDING TAX'!Q:Q)</f>
        <v>9.11</v>
      </c>
      <c r="V260" s="3">
        <f t="shared" si="39"/>
        <v>485.89</v>
      </c>
      <c r="W260" t="s">
        <v>381</v>
      </c>
      <c r="X260" t="s">
        <v>695</v>
      </c>
      <c r="AD260" s="17">
        <f t="shared" si="35"/>
        <v>2.0511550412032242E-2</v>
      </c>
      <c r="AE260" s="15">
        <f>T260-'All Books'!T260</f>
        <v>295</v>
      </c>
      <c r="AF260" s="17">
        <v>444.14</v>
      </c>
      <c r="AG260" s="15">
        <f t="shared" si="28"/>
        <v>50.860000000000014</v>
      </c>
      <c r="AI260" s="15">
        <f t="shared" si="29"/>
        <v>495</v>
      </c>
      <c r="AJ260" s="15">
        <f t="shared" si="30"/>
        <v>0</v>
      </c>
    </row>
    <row r="261" spans="1:36" x14ac:dyDescent="0.25">
      <c r="A261" s="1" t="s">
        <v>696</v>
      </c>
      <c r="B261" s="2">
        <v>45322</v>
      </c>
      <c r="D261" s="1" t="s">
        <v>31</v>
      </c>
      <c r="F261" s="1" t="s">
        <v>31</v>
      </c>
      <c r="H261" t="s">
        <v>0</v>
      </c>
      <c r="I261" t="s">
        <v>72</v>
      </c>
      <c r="K261" t="s">
        <v>680</v>
      </c>
      <c r="L261" t="s">
        <v>681</v>
      </c>
      <c r="M261" t="s">
        <v>35</v>
      </c>
      <c r="N261" s="1" t="s">
        <v>495</v>
      </c>
      <c r="O261" s="3">
        <f t="shared" si="38"/>
        <v>20.13</v>
      </c>
      <c r="Q261" s="3">
        <v>20.13</v>
      </c>
      <c r="S261" s="3">
        <v>0</v>
      </c>
      <c r="T261" s="3">
        <f t="shared" si="37"/>
        <v>20.13</v>
      </c>
      <c r="U261" s="3">
        <f>Q261*2%</f>
        <v>0.40260000000000001</v>
      </c>
      <c r="V261" s="3">
        <f t="shared" si="39"/>
        <v>19.727399999999999</v>
      </c>
      <c r="W261" t="s">
        <v>694</v>
      </c>
      <c r="X261" t="s">
        <v>697</v>
      </c>
      <c r="AD261" s="17">
        <f t="shared" si="35"/>
        <v>0.02</v>
      </c>
      <c r="AE261" s="15">
        <f>T261-'All Books'!T261</f>
        <v>-218.58</v>
      </c>
      <c r="AF261" s="17">
        <v>20.13</v>
      </c>
      <c r="AG261" s="15">
        <f t="shared" si="28"/>
        <v>0</v>
      </c>
      <c r="AI261" s="15">
        <f t="shared" si="29"/>
        <v>20.13</v>
      </c>
      <c r="AJ261" s="15">
        <f t="shared" si="30"/>
        <v>0</v>
      </c>
    </row>
    <row r="262" spans="1:36" x14ac:dyDescent="0.25">
      <c r="A262" s="1" t="s">
        <v>696</v>
      </c>
      <c r="B262" s="2">
        <v>45322</v>
      </c>
      <c r="D262" s="1" t="s">
        <v>31</v>
      </c>
      <c r="F262" s="1" t="s">
        <v>31</v>
      </c>
      <c r="H262" t="s">
        <v>0</v>
      </c>
      <c r="I262" t="s">
        <v>72</v>
      </c>
      <c r="K262" t="s">
        <v>680</v>
      </c>
      <c r="L262" t="s">
        <v>681</v>
      </c>
      <c r="M262" t="s">
        <v>35</v>
      </c>
      <c r="N262" s="1" t="s">
        <v>495</v>
      </c>
      <c r="O262" s="3">
        <f t="shared" si="38"/>
        <v>845.57999999999993</v>
      </c>
      <c r="P262" s="3">
        <f>SUMIF('INPUT TAXES'!D:D,'All Books PM January 2024'!A:A,'INPUT TAXES'!P:P)</f>
        <v>86.81</v>
      </c>
      <c r="Q262" s="3">
        <v>758.77</v>
      </c>
      <c r="S262" s="3">
        <v>0</v>
      </c>
      <c r="T262" s="3">
        <f t="shared" si="37"/>
        <v>845.57999999999993</v>
      </c>
      <c r="U262" s="3">
        <f>Q262*2%</f>
        <v>15.1754</v>
      </c>
      <c r="V262" s="3">
        <f t="shared" si="39"/>
        <v>830.40459999999996</v>
      </c>
      <c r="W262" t="s">
        <v>381</v>
      </c>
      <c r="X262" t="s">
        <v>697</v>
      </c>
      <c r="AD262" s="17">
        <f t="shared" si="35"/>
        <v>0.02</v>
      </c>
      <c r="AE262" s="15">
        <f>T262-'All Books'!T262</f>
        <v>368.25999999999993</v>
      </c>
      <c r="AF262" s="17">
        <v>758.77</v>
      </c>
      <c r="AG262" s="15">
        <f t="shared" si="28"/>
        <v>86.809999999999945</v>
      </c>
      <c r="AI262" s="15">
        <f t="shared" si="29"/>
        <v>845.57999999999993</v>
      </c>
      <c r="AJ262" s="15">
        <f t="shared" si="30"/>
        <v>0</v>
      </c>
    </row>
    <row r="263" spans="1:36" x14ac:dyDescent="0.25">
      <c r="A263" s="1" t="s">
        <v>698</v>
      </c>
      <c r="B263" s="2">
        <v>45322</v>
      </c>
      <c r="D263" s="1" t="s">
        <v>31</v>
      </c>
      <c r="F263" s="1" t="s">
        <v>31</v>
      </c>
      <c r="H263" t="s">
        <v>0</v>
      </c>
      <c r="I263" t="s">
        <v>72</v>
      </c>
      <c r="K263" t="s">
        <v>680</v>
      </c>
      <c r="L263" t="s">
        <v>681</v>
      </c>
      <c r="M263" t="s">
        <v>35</v>
      </c>
      <c r="N263" s="1" t="s">
        <v>495</v>
      </c>
      <c r="O263" s="3">
        <f t="shared" si="38"/>
        <v>11.8</v>
      </c>
      <c r="Q263" s="3">
        <v>11.8</v>
      </c>
      <c r="S263" s="3">
        <v>0</v>
      </c>
      <c r="T263" s="3">
        <f t="shared" si="37"/>
        <v>11.8</v>
      </c>
      <c r="U263" s="32">
        <v>0.24</v>
      </c>
      <c r="V263" s="3">
        <f t="shared" si="39"/>
        <v>11.56</v>
      </c>
      <c r="W263" t="s">
        <v>694</v>
      </c>
      <c r="X263" t="s">
        <v>699</v>
      </c>
      <c r="AD263" s="17">
        <f t="shared" si="35"/>
        <v>2.0338983050847456E-2</v>
      </c>
      <c r="AE263" s="15">
        <f>T263-'All Books'!T263</f>
        <v>-1977.19</v>
      </c>
      <c r="AF263" s="17">
        <v>11.8</v>
      </c>
      <c r="AG263" s="15">
        <f t="shared" si="28"/>
        <v>0</v>
      </c>
      <c r="AI263" s="15">
        <f t="shared" si="29"/>
        <v>11.8</v>
      </c>
      <c r="AJ263" s="15">
        <f t="shared" si="30"/>
        <v>0</v>
      </c>
    </row>
    <row r="264" spans="1:36" x14ac:dyDescent="0.25">
      <c r="A264" s="1" t="s">
        <v>698</v>
      </c>
      <c r="B264" s="2">
        <v>45322</v>
      </c>
      <c r="D264" s="1" t="s">
        <v>31</v>
      </c>
      <c r="F264" s="1" t="s">
        <v>31</v>
      </c>
      <c r="H264" t="s">
        <v>0</v>
      </c>
      <c r="I264" t="s">
        <v>72</v>
      </c>
      <c r="K264" t="s">
        <v>680</v>
      </c>
      <c r="L264" t="s">
        <v>681</v>
      </c>
      <c r="M264" t="s">
        <v>35</v>
      </c>
      <c r="N264" s="1" t="s">
        <v>495</v>
      </c>
      <c r="O264" s="3">
        <f t="shared" si="38"/>
        <v>505.96000000000004</v>
      </c>
      <c r="P264" s="3">
        <f>SUMIF('INPUT TAXES'!D:D,'All Books PM January 2024'!A:A,'INPUT TAXES'!P:P)</f>
        <v>51.98</v>
      </c>
      <c r="Q264" s="3">
        <v>453.98</v>
      </c>
      <c r="S264" s="3">
        <v>0</v>
      </c>
      <c r="T264" s="3">
        <f t="shared" si="37"/>
        <v>505.96000000000004</v>
      </c>
      <c r="U264" s="32">
        <v>9.08</v>
      </c>
      <c r="V264" s="3">
        <f t="shared" si="39"/>
        <v>496.88000000000005</v>
      </c>
      <c r="W264" t="s">
        <v>381</v>
      </c>
      <c r="X264" t="s">
        <v>699</v>
      </c>
      <c r="AD264" s="17">
        <f t="shared" si="35"/>
        <v>2.0000881096083528E-2</v>
      </c>
      <c r="AE264" s="15">
        <f>T264-'All Books'!T264</f>
        <v>-1483.03</v>
      </c>
      <c r="AF264" s="17">
        <v>453.98</v>
      </c>
      <c r="AG264" s="15">
        <f t="shared" ref="AG264:AG327" si="40">T264-AF264</f>
        <v>51.980000000000018</v>
      </c>
      <c r="AI264" s="15">
        <f t="shared" si="29"/>
        <v>505.96000000000004</v>
      </c>
      <c r="AJ264" s="15">
        <f t="shared" si="30"/>
        <v>0</v>
      </c>
    </row>
    <row r="265" spans="1:36" x14ac:dyDescent="0.25">
      <c r="A265" s="1" t="s">
        <v>700</v>
      </c>
      <c r="B265" s="2">
        <v>45322</v>
      </c>
      <c r="D265" s="1" t="s">
        <v>31</v>
      </c>
      <c r="F265" s="1" t="s">
        <v>31</v>
      </c>
      <c r="H265" t="s">
        <v>0</v>
      </c>
      <c r="I265" t="s">
        <v>72</v>
      </c>
      <c r="K265" t="s">
        <v>680</v>
      </c>
      <c r="L265" t="s">
        <v>681</v>
      </c>
      <c r="M265" t="s">
        <v>35</v>
      </c>
      <c r="N265" s="1" t="s">
        <v>495</v>
      </c>
      <c r="O265" s="3">
        <f t="shared" si="38"/>
        <v>23.95</v>
      </c>
      <c r="P265" s="3">
        <f>SUMIF('INPUT TAXES'!D:D,'All Books PM January 2024'!A:A,'INPUT TAXES'!P:P)</f>
        <v>2.57</v>
      </c>
      <c r="Q265" s="3">
        <v>21.38</v>
      </c>
      <c r="S265" s="3">
        <v>0</v>
      </c>
      <c r="T265" s="3">
        <f t="shared" si="37"/>
        <v>23.95</v>
      </c>
      <c r="U265" s="3">
        <f>SUMIF('WITHOLDING TAX'!D:D,'All Books PM January 2024'!A:A,'WITHOLDING TAX'!Q:Q)</f>
        <v>0.43</v>
      </c>
      <c r="V265" s="3">
        <f t="shared" si="39"/>
        <v>23.52</v>
      </c>
      <c r="W265" t="s">
        <v>381</v>
      </c>
      <c r="X265" t="s">
        <v>701</v>
      </c>
      <c r="AD265" s="17">
        <f t="shared" si="35"/>
        <v>2.0112254443405052E-2</v>
      </c>
      <c r="AE265" s="15">
        <f>T265-'All Books'!T265</f>
        <v>-1965.04</v>
      </c>
      <c r="AF265" s="17">
        <v>21.38</v>
      </c>
      <c r="AG265" s="15">
        <f t="shared" si="40"/>
        <v>2.5700000000000003</v>
      </c>
      <c r="AI265" s="15">
        <f t="shared" ref="AI265:AI328" si="41">O265+R265</f>
        <v>23.95</v>
      </c>
      <c r="AJ265" s="15">
        <f t="shared" ref="AJ265:AJ328" si="42">T265-AI265</f>
        <v>0</v>
      </c>
    </row>
    <row r="266" spans="1:36" x14ac:dyDescent="0.25">
      <c r="A266" s="1" t="s">
        <v>702</v>
      </c>
      <c r="B266" s="2">
        <v>45322</v>
      </c>
      <c r="D266" s="1" t="s">
        <v>31</v>
      </c>
      <c r="F266" s="1" t="s">
        <v>31</v>
      </c>
      <c r="H266" t="s">
        <v>0</v>
      </c>
      <c r="I266" t="s">
        <v>55</v>
      </c>
      <c r="K266" t="s">
        <v>703</v>
      </c>
      <c r="L266" t="s">
        <v>704</v>
      </c>
      <c r="M266" t="s">
        <v>35</v>
      </c>
      <c r="N266" s="1" t="s">
        <v>495</v>
      </c>
      <c r="O266" s="3">
        <v>0</v>
      </c>
      <c r="P266" s="3">
        <f>SUMIF('INPUT TAXES'!D:D,'All Books PM January 2024'!A:A,'INPUT TAXES'!P:P)</f>
        <v>0</v>
      </c>
      <c r="R266" s="3">
        <v>23.95</v>
      </c>
      <c r="S266" s="3">
        <v>0</v>
      </c>
      <c r="T266" s="3">
        <f t="shared" si="37"/>
        <v>23.95</v>
      </c>
      <c r="U266" s="3">
        <f>SUMIF('WITHOLDING TAX'!D:D,'All Books PM January 2024'!A:A,'WITHOLDING TAX'!Q:Q)</f>
        <v>0</v>
      </c>
      <c r="V266" s="3">
        <v>23.95</v>
      </c>
      <c r="W266" t="s">
        <v>381</v>
      </c>
      <c r="X266" t="s">
        <v>705</v>
      </c>
      <c r="AD266" s="17" t="e">
        <f t="shared" si="35"/>
        <v>#DIV/0!</v>
      </c>
      <c r="AE266" s="15">
        <f>T266-'All Books'!T266</f>
        <v>-2043.91</v>
      </c>
      <c r="AF266" s="17">
        <v>23.95</v>
      </c>
      <c r="AG266" s="15">
        <f t="shared" si="40"/>
        <v>0</v>
      </c>
      <c r="AI266" s="15">
        <f t="shared" si="41"/>
        <v>23.95</v>
      </c>
      <c r="AJ266" s="15">
        <f t="shared" si="42"/>
        <v>0</v>
      </c>
    </row>
    <row r="267" spans="1:36" x14ac:dyDescent="0.25">
      <c r="A267" s="1" t="s">
        <v>706</v>
      </c>
      <c r="B267" s="2">
        <v>45322</v>
      </c>
      <c r="D267" s="1" t="s">
        <v>31</v>
      </c>
      <c r="F267" s="1" t="s">
        <v>31</v>
      </c>
      <c r="H267" t="s">
        <v>0</v>
      </c>
      <c r="I267" t="s">
        <v>32</v>
      </c>
      <c r="K267" t="s">
        <v>707</v>
      </c>
      <c r="L267" t="s">
        <v>708</v>
      </c>
      <c r="M267" t="s">
        <v>35</v>
      </c>
      <c r="N267" s="1" t="s">
        <v>709</v>
      </c>
      <c r="O267" s="3">
        <f t="shared" ref="O267:O272" si="43">P267+Q267</f>
        <v>1135</v>
      </c>
      <c r="P267" s="3">
        <f>SUMIF('INPUT TAXES'!D:D,'All Books PM January 2024'!A:A,'INPUT TAXES'!P:P)</f>
        <v>121.61</v>
      </c>
      <c r="Q267" s="3">
        <v>1013.39</v>
      </c>
      <c r="S267" s="3">
        <v>0</v>
      </c>
      <c r="T267" s="3">
        <f t="shared" si="37"/>
        <v>1135</v>
      </c>
      <c r="U267" s="3">
        <f>SUMIF('WITHOLDING TAX'!D:D,'All Books PM January 2024'!A:A,'WITHOLDING TAX'!Q:Q)</f>
        <v>0</v>
      </c>
      <c r="V267" s="3">
        <f t="shared" ref="V267:V272" si="44">T267-U267</f>
        <v>1135</v>
      </c>
      <c r="W267" t="s">
        <v>657</v>
      </c>
      <c r="X267" t="s">
        <v>710</v>
      </c>
      <c r="AD267" s="17">
        <f t="shared" si="35"/>
        <v>0</v>
      </c>
      <c r="AE267" s="15">
        <f>T267-'All Books'!T267</f>
        <v>-16097.14</v>
      </c>
      <c r="AF267" s="17">
        <v>1013.39</v>
      </c>
      <c r="AG267" s="15">
        <f t="shared" si="40"/>
        <v>121.61000000000001</v>
      </c>
      <c r="AI267" s="15">
        <f t="shared" si="41"/>
        <v>1135</v>
      </c>
      <c r="AJ267" s="15">
        <f t="shared" si="42"/>
        <v>0</v>
      </c>
    </row>
    <row r="268" spans="1:36" x14ac:dyDescent="0.25">
      <c r="A268" s="1" t="s">
        <v>711</v>
      </c>
      <c r="B268" s="2">
        <v>45322</v>
      </c>
      <c r="D268" s="1" t="s">
        <v>712</v>
      </c>
      <c r="F268" s="1" t="s">
        <v>31</v>
      </c>
      <c r="H268" t="s">
        <v>0</v>
      </c>
      <c r="I268" t="s">
        <v>32</v>
      </c>
      <c r="K268" t="s">
        <v>713</v>
      </c>
      <c r="L268" t="s">
        <v>714</v>
      </c>
      <c r="M268" t="s">
        <v>35</v>
      </c>
      <c r="N268" s="1" t="s">
        <v>715</v>
      </c>
      <c r="O268" s="3">
        <f t="shared" si="43"/>
        <v>557.5</v>
      </c>
      <c r="P268" s="3">
        <f>SUMIF('INPUT TAXES'!D:D,'All Books PM January 2024'!A:A,'INPUT TAXES'!P:P)</f>
        <v>59.73</v>
      </c>
      <c r="Q268" s="3">
        <v>497.77</v>
      </c>
      <c r="S268" s="3">
        <v>0</v>
      </c>
      <c r="T268" s="3">
        <f t="shared" si="37"/>
        <v>557.5</v>
      </c>
      <c r="U268" s="3">
        <f>SUMIF('WITHOLDING TAX'!D:D,'All Books PM January 2024'!A:A,'WITHOLDING TAX'!Q:Q)</f>
        <v>0</v>
      </c>
      <c r="V268" s="3">
        <f t="shared" si="44"/>
        <v>557.5</v>
      </c>
      <c r="W268" t="s">
        <v>657</v>
      </c>
      <c r="X268" t="s">
        <v>716</v>
      </c>
      <c r="AD268" s="17">
        <f t="shared" si="35"/>
        <v>0</v>
      </c>
      <c r="AE268" s="15">
        <f>T268-'All Books'!T268</f>
        <v>546.79</v>
      </c>
      <c r="AF268" s="17">
        <v>497.77</v>
      </c>
      <c r="AG268" s="15">
        <f t="shared" si="40"/>
        <v>59.730000000000018</v>
      </c>
      <c r="AI268" s="15">
        <f t="shared" si="41"/>
        <v>557.5</v>
      </c>
      <c r="AJ268" s="15">
        <f t="shared" si="42"/>
        <v>0</v>
      </c>
    </row>
    <row r="269" spans="1:36" x14ac:dyDescent="0.25">
      <c r="A269" s="1" t="s">
        <v>717</v>
      </c>
      <c r="B269" s="2">
        <v>45322</v>
      </c>
      <c r="D269" s="1" t="s">
        <v>718</v>
      </c>
      <c r="F269" s="1" t="s">
        <v>31</v>
      </c>
      <c r="H269" t="s">
        <v>0</v>
      </c>
      <c r="I269" t="s">
        <v>32</v>
      </c>
      <c r="K269" t="s">
        <v>719</v>
      </c>
      <c r="L269" t="s">
        <v>720</v>
      </c>
      <c r="M269" t="s">
        <v>35</v>
      </c>
      <c r="N269" s="1" t="s">
        <v>721</v>
      </c>
      <c r="O269" s="3">
        <f t="shared" si="43"/>
        <v>878</v>
      </c>
      <c r="P269" s="3">
        <f>SUMIF('INPUT TAXES'!D:D,'All Books PM January 2024'!A:A,'INPUT TAXES'!P:P)</f>
        <v>94.07</v>
      </c>
      <c r="Q269" s="3">
        <v>783.93</v>
      </c>
      <c r="S269" s="3">
        <v>0</v>
      </c>
      <c r="T269" s="3">
        <f t="shared" si="37"/>
        <v>878</v>
      </c>
      <c r="U269" s="3">
        <f>SUMIF('WITHOLDING TAX'!D:D,'All Books PM January 2024'!A:A,'WITHOLDING TAX'!Q:Q)</f>
        <v>0</v>
      </c>
      <c r="V269" s="3">
        <f t="shared" si="44"/>
        <v>878</v>
      </c>
      <c r="W269" t="s">
        <v>657</v>
      </c>
      <c r="X269" t="s">
        <v>722</v>
      </c>
      <c r="AD269" s="17">
        <f t="shared" si="35"/>
        <v>0</v>
      </c>
      <c r="AE269" s="15">
        <f>T269-'All Books'!T269</f>
        <v>788.71</v>
      </c>
      <c r="AF269" s="17">
        <v>783.93</v>
      </c>
      <c r="AG269" s="15">
        <f t="shared" si="40"/>
        <v>94.07000000000005</v>
      </c>
      <c r="AI269" s="15">
        <f t="shared" si="41"/>
        <v>878</v>
      </c>
      <c r="AJ269" s="15">
        <f t="shared" si="42"/>
        <v>0</v>
      </c>
    </row>
    <row r="270" spans="1:36" x14ac:dyDescent="0.25">
      <c r="A270" s="1" t="s">
        <v>723</v>
      </c>
      <c r="B270" s="2">
        <v>45322</v>
      </c>
      <c r="D270" s="1" t="s">
        <v>724</v>
      </c>
      <c r="F270" s="1" t="s">
        <v>31</v>
      </c>
      <c r="H270" t="s">
        <v>0</v>
      </c>
      <c r="I270" t="s">
        <v>32</v>
      </c>
      <c r="K270" t="s">
        <v>713</v>
      </c>
      <c r="L270" t="s">
        <v>714</v>
      </c>
      <c r="M270" t="s">
        <v>35</v>
      </c>
      <c r="N270" s="1" t="s">
        <v>715</v>
      </c>
      <c r="O270" s="3">
        <f t="shared" si="43"/>
        <v>552</v>
      </c>
      <c r="P270" s="3">
        <f>SUMIF('INPUT TAXES'!D:D,'All Books PM January 2024'!A:A,'INPUT TAXES'!P:P)</f>
        <v>59.14</v>
      </c>
      <c r="Q270" s="3">
        <v>492.86</v>
      </c>
      <c r="S270" s="3">
        <v>0</v>
      </c>
      <c r="T270" s="3">
        <f t="shared" si="37"/>
        <v>552</v>
      </c>
      <c r="U270" s="3">
        <f>SUMIF('WITHOLDING TAX'!D:D,'All Books PM January 2024'!A:A,'WITHOLDING TAX'!Q:Q)</f>
        <v>0</v>
      </c>
      <c r="V270" s="3">
        <f t="shared" si="44"/>
        <v>552</v>
      </c>
      <c r="W270" t="s">
        <v>657</v>
      </c>
      <c r="X270" t="s">
        <v>722</v>
      </c>
      <c r="AD270" s="17">
        <f t="shared" si="35"/>
        <v>0</v>
      </c>
      <c r="AE270" s="15">
        <f>T270-'All Books'!T270</f>
        <v>532.17999999999995</v>
      </c>
      <c r="AF270" s="17">
        <v>492.86</v>
      </c>
      <c r="AG270" s="15">
        <f t="shared" si="40"/>
        <v>59.139999999999986</v>
      </c>
      <c r="AI270" s="15">
        <f t="shared" si="41"/>
        <v>552</v>
      </c>
      <c r="AJ270" s="15">
        <f t="shared" si="42"/>
        <v>0</v>
      </c>
    </row>
    <row r="271" spans="1:36" x14ac:dyDescent="0.25">
      <c r="A271" s="1" t="s">
        <v>725</v>
      </c>
      <c r="B271" s="2">
        <v>45322</v>
      </c>
      <c r="D271" s="1" t="s">
        <v>726</v>
      </c>
      <c r="F271" s="1" t="s">
        <v>31</v>
      </c>
      <c r="H271" t="s">
        <v>0</v>
      </c>
      <c r="I271" t="s">
        <v>52</v>
      </c>
      <c r="K271" t="s">
        <v>727</v>
      </c>
      <c r="L271" t="s">
        <v>728</v>
      </c>
      <c r="M271" t="s">
        <v>35</v>
      </c>
      <c r="N271" s="1" t="s">
        <v>729</v>
      </c>
      <c r="O271" s="3">
        <f t="shared" si="43"/>
        <v>690</v>
      </c>
      <c r="P271" s="3">
        <f>SUMIF('INPUT TAXES'!D:D,'All Books PM January 2024'!A:A,'INPUT TAXES'!P:P)</f>
        <v>73.930000000000007</v>
      </c>
      <c r="Q271" s="3">
        <v>616.07000000000005</v>
      </c>
      <c r="S271" s="3">
        <v>0</v>
      </c>
      <c r="T271" s="3">
        <f t="shared" si="37"/>
        <v>690</v>
      </c>
      <c r="U271" s="3">
        <f>SUMIF('WITHOLDING TAX'!D:D,'All Books PM January 2024'!A:A,'WITHOLDING TAX'!Q:Q)</f>
        <v>0</v>
      </c>
      <c r="V271" s="3">
        <f t="shared" si="44"/>
        <v>690</v>
      </c>
      <c r="W271" t="s">
        <v>731</v>
      </c>
      <c r="X271" t="s">
        <v>730</v>
      </c>
      <c r="AD271" s="17">
        <f t="shared" si="35"/>
        <v>0</v>
      </c>
      <c r="AE271" s="15">
        <f>T271-'All Books'!T271</f>
        <v>524.81999999999994</v>
      </c>
      <c r="AF271" s="17">
        <v>616.07000000000005</v>
      </c>
      <c r="AG271" s="15">
        <f t="shared" si="40"/>
        <v>73.92999999999995</v>
      </c>
      <c r="AI271" s="15">
        <f t="shared" si="41"/>
        <v>690</v>
      </c>
      <c r="AJ271" s="15">
        <f t="shared" si="42"/>
        <v>0</v>
      </c>
    </row>
    <row r="272" spans="1:36" x14ac:dyDescent="0.25">
      <c r="A272" s="1" t="s">
        <v>732</v>
      </c>
      <c r="B272" s="2">
        <v>45322</v>
      </c>
      <c r="D272" s="1" t="s">
        <v>733</v>
      </c>
      <c r="F272" s="1" t="s">
        <v>31</v>
      </c>
      <c r="H272" t="s">
        <v>0</v>
      </c>
      <c r="I272" t="s">
        <v>52</v>
      </c>
      <c r="K272" t="s">
        <v>734</v>
      </c>
      <c r="L272" t="s">
        <v>735</v>
      </c>
      <c r="M272" t="s">
        <v>35</v>
      </c>
      <c r="N272" s="1" t="s">
        <v>736</v>
      </c>
      <c r="O272" s="3">
        <f t="shared" si="43"/>
        <v>516</v>
      </c>
      <c r="P272" s="3">
        <f>SUMIF('INPUT TAXES'!D:D,'All Books PM January 2024'!A:A,'INPUT TAXES'!P:P)</f>
        <v>55.29</v>
      </c>
      <c r="Q272" s="3">
        <v>460.71</v>
      </c>
      <c r="S272" s="3">
        <v>0</v>
      </c>
      <c r="T272" s="3">
        <f t="shared" si="37"/>
        <v>516</v>
      </c>
      <c r="U272" s="3">
        <f>SUMIF('WITHOLDING TAX'!D:D,'All Books PM January 2024'!A:A,'WITHOLDING TAX'!Q:Q)</f>
        <v>0</v>
      </c>
      <c r="V272" s="3">
        <f t="shared" si="44"/>
        <v>516</v>
      </c>
      <c r="W272" t="s">
        <v>731</v>
      </c>
      <c r="X272" t="s">
        <v>730</v>
      </c>
      <c r="AD272" s="17">
        <f t="shared" si="35"/>
        <v>0</v>
      </c>
      <c r="AE272" s="15">
        <f>T272-'All Books'!T272</f>
        <v>-54070.080000000002</v>
      </c>
      <c r="AF272" s="17">
        <v>460.71</v>
      </c>
      <c r="AG272" s="15">
        <f t="shared" si="40"/>
        <v>55.29000000000002</v>
      </c>
      <c r="AI272" s="15">
        <f t="shared" si="41"/>
        <v>516</v>
      </c>
      <c r="AJ272" s="15">
        <f t="shared" si="42"/>
        <v>0</v>
      </c>
    </row>
    <row r="273" spans="1:36" x14ac:dyDescent="0.25">
      <c r="A273" s="1" t="s">
        <v>737</v>
      </c>
      <c r="B273" s="2">
        <v>45322</v>
      </c>
      <c r="D273" s="1" t="s">
        <v>31</v>
      </c>
      <c r="F273" s="1" t="s">
        <v>31</v>
      </c>
      <c r="H273" t="s">
        <v>0</v>
      </c>
      <c r="I273" t="s">
        <v>40</v>
      </c>
      <c r="K273" t="s">
        <v>204</v>
      </c>
      <c r="L273" t="s">
        <v>199</v>
      </c>
      <c r="M273" t="s">
        <v>35</v>
      </c>
      <c r="N273" s="1" t="s">
        <v>205</v>
      </c>
      <c r="O273" s="3">
        <v>0</v>
      </c>
      <c r="P273" s="3">
        <f>SUMIF('INPUT TAXES'!D:D,'All Books PM January 2024'!A:A,'INPUT TAXES'!P:P)</f>
        <v>0</v>
      </c>
      <c r="R273" s="3">
        <v>207.36</v>
      </c>
      <c r="S273" s="3">
        <v>0</v>
      </c>
      <c r="T273" s="3">
        <f t="shared" si="37"/>
        <v>207.36</v>
      </c>
      <c r="U273" s="3">
        <f>SUMIF('WITHOLDING TAX'!D:D,'All Books PM January 2024'!A:A,'WITHOLDING TAX'!Q:Q)</f>
        <v>0</v>
      </c>
      <c r="V273" s="3">
        <v>207.36</v>
      </c>
      <c r="W273" t="s">
        <v>738</v>
      </c>
      <c r="X273" t="s">
        <v>739</v>
      </c>
      <c r="AD273" s="17" t="e">
        <f t="shared" si="35"/>
        <v>#DIV/0!</v>
      </c>
      <c r="AE273" s="15">
        <f>T273-'All Books'!T273</f>
        <v>57.360000000000014</v>
      </c>
      <c r="AF273" s="17">
        <v>207.36</v>
      </c>
      <c r="AG273" s="15">
        <f t="shared" si="40"/>
        <v>0</v>
      </c>
      <c r="AI273" s="15">
        <f t="shared" si="41"/>
        <v>207.36</v>
      </c>
      <c r="AJ273" s="15">
        <f t="shared" si="42"/>
        <v>0</v>
      </c>
    </row>
    <row r="274" spans="1:36" x14ac:dyDescent="0.25">
      <c r="A274" s="1" t="s">
        <v>737</v>
      </c>
      <c r="B274" s="2">
        <v>45322</v>
      </c>
      <c r="D274" s="1" t="s">
        <v>31</v>
      </c>
      <c r="F274" s="1" t="s">
        <v>31</v>
      </c>
      <c r="H274" t="s">
        <v>0</v>
      </c>
      <c r="I274" t="s">
        <v>40</v>
      </c>
      <c r="K274" t="s">
        <v>204</v>
      </c>
      <c r="L274" t="s">
        <v>199</v>
      </c>
      <c r="M274" t="s">
        <v>35</v>
      </c>
      <c r="N274" s="1" t="s">
        <v>205</v>
      </c>
      <c r="O274" s="3">
        <v>0</v>
      </c>
      <c r="P274" s="3">
        <f>SUMIF('INPUT TAXES'!D:D,'All Books PM January 2024'!A:A,'INPUT TAXES'!P:P)</f>
        <v>0</v>
      </c>
      <c r="R274" s="3">
        <v>207.36</v>
      </c>
      <c r="S274" s="3">
        <v>0</v>
      </c>
      <c r="T274" s="3">
        <f t="shared" si="37"/>
        <v>207.36</v>
      </c>
      <c r="U274" s="3">
        <f>SUMIF('WITHOLDING TAX'!D:D,'All Books PM January 2024'!A:A,'WITHOLDING TAX'!Q:Q)</f>
        <v>0</v>
      </c>
      <c r="V274" s="3">
        <v>207.36</v>
      </c>
      <c r="W274" t="s">
        <v>738</v>
      </c>
      <c r="X274" t="s">
        <v>739</v>
      </c>
      <c r="AD274" s="17" t="e">
        <f t="shared" si="35"/>
        <v>#DIV/0!</v>
      </c>
      <c r="AE274" s="15">
        <f>T274-'All Books'!T274</f>
        <v>-284.64</v>
      </c>
      <c r="AF274" s="17">
        <v>207.36</v>
      </c>
      <c r="AG274" s="15">
        <f t="shared" si="40"/>
        <v>0</v>
      </c>
      <c r="AI274" s="15">
        <f t="shared" si="41"/>
        <v>207.36</v>
      </c>
      <c r="AJ274" s="15">
        <f t="shared" si="42"/>
        <v>0</v>
      </c>
    </row>
    <row r="275" spans="1:36" x14ac:dyDescent="0.25">
      <c r="A275" s="1" t="s">
        <v>737</v>
      </c>
      <c r="B275" s="2">
        <v>45322</v>
      </c>
      <c r="D275" s="1" t="s">
        <v>31</v>
      </c>
      <c r="F275" s="1" t="s">
        <v>31</v>
      </c>
      <c r="H275" t="s">
        <v>0</v>
      </c>
      <c r="I275" t="s">
        <v>40</v>
      </c>
      <c r="K275" t="s">
        <v>204</v>
      </c>
      <c r="L275" t="s">
        <v>199</v>
      </c>
      <c r="M275" t="s">
        <v>35</v>
      </c>
      <c r="N275" s="1" t="s">
        <v>205</v>
      </c>
      <c r="O275" s="3">
        <v>0</v>
      </c>
      <c r="P275" s="3">
        <f>SUMIF('INPUT TAXES'!D:D,'All Books PM January 2024'!A:A,'INPUT TAXES'!P:P)</f>
        <v>0</v>
      </c>
      <c r="R275" s="3">
        <v>207.36</v>
      </c>
      <c r="S275" s="3">
        <v>0</v>
      </c>
      <c r="T275" s="3">
        <f t="shared" si="37"/>
        <v>207.36</v>
      </c>
      <c r="U275" s="3">
        <f>SUMIF('WITHOLDING TAX'!D:D,'All Books PM January 2024'!A:A,'WITHOLDING TAX'!Q:Q)</f>
        <v>0</v>
      </c>
      <c r="V275" s="3">
        <v>207.36</v>
      </c>
      <c r="W275" t="s">
        <v>738</v>
      </c>
      <c r="X275" t="s">
        <v>739</v>
      </c>
      <c r="AD275" s="17" t="e">
        <f t="shared" si="35"/>
        <v>#DIV/0!</v>
      </c>
      <c r="AE275" s="15">
        <f>T275-'All Books'!T275</f>
        <v>-302.64</v>
      </c>
      <c r="AF275" s="17">
        <v>207.36</v>
      </c>
      <c r="AG275" s="15">
        <f t="shared" si="40"/>
        <v>0</v>
      </c>
      <c r="AI275" s="15">
        <f t="shared" si="41"/>
        <v>207.36</v>
      </c>
      <c r="AJ275" s="15">
        <f t="shared" si="42"/>
        <v>0</v>
      </c>
    </row>
    <row r="276" spans="1:36" x14ac:dyDescent="0.25">
      <c r="A276" s="1" t="s">
        <v>737</v>
      </c>
      <c r="B276" s="2">
        <v>45322</v>
      </c>
      <c r="D276" s="1" t="s">
        <v>31</v>
      </c>
      <c r="F276" s="1" t="s">
        <v>31</v>
      </c>
      <c r="H276" t="s">
        <v>0</v>
      </c>
      <c r="I276" t="s">
        <v>40</v>
      </c>
      <c r="K276" t="s">
        <v>204</v>
      </c>
      <c r="L276" t="s">
        <v>199</v>
      </c>
      <c r="M276" t="s">
        <v>35</v>
      </c>
      <c r="N276" s="1" t="s">
        <v>205</v>
      </c>
      <c r="O276" s="3">
        <v>0</v>
      </c>
      <c r="P276" s="3">
        <f>SUMIF('INPUT TAXES'!D:D,'All Books PM January 2024'!A:A,'INPUT TAXES'!P:P)</f>
        <v>0</v>
      </c>
      <c r="R276" s="3">
        <v>207.36</v>
      </c>
      <c r="S276" s="3">
        <v>0</v>
      </c>
      <c r="T276" s="3">
        <f t="shared" si="37"/>
        <v>207.36</v>
      </c>
      <c r="U276" s="3">
        <f>SUMIF('WITHOLDING TAX'!D:D,'All Books PM January 2024'!A:A,'WITHOLDING TAX'!Q:Q)</f>
        <v>0</v>
      </c>
      <c r="V276" s="3">
        <v>207.36</v>
      </c>
      <c r="W276" t="s">
        <v>738</v>
      </c>
      <c r="X276" t="s">
        <v>739</v>
      </c>
      <c r="AD276" s="17" t="e">
        <f t="shared" si="35"/>
        <v>#DIV/0!</v>
      </c>
      <c r="AE276" s="15">
        <f>T276-'All Books'!T276</f>
        <v>-907.64</v>
      </c>
      <c r="AF276" s="17">
        <v>207.36</v>
      </c>
      <c r="AG276" s="15">
        <f t="shared" si="40"/>
        <v>0</v>
      </c>
      <c r="AI276" s="15">
        <f t="shared" si="41"/>
        <v>207.36</v>
      </c>
      <c r="AJ276" s="15">
        <f t="shared" si="42"/>
        <v>0</v>
      </c>
    </row>
    <row r="277" spans="1:36" x14ac:dyDescent="0.25">
      <c r="A277" s="1" t="s">
        <v>737</v>
      </c>
      <c r="B277" s="2">
        <v>45322</v>
      </c>
      <c r="D277" s="1" t="s">
        <v>31</v>
      </c>
      <c r="F277" s="1" t="s">
        <v>31</v>
      </c>
      <c r="H277" t="s">
        <v>0</v>
      </c>
      <c r="I277" t="s">
        <v>40</v>
      </c>
      <c r="K277" t="s">
        <v>204</v>
      </c>
      <c r="L277" t="s">
        <v>199</v>
      </c>
      <c r="M277" t="s">
        <v>35</v>
      </c>
      <c r="N277" s="1" t="s">
        <v>205</v>
      </c>
      <c r="O277" s="3">
        <v>0</v>
      </c>
      <c r="P277" s="3">
        <f>SUMIF('INPUT TAXES'!D:D,'All Books PM January 2024'!A:A,'INPUT TAXES'!P:P)</f>
        <v>0</v>
      </c>
      <c r="R277" s="3">
        <v>392.8</v>
      </c>
      <c r="S277" s="3">
        <v>0</v>
      </c>
      <c r="T277" s="3">
        <f t="shared" si="37"/>
        <v>392.8</v>
      </c>
      <c r="U277" s="3">
        <f>SUMIF('WITHOLDING TAX'!D:D,'All Books PM January 2024'!A:A,'WITHOLDING TAX'!Q:Q)</f>
        <v>0</v>
      </c>
      <c r="V277" s="3">
        <v>392.8</v>
      </c>
      <c r="W277" t="s">
        <v>738</v>
      </c>
      <c r="X277" t="s">
        <v>739</v>
      </c>
      <c r="AD277" s="17" t="e">
        <f t="shared" si="35"/>
        <v>#DIV/0!</v>
      </c>
      <c r="AE277" s="15">
        <f>T277-'All Books'!T277</f>
        <v>292.8</v>
      </c>
      <c r="AF277" s="17">
        <v>392.8</v>
      </c>
      <c r="AG277" s="15">
        <f t="shared" si="40"/>
        <v>0</v>
      </c>
      <c r="AI277" s="15">
        <f t="shared" si="41"/>
        <v>392.8</v>
      </c>
      <c r="AJ277" s="15">
        <f t="shared" si="42"/>
        <v>0</v>
      </c>
    </row>
    <row r="278" spans="1:36" x14ac:dyDescent="0.25">
      <c r="A278" s="1" t="s">
        <v>737</v>
      </c>
      <c r="B278" s="2">
        <v>45322</v>
      </c>
      <c r="D278" s="1" t="s">
        <v>31</v>
      </c>
      <c r="F278" s="1" t="s">
        <v>31</v>
      </c>
      <c r="H278" t="s">
        <v>0</v>
      </c>
      <c r="I278" t="s">
        <v>40</v>
      </c>
      <c r="K278" t="s">
        <v>204</v>
      </c>
      <c r="L278" t="s">
        <v>199</v>
      </c>
      <c r="M278" t="s">
        <v>35</v>
      </c>
      <c r="N278" s="1" t="s">
        <v>205</v>
      </c>
      <c r="O278" s="3">
        <v>0</v>
      </c>
      <c r="P278" s="3">
        <f>SUMIF('INPUT TAXES'!D:D,'All Books PM January 2024'!A:A,'INPUT TAXES'!P:P)</f>
        <v>0</v>
      </c>
      <c r="R278" s="3">
        <v>1600</v>
      </c>
      <c r="S278" s="3">
        <v>0</v>
      </c>
      <c r="T278" s="3">
        <f t="shared" si="37"/>
        <v>1600</v>
      </c>
      <c r="U278" s="3">
        <f>SUMIF('WITHOLDING TAX'!D:D,'All Books PM January 2024'!A:A,'WITHOLDING TAX'!Q:Q)</f>
        <v>0</v>
      </c>
      <c r="V278" s="3">
        <v>1600</v>
      </c>
      <c r="W278" t="s">
        <v>738</v>
      </c>
      <c r="X278" t="s">
        <v>739</v>
      </c>
      <c r="AD278" s="17" t="e">
        <f t="shared" si="35"/>
        <v>#DIV/0!</v>
      </c>
      <c r="AE278" s="15">
        <f>T278-'All Books'!T278</f>
        <v>1415</v>
      </c>
      <c r="AF278" s="17">
        <v>1600</v>
      </c>
      <c r="AG278" s="15">
        <f t="shared" si="40"/>
        <v>0</v>
      </c>
      <c r="AI278" s="15">
        <f t="shared" si="41"/>
        <v>1600</v>
      </c>
      <c r="AJ278" s="15">
        <f t="shared" si="42"/>
        <v>0</v>
      </c>
    </row>
    <row r="279" spans="1:36" x14ac:dyDescent="0.25">
      <c r="A279" s="1" t="s">
        <v>740</v>
      </c>
      <c r="B279" s="2">
        <v>45322</v>
      </c>
      <c r="D279" s="1" t="s">
        <v>31</v>
      </c>
      <c r="F279" s="1" t="s">
        <v>31</v>
      </c>
      <c r="H279" t="s">
        <v>0</v>
      </c>
      <c r="I279" t="s">
        <v>55</v>
      </c>
      <c r="K279" t="s">
        <v>204</v>
      </c>
      <c r="L279" t="s">
        <v>199</v>
      </c>
      <c r="M279" t="s">
        <v>35</v>
      </c>
      <c r="N279" s="1" t="s">
        <v>205</v>
      </c>
      <c r="O279" s="3">
        <v>0</v>
      </c>
      <c r="P279" s="3">
        <f>SUMIF('INPUT TAXES'!D:D,'All Books PM January 2024'!A:A,'INPUT TAXES'!P:P)</f>
        <v>0</v>
      </c>
      <c r="R279" s="3">
        <v>135</v>
      </c>
      <c r="S279" s="3">
        <v>0</v>
      </c>
      <c r="T279" s="3">
        <f t="shared" si="37"/>
        <v>135</v>
      </c>
      <c r="U279" s="3">
        <f>SUMIF('WITHOLDING TAX'!D:D,'All Books PM January 2024'!A:A,'WITHOLDING TAX'!Q:Q)</f>
        <v>0</v>
      </c>
      <c r="V279" s="3">
        <v>135</v>
      </c>
      <c r="W279" t="s">
        <v>144</v>
      </c>
      <c r="X279" t="s">
        <v>741</v>
      </c>
      <c r="AD279" s="17" t="e">
        <f t="shared" si="35"/>
        <v>#DIV/0!</v>
      </c>
      <c r="AE279" s="15">
        <f>T279-'All Books'!T279</f>
        <v>-2132</v>
      </c>
      <c r="AF279" s="17">
        <v>135</v>
      </c>
      <c r="AG279" s="15">
        <f t="shared" si="40"/>
        <v>0</v>
      </c>
      <c r="AI279" s="15">
        <f t="shared" si="41"/>
        <v>135</v>
      </c>
      <c r="AJ279" s="15">
        <f t="shared" si="42"/>
        <v>0</v>
      </c>
    </row>
    <row r="280" spans="1:36" x14ac:dyDescent="0.25">
      <c r="A280" s="1" t="s">
        <v>742</v>
      </c>
      <c r="B280" s="2">
        <v>45322</v>
      </c>
      <c r="D280" s="1" t="s">
        <v>31</v>
      </c>
      <c r="F280" s="1" t="s">
        <v>31</v>
      </c>
      <c r="H280" t="s">
        <v>0</v>
      </c>
      <c r="I280" t="s">
        <v>55</v>
      </c>
      <c r="K280" t="s">
        <v>204</v>
      </c>
      <c r="L280" t="s">
        <v>199</v>
      </c>
      <c r="M280" t="s">
        <v>35</v>
      </c>
      <c r="N280" s="1" t="s">
        <v>205</v>
      </c>
      <c r="O280" s="3">
        <v>0</v>
      </c>
      <c r="P280" s="3">
        <f>SUMIF('INPUT TAXES'!D:D,'All Books PM January 2024'!A:A,'INPUT TAXES'!P:P)</f>
        <v>0</v>
      </c>
      <c r="R280" s="3">
        <v>2695</v>
      </c>
      <c r="S280" s="3">
        <v>0</v>
      </c>
      <c r="T280" s="3">
        <f t="shared" si="37"/>
        <v>2695</v>
      </c>
      <c r="U280" s="3">
        <f>SUMIF('WITHOLDING TAX'!D:D,'All Books PM January 2024'!A:A,'WITHOLDING TAX'!Q:Q)</f>
        <v>0</v>
      </c>
      <c r="V280" s="3">
        <v>2695</v>
      </c>
      <c r="W280" t="s">
        <v>144</v>
      </c>
      <c r="X280" t="s">
        <v>743</v>
      </c>
      <c r="AD280" s="17" t="e">
        <f t="shared" si="35"/>
        <v>#DIV/0!</v>
      </c>
      <c r="AE280" s="15">
        <f>T280-'All Books'!T280</f>
        <v>-1237.3800000000001</v>
      </c>
      <c r="AF280" s="17">
        <v>2695</v>
      </c>
      <c r="AG280" s="15">
        <f t="shared" si="40"/>
        <v>0</v>
      </c>
      <c r="AI280" s="15">
        <f t="shared" si="41"/>
        <v>2695</v>
      </c>
      <c r="AJ280" s="15">
        <f t="shared" si="42"/>
        <v>0</v>
      </c>
    </row>
    <row r="281" spans="1:36" x14ac:dyDescent="0.25">
      <c r="A281" s="1" t="s">
        <v>744</v>
      </c>
      <c r="B281" s="2">
        <v>45322</v>
      </c>
      <c r="D281" s="1" t="s">
        <v>31</v>
      </c>
      <c r="F281" s="1" t="s">
        <v>31</v>
      </c>
      <c r="H281" t="s">
        <v>0</v>
      </c>
      <c r="I281" t="s">
        <v>32</v>
      </c>
      <c r="K281" t="s">
        <v>745</v>
      </c>
      <c r="L281" t="s">
        <v>42</v>
      </c>
      <c r="M281" t="s">
        <v>35</v>
      </c>
      <c r="N281" s="1" t="s">
        <v>36</v>
      </c>
      <c r="O281" s="3">
        <v>0</v>
      </c>
      <c r="P281" s="3">
        <f>SUMIF('INPUT TAXES'!D:D,'All Books PM January 2024'!A:A,'INPUT TAXES'!P:P)</f>
        <v>0</v>
      </c>
      <c r="R281" s="3">
        <v>2500</v>
      </c>
      <c r="S281" s="3">
        <v>0</v>
      </c>
      <c r="T281" s="3">
        <f t="shared" si="37"/>
        <v>2500</v>
      </c>
      <c r="U281" s="3">
        <f>SUMIF('WITHOLDING TAX'!D:D,'All Books PM January 2024'!A:A,'WITHOLDING TAX'!Q:Q)</f>
        <v>0</v>
      </c>
      <c r="V281" s="3">
        <v>2500</v>
      </c>
      <c r="W281" t="s">
        <v>746</v>
      </c>
      <c r="X281" t="s">
        <v>747</v>
      </c>
      <c r="AD281" s="17" t="e">
        <f t="shared" si="35"/>
        <v>#DIV/0!</v>
      </c>
      <c r="AE281" s="15">
        <f>T281-'All Books'!T281</f>
        <v>-30269.82</v>
      </c>
      <c r="AF281" s="17">
        <v>2500</v>
      </c>
      <c r="AG281" s="15">
        <f t="shared" si="40"/>
        <v>0</v>
      </c>
      <c r="AI281" s="15">
        <f t="shared" si="41"/>
        <v>2500</v>
      </c>
      <c r="AJ281" s="15">
        <f t="shared" si="42"/>
        <v>0</v>
      </c>
    </row>
    <row r="282" spans="1:36" x14ac:dyDescent="0.25">
      <c r="A282" s="1" t="s">
        <v>748</v>
      </c>
      <c r="B282" s="2">
        <v>45322</v>
      </c>
      <c r="D282" s="1" t="s">
        <v>31</v>
      </c>
      <c r="F282" s="1" t="s">
        <v>31</v>
      </c>
      <c r="H282" t="s">
        <v>0</v>
      </c>
      <c r="I282" t="s">
        <v>52</v>
      </c>
      <c r="K282" t="s">
        <v>745</v>
      </c>
      <c r="L282" t="s">
        <v>42</v>
      </c>
      <c r="M282" t="s">
        <v>35</v>
      </c>
      <c r="N282" s="1" t="s">
        <v>36</v>
      </c>
      <c r="O282" s="3">
        <v>0</v>
      </c>
      <c r="P282" s="3">
        <f>SUMIF('INPUT TAXES'!D:D,'All Books PM January 2024'!A:A,'INPUT TAXES'!P:P)</f>
        <v>0</v>
      </c>
      <c r="R282" s="3">
        <v>100</v>
      </c>
      <c r="S282" s="3">
        <v>0</v>
      </c>
      <c r="T282" s="3">
        <f t="shared" si="37"/>
        <v>100</v>
      </c>
      <c r="U282" s="3">
        <f>SUMIF('WITHOLDING TAX'!D:D,'All Books PM January 2024'!A:A,'WITHOLDING TAX'!Q:Q)</f>
        <v>0</v>
      </c>
      <c r="V282" s="3">
        <v>100</v>
      </c>
      <c r="W282" t="s">
        <v>746</v>
      </c>
      <c r="X282" t="s">
        <v>749</v>
      </c>
      <c r="AD282" s="17" t="e">
        <f t="shared" si="35"/>
        <v>#DIV/0!</v>
      </c>
      <c r="AE282" s="15">
        <f>T282-'All Books'!T282</f>
        <v>-7566.92</v>
      </c>
      <c r="AF282" s="17">
        <v>100</v>
      </c>
      <c r="AG282" s="15">
        <f t="shared" si="40"/>
        <v>0</v>
      </c>
      <c r="AI282" s="15">
        <f t="shared" si="41"/>
        <v>100</v>
      </c>
      <c r="AJ282" s="15">
        <f t="shared" si="42"/>
        <v>0</v>
      </c>
    </row>
    <row r="283" spans="1:36" x14ac:dyDescent="0.25">
      <c r="A283" s="1" t="s">
        <v>750</v>
      </c>
      <c r="B283" s="2">
        <v>45322</v>
      </c>
      <c r="D283" s="1" t="s">
        <v>31</v>
      </c>
      <c r="F283" s="1" t="s">
        <v>31</v>
      </c>
      <c r="H283" t="s">
        <v>0</v>
      </c>
      <c r="I283" t="s">
        <v>460</v>
      </c>
      <c r="K283" t="s">
        <v>745</v>
      </c>
      <c r="L283" t="s">
        <v>42</v>
      </c>
      <c r="M283" t="s">
        <v>35</v>
      </c>
      <c r="N283" s="1" t="s">
        <v>36</v>
      </c>
      <c r="O283" s="3">
        <v>0</v>
      </c>
      <c r="P283" s="3">
        <f>SUMIF('INPUT TAXES'!D:D,'All Books PM January 2024'!A:A,'INPUT TAXES'!P:P)</f>
        <v>0</v>
      </c>
      <c r="R283" s="3">
        <v>100</v>
      </c>
      <c r="S283" s="3">
        <v>0</v>
      </c>
      <c r="T283" s="3">
        <f t="shared" si="37"/>
        <v>100</v>
      </c>
      <c r="U283" s="3">
        <f>SUMIF('WITHOLDING TAX'!D:D,'All Books PM January 2024'!A:A,'WITHOLDING TAX'!Q:Q)</f>
        <v>0</v>
      </c>
      <c r="V283" s="3">
        <v>100</v>
      </c>
      <c r="W283" t="s">
        <v>746</v>
      </c>
      <c r="X283" t="s">
        <v>751</v>
      </c>
      <c r="AD283" s="17" t="e">
        <f t="shared" si="35"/>
        <v>#DIV/0!</v>
      </c>
      <c r="AE283" s="15">
        <f>T283-'All Books'!T283</f>
        <v>-3429.6</v>
      </c>
      <c r="AF283" s="17">
        <v>100</v>
      </c>
      <c r="AG283" s="15">
        <f t="shared" si="40"/>
        <v>0</v>
      </c>
      <c r="AI283" s="15">
        <f t="shared" si="41"/>
        <v>100</v>
      </c>
      <c r="AJ283" s="15">
        <f t="shared" si="42"/>
        <v>0</v>
      </c>
    </row>
    <row r="284" spans="1:36" x14ac:dyDescent="0.25">
      <c r="A284" s="1" t="s">
        <v>752</v>
      </c>
      <c r="B284" s="2">
        <v>45322</v>
      </c>
      <c r="D284" s="1" t="s">
        <v>31</v>
      </c>
      <c r="F284" s="1" t="s">
        <v>31</v>
      </c>
      <c r="H284" t="s">
        <v>0</v>
      </c>
      <c r="I284" t="s">
        <v>40</v>
      </c>
      <c r="K284" t="s">
        <v>745</v>
      </c>
      <c r="L284" t="s">
        <v>42</v>
      </c>
      <c r="M284" t="s">
        <v>35</v>
      </c>
      <c r="N284" s="1" t="s">
        <v>36</v>
      </c>
      <c r="O284" s="3">
        <v>0</v>
      </c>
      <c r="P284" s="3">
        <f>SUMIF('INPUT TAXES'!D:D,'All Books PM January 2024'!A:A,'INPUT TAXES'!P:P)</f>
        <v>0</v>
      </c>
      <c r="R284" s="3">
        <v>700</v>
      </c>
      <c r="S284" s="3">
        <v>0</v>
      </c>
      <c r="T284" s="3">
        <f t="shared" si="37"/>
        <v>700</v>
      </c>
      <c r="U284" s="3">
        <f>SUMIF('WITHOLDING TAX'!D:D,'All Books PM January 2024'!A:A,'WITHOLDING TAX'!Q:Q)</f>
        <v>0</v>
      </c>
      <c r="V284" s="3">
        <v>700</v>
      </c>
      <c r="W284" t="s">
        <v>746</v>
      </c>
      <c r="X284" t="s">
        <v>753</v>
      </c>
      <c r="AD284" s="17" t="e">
        <f t="shared" si="35"/>
        <v>#DIV/0!</v>
      </c>
      <c r="AE284" s="15">
        <f>T284-'All Books'!T284</f>
        <v>-10327</v>
      </c>
      <c r="AF284" s="17">
        <v>700</v>
      </c>
      <c r="AG284" s="15">
        <f t="shared" si="40"/>
        <v>0</v>
      </c>
      <c r="AI284" s="15">
        <f t="shared" si="41"/>
        <v>700</v>
      </c>
      <c r="AJ284" s="15">
        <f t="shared" si="42"/>
        <v>0</v>
      </c>
    </row>
    <row r="285" spans="1:36" x14ac:dyDescent="0.25">
      <c r="A285" s="1" t="s">
        <v>754</v>
      </c>
      <c r="B285" s="2">
        <v>45322</v>
      </c>
      <c r="D285" s="1" t="s">
        <v>31</v>
      </c>
      <c r="F285" s="1" t="s">
        <v>31</v>
      </c>
      <c r="H285" t="s">
        <v>0</v>
      </c>
      <c r="I285" t="s">
        <v>47</v>
      </c>
      <c r="K285" t="s">
        <v>151</v>
      </c>
      <c r="L285" t="s">
        <v>152</v>
      </c>
      <c r="M285" t="s">
        <v>35</v>
      </c>
      <c r="N285" s="1" t="s">
        <v>36</v>
      </c>
      <c r="O285" s="3">
        <v>0</v>
      </c>
      <c r="P285" s="3">
        <f>SUMIF('INPUT TAXES'!D:D,'All Books PM January 2024'!A:A,'INPUT TAXES'!P:P)</f>
        <v>0</v>
      </c>
      <c r="R285" s="3">
        <v>224.66</v>
      </c>
      <c r="S285" s="3">
        <v>0</v>
      </c>
      <c r="T285" s="3">
        <f t="shared" si="37"/>
        <v>224.66</v>
      </c>
      <c r="U285" s="3">
        <f>SUMIF('WITHOLDING TAX'!D:D,'All Books PM January 2024'!A:A,'WITHOLDING TAX'!Q:Q)</f>
        <v>0</v>
      </c>
      <c r="V285" s="3">
        <v>224.66</v>
      </c>
      <c r="W285" t="s">
        <v>755</v>
      </c>
      <c r="X285" t="s">
        <v>756</v>
      </c>
      <c r="AD285" s="17" t="e">
        <f t="shared" si="35"/>
        <v>#DIV/0!</v>
      </c>
      <c r="AE285" s="15">
        <f>T285-'All Books'!T285</f>
        <v>-9132.94</v>
      </c>
      <c r="AF285" s="17">
        <v>224.66</v>
      </c>
      <c r="AG285" s="15">
        <f t="shared" si="40"/>
        <v>0</v>
      </c>
      <c r="AI285" s="15">
        <f t="shared" si="41"/>
        <v>224.66</v>
      </c>
      <c r="AJ285" s="15">
        <f t="shared" si="42"/>
        <v>0</v>
      </c>
    </row>
    <row r="286" spans="1:36" x14ac:dyDescent="0.25">
      <c r="A286" s="1" t="s">
        <v>757</v>
      </c>
      <c r="B286" s="2">
        <v>45322</v>
      </c>
      <c r="D286" s="1" t="s">
        <v>31</v>
      </c>
      <c r="F286" s="1" t="s">
        <v>31</v>
      </c>
      <c r="H286" t="s">
        <v>0</v>
      </c>
      <c r="I286" t="s">
        <v>40</v>
      </c>
      <c r="K286" t="s">
        <v>143</v>
      </c>
      <c r="L286" t="s">
        <v>42</v>
      </c>
      <c r="M286" t="s">
        <v>43</v>
      </c>
      <c r="N286" s="1" t="s">
        <v>36</v>
      </c>
      <c r="O286" s="3">
        <v>0</v>
      </c>
      <c r="P286" s="3">
        <f>SUMIF('INPUT TAXES'!D:D,'All Books PM January 2024'!A:A,'INPUT TAXES'!P:P)</f>
        <v>0</v>
      </c>
      <c r="R286" s="3">
        <v>100</v>
      </c>
      <c r="S286" s="3">
        <v>0</v>
      </c>
      <c r="T286" s="3">
        <f t="shared" si="37"/>
        <v>100</v>
      </c>
      <c r="U286" s="3">
        <f>SUMIF('WITHOLDING TAX'!D:D,'All Books PM January 2024'!A:A,'WITHOLDING TAX'!Q:Q)</f>
        <v>0</v>
      </c>
      <c r="V286" s="3">
        <v>100</v>
      </c>
      <c r="W286" t="s">
        <v>144</v>
      </c>
      <c r="X286" t="s">
        <v>758</v>
      </c>
      <c r="AD286" s="17" t="e">
        <f t="shared" si="35"/>
        <v>#DIV/0!</v>
      </c>
      <c r="AE286" s="15">
        <f>T286-'All Books'!T286</f>
        <v>-457.14</v>
      </c>
      <c r="AF286" s="17">
        <v>100</v>
      </c>
      <c r="AG286" s="15">
        <f t="shared" si="40"/>
        <v>0</v>
      </c>
      <c r="AI286" s="15">
        <f t="shared" si="41"/>
        <v>100</v>
      </c>
      <c r="AJ286" s="15">
        <f t="shared" si="42"/>
        <v>0</v>
      </c>
    </row>
    <row r="287" spans="1:36" x14ac:dyDescent="0.25">
      <c r="A287" s="1" t="s">
        <v>759</v>
      </c>
      <c r="B287" s="2">
        <v>45322</v>
      </c>
      <c r="D287" s="1" t="s">
        <v>31</v>
      </c>
      <c r="F287" s="1" t="s">
        <v>31</v>
      </c>
      <c r="H287" t="s">
        <v>0</v>
      </c>
      <c r="I287" t="s">
        <v>40</v>
      </c>
      <c r="K287" t="s">
        <v>400</v>
      </c>
      <c r="L287" t="s">
        <v>42</v>
      </c>
      <c r="M287" t="s">
        <v>43</v>
      </c>
      <c r="N287" s="1" t="s">
        <v>36</v>
      </c>
      <c r="O287" s="3">
        <v>0</v>
      </c>
      <c r="P287" s="3">
        <f>SUMIF('INPUT TAXES'!D:D,'All Books PM January 2024'!A:A,'INPUT TAXES'!P:P)</f>
        <v>0</v>
      </c>
      <c r="R287" s="3">
        <v>135</v>
      </c>
      <c r="S287" s="3">
        <v>0</v>
      </c>
      <c r="T287" s="3">
        <f t="shared" si="37"/>
        <v>135</v>
      </c>
      <c r="U287" s="3">
        <f>SUMIF('WITHOLDING TAX'!D:D,'All Books PM January 2024'!A:A,'WITHOLDING TAX'!Q:Q)</f>
        <v>0</v>
      </c>
      <c r="V287" s="3">
        <v>135</v>
      </c>
      <c r="W287" t="s">
        <v>144</v>
      </c>
      <c r="X287" t="s">
        <v>760</v>
      </c>
      <c r="AD287" s="17" t="e">
        <f t="shared" si="35"/>
        <v>#DIV/0!</v>
      </c>
      <c r="AE287" s="15">
        <f>T287-'All Books'!T287</f>
        <v>-4507.8599999999997</v>
      </c>
      <c r="AF287" s="17">
        <v>135</v>
      </c>
      <c r="AG287" s="15">
        <f t="shared" si="40"/>
        <v>0</v>
      </c>
      <c r="AI287" s="15">
        <f t="shared" si="41"/>
        <v>135</v>
      </c>
      <c r="AJ287" s="15">
        <f t="shared" si="42"/>
        <v>0</v>
      </c>
    </row>
    <row r="288" spans="1:36" x14ac:dyDescent="0.25">
      <c r="A288" s="1" t="s">
        <v>761</v>
      </c>
      <c r="B288" s="2">
        <v>45322</v>
      </c>
      <c r="D288" s="1" t="s">
        <v>31</v>
      </c>
      <c r="F288" s="1" t="s">
        <v>31</v>
      </c>
      <c r="H288" t="s">
        <v>0</v>
      </c>
      <c r="I288" t="s">
        <v>32</v>
      </c>
      <c r="K288" t="s">
        <v>762</v>
      </c>
      <c r="L288" t="s">
        <v>763</v>
      </c>
      <c r="M288" t="s">
        <v>35</v>
      </c>
      <c r="N288" s="1" t="s">
        <v>764</v>
      </c>
      <c r="O288" s="3">
        <f>P288+Q288</f>
        <v>650</v>
      </c>
      <c r="P288" s="3">
        <f>SUMIF('INPUT TAXES'!D:D,'All Books PM January 2024'!A:A,'INPUT TAXES'!P:P)</f>
        <v>69.64</v>
      </c>
      <c r="Q288" s="3">
        <v>580.36</v>
      </c>
      <c r="S288" s="3">
        <v>0</v>
      </c>
      <c r="T288" s="3">
        <f t="shared" si="37"/>
        <v>650</v>
      </c>
      <c r="U288" s="3">
        <f>SUMIF('WITHOLDING TAX'!D:D,'All Books PM January 2024'!A:A,'WITHOLDING TAX'!Q:Q)</f>
        <v>0</v>
      </c>
      <c r="V288" s="3">
        <f>T288-U288</f>
        <v>650</v>
      </c>
      <c r="W288" t="s">
        <v>766</v>
      </c>
      <c r="X288" t="s">
        <v>765</v>
      </c>
      <c r="AD288" s="17">
        <f t="shared" si="35"/>
        <v>0</v>
      </c>
      <c r="AE288" s="15">
        <f>T288-'All Books'!T288</f>
        <v>-464.28999999999996</v>
      </c>
      <c r="AF288" s="17">
        <v>580.36</v>
      </c>
      <c r="AG288" s="15">
        <f t="shared" si="40"/>
        <v>69.639999999999986</v>
      </c>
      <c r="AI288" s="15">
        <f t="shared" si="41"/>
        <v>650</v>
      </c>
      <c r="AJ288" s="15">
        <f t="shared" si="42"/>
        <v>0</v>
      </c>
    </row>
    <row r="289" spans="1:36" x14ac:dyDescent="0.25">
      <c r="A289" s="1" t="s">
        <v>767</v>
      </c>
      <c r="B289" s="2">
        <v>45322</v>
      </c>
      <c r="D289" s="1" t="s">
        <v>31</v>
      </c>
      <c r="F289" s="1" t="s">
        <v>31</v>
      </c>
      <c r="H289" t="s">
        <v>0</v>
      </c>
      <c r="I289" t="s">
        <v>32</v>
      </c>
      <c r="K289" t="s">
        <v>768</v>
      </c>
      <c r="L289" t="s">
        <v>769</v>
      </c>
      <c r="M289" t="s">
        <v>35</v>
      </c>
      <c r="N289" s="1" t="s">
        <v>36</v>
      </c>
      <c r="O289" s="3">
        <v>0</v>
      </c>
      <c r="P289" s="3">
        <f>SUMIF('INPUT TAXES'!D:D,'All Books PM January 2024'!A:A,'INPUT TAXES'!P:P)</f>
        <v>0</v>
      </c>
      <c r="R289" s="3">
        <v>1500</v>
      </c>
      <c r="S289" s="3">
        <v>0</v>
      </c>
      <c r="T289" s="3">
        <f t="shared" si="37"/>
        <v>1500</v>
      </c>
      <c r="U289" s="3">
        <f>SUMIF('WITHOLDING TAX'!D:D,'All Books PM January 2024'!A:A,'WITHOLDING TAX'!Q:Q)</f>
        <v>0</v>
      </c>
      <c r="V289" s="3">
        <v>1500</v>
      </c>
      <c r="W289" t="s">
        <v>770</v>
      </c>
      <c r="X289" t="s">
        <v>771</v>
      </c>
      <c r="AD289" s="17" t="e">
        <f t="shared" si="35"/>
        <v>#DIV/0!</v>
      </c>
      <c r="AE289" s="15">
        <f>T289-'All Books'!T289</f>
        <v>-7785.7099999999991</v>
      </c>
      <c r="AF289" s="17">
        <v>1500</v>
      </c>
      <c r="AG289" s="15">
        <f t="shared" si="40"/>
        <v>0</v>
      </c>
      <c r="AI289" s="15">
        <f t="shared" si="41"/>
        <v>1500</v>
      </c>
      <c r="AJ289" s="15">
        <f t="shared" si="42"/>
        <v>0</v>
      </c>
    </row>
    <row r="290" spans="1:36" x14ac:dyDescent="0.25">
      <c r="A290" s="1" t="s">
        <v>772</v>
      </c>
      <c r="B290" s="2">
        <v>45322</v>
      </c>
      <c r="D290" s="1" t="s">
        <v>31</v>
      </c>
      <c r="F290" s="1" t="s">
        <v>31</v>
      </c>
      <c r="H290" t="s">
        <v>0</v>
      </c>
      <c r="I290" t="s">
        <v>32</v>
      </c>
      <c r="K290" t="s">
        <v>33</v>
      </c>
      <c r="L290" t="s">
        <v>34</v>
      </c>
      <c r="M290" t="s">
        <v>35</v>
      </c>
      <c r="N290" s="1" t="s">
        <v>36</v>
      </c>
      <c r="O290" s="3">
        <v>0</v>
      </c>
      <c r="P290" s="3">
        <f>SUMIF('INPUT TAXES'!D:D,'All Books PM January 2024'!A:A,'INPUT TAXES'!P:P)</f>
        <v>0</v>
      </c>
      <c r="R290" s="3">
        <v>1680</v>
      </c>
      <c r="S290" s="3">
        <v>0</v>
      </c>
      <c r="T290" s="3">
        <f t="shared" si="37"/>
        <v>1680</v>
      </c>
      <c r="U290" s="3">
        <f>SUMIF('WITHOLDING TAX'!D:D,'All Books PM January 2024'!A:A,'WITHOLDING TAX'!Q:Q)</f>
        <v>0</v>
      </c>
      <c r="V290" s="3">
        <v>1680</v>
      </c>
      <c r="W290" t="s">
        <v>773</v>
      </c>
      <c r="X290" t="s">
        <v>774</v>
      </c>
      <c r="AD290" s="17" t="e">
        <f t="shared" si="35"/>
        <v>#DIV/0!</v>
      </c>
      <c r="AE290" s="15">
        <f>T290-'All Books'!T290</f>
        <v>-1020</v>
      </c>
      <c r="AF290" s="17">
        <v>1680</v>
      </c>
      <c r="AG290" s="15">
        <f t="shared" si="40"/>
        <v>0</v>
      </c>
      <c r="AI290" s="15">
        <f t="shared" si="41"/>
        <v>1680</v>
      </c>
      <c r="AJ290" s="15">
        <f t="shared" si="42"/>
        <v>0</v>
      </c>
    </row>
    <row r="291" spans="1:36" x14ac:dyDescent="0.25">
      <c r="A291" s="1" t="s">
        <v>775</v>
      </c>
      <c r="B291" s="2">
        <v>45322</v>
      </c>
      <c r="D291" s="1" t="s">
        <v>31</v>
      </c>
      <c r="F291" s="1" t="s">
        <v>31</v>
      </c>
      <c r="H291" t="s">
        <v>0</v>
      </c>
      <c r="I291" t="s">
        <v>55</v>
      </c>
      <c r="K291" t="s">
        <v>103</v>
      </c>
      <c r="L291" t="s">
        <v>104</v>
      </c>
      <c r="M291" t="s">
        <v>35</v>
      </c>
      <c r="N291" s="1" t="s">
        <v>36</v>
      </c>
      <c r="O291" s="3">
        <v>0</v>
      </c>
      <c r="P291" s="3">
        <f>SUMIF('INPUT TAXES'!D:D,'All Books PM January 2024'!A:A,'INPUT TAXES'!P:P)</f>
        <v>0</v>
      </c>
      <c r="R291" s="3">
        <v>30000</v>
      </c>
      <c r="S291" s="3">
        <v>0</v>
      </c>
      <c r="T291" s="3">
        <f t="shared" si="37"/>
        <v>30000</v>
      </c>
      <c r="U291" s="3">
        <f>SUMIF('WITHOLDING TAX'!D:D,'All Books PM January 2024'!A:A,'WITHOLDING TAX'!Q:Q)</f>
        <v>0</v>
      </c>
      <c r="V291" s="3">
        <v>30000</v>
      </c>
      <c r="W291" t="s">
        <v>776</v>
      </c>
      <c r="X291" t="s">
        <v>777</v>
      </c>
      <c r="AD291" s="17" t="e">
        <f t="shared" si="35"/>
        <v>#DIV/0!</v>
      </c>
      <c r="AE291" s="15">
        <f>T291-'All Books'!T291</f>
        <v>29500</v>
      </c>
      <c r="AF291" s="17">
        <v>30000</v>
      </c>
      <c r="AG291" s="15">
        <f t="shared" si="40"/>
        <v>0</v>
      </c>
      <c r="AI291" s="15">
        <f t="shared" si="41"/>
        <v>30000</v>
      </c>
      <c r="AJ291" s="15">
        <f t="shared" si="42"/>
        <v>0</v>
      </c>
    </row>
    <row r="292" spans="1:36" x14ac:dyDescent="0.25">
      <c r="A292" s="1" t="s">
        <v>778</v>
      </c>
      <c r="B292" s="2">
        <v>45322</v>
      </c>
      <c r="D292" s="1" t="s">
        <v>31</v>
      </c>
      <c r="F292" s="1" t="s">
        <v>31</v>
      </c>
      <c r="H292" t="s">
        <v>0</v>
      </c>
      <c r="I292" t="s">
        <v>32</v>
      </c>
      <c r="K292" t="s">
        <v>123</v>
      </c>
      <c r="L292" t="s">
        <v>124</v>
      </c>
      <c r="M292" t="s">
        <v>35</v>
      </c>
      <c r="N292" s="1" t="s">
        <v>125</v>
      </c>
      <c r="O292" s="3">
        <v>0</v>
      </c>
      <c r="P292" s="3">
        <f>SUMIF('INPUT TAXES'!D:D,'All Books PM January 2024'!A:A,'INPUT TAXES'!P:P)</f>
        <v>0</v>
      </c>
      <c r="R292" s="3">
        <v>226.84</v>
      </c>
      <c r="S292" s="3">
        <v>0</v>
      </c>
      <c r="T292" s="3">
        <f t="shared" si="37"/>
        <v>226.84</v>
      </c>
      <c r="U292" s="3">
        <f>SUMIF('WITHOLDING TAX'!D:D,'All Books PM January 2024'!A:A,'WITHOLDING TAX'!Q:Q)</f>
        <v>0</v>
      </c>
      <c r="V292" s="3">
        <v>226.84</v>
      </c>
      <c r="W292" t="s">
        <v>126</v>
      </c>
      <c r="X292" t="s">
        <v>779</v>
      </c>
      <c r="AD292" s="17" t="e">
        <f t="shared" si="35"/>
        <v>#DIV/0!</v>
      </c>
      <c r="AE292" s="15">
        <f>T292-'All Books'!T292</f>
        <v>-2223.16</v>
      </c>
      <c r="AF292" s="17">
        <v>226.84</v>
      </c>
      <c r="AG292" s="15">
        <f t="shared" si="40"/>
        <v>0</v>
      </c>
      <c r="AI292" s="15">
        <f t="shared" si="41"/>
        <v>226.84</v>
      </c>
      <c r="AJ292" s="15">
        <f t="shared" si="42"/>
        <v>0</v>
      </c>
    </row>
    <row r="293" spans="1:36" x14ac:dyDescent="0.25">
      <c r="A293" s="1" t="s">
        <v>780</v>
      </c>
      <c r="B293" s="2">
        <v>45322</v>
      </c>
      <c r="D293" s="1" t="s">
        <v>31</v>
      </c>
      <c r="F293" s="1" t="s">
        <v>31</v>
      </c>
      <c r="H293" t="s">
        <v>0</v>
      </c>
      <c r="I293" t="s">
        <v>55</v>
      </c>
      <c r="K293" t="s">
        <v>400</v>
      </c>
      <c r="L293" t="s">
        <v>42</v>
      </c>
      <c r="M293" t="s">
        <v>43</v>
      </c>
      <c r="N293" s="1" t="s">
        <v>36</v>
      </c>
      <c r="O293" s="3">
        <v>0</v>
      </c>
      <c r="P293" s="3">
        <f>SUMIF('INPUT TAXES'!D:D,'All Books PM January 2024'!A:A,'INPUT TAXES'!P:P)</f>
        <v>0</v>
      </c>
      <c r="R293" s="3">
        <v>470</v>
      </c>
      <c r="S293" s="3">
        <v>0</v>
      </c>
      <c r="T293" s="3">
        <f t="shared" si="37"/>
        <v>470</v>
      </c>
      <c r="U293" s="3">
        <f>SUMIF('WITHOLDING TAX'!D:D,'All Books PM January 2024'!A:A,'WITHOLDING TAX'!Q:Q)</f>
        <v>0</v>
      </c>
      <c r="V293" s="3">
        <v>470</v>
      </c>
      <c r="W293" t="s">
        <v>144</v>
      </c>
      <c r="X293" t="s">
        <v>781</v>
      </c>
      <c r="AD293" s="17" t="e">
        <f t="shared" si="35"/>
        <v>#DIV/0!</v>
      </c>
      <c r="AE293" s="15">
        <f>T293-'All Books'!T293</f>
        <v>-280</v>
      </c>
      <c r="AF293" s="17">
        <v>470</v>
      </c>
      <c r="AG293" s="15">
        <f t="shared" si="40"/>
        <v>0</v>
      </c>
      <c r="AI293" s="15">
        <f t="shared" si="41"/>
        <v>470</v>
      </c>
      <c r="AJ293" s="15">
        <f t="shared" si="42"/>
        <v>0</v>
      </c>
    </row>
    <row r="294" spans="1:36" x14ac:dyDescent="0.25">
      <c r="A294" s="1" t="s">
        <v>782</v>
      </c>
      <c r="B294" s="2">
        <v>45322</v>
      </c>
      <c r="D294" s="1" t="s">
        <v>783</v>
      </c>
      <c r="F294" s="1" t="s">
        <v>31</v>
      </c>
      <c r="H294" t="s">
        <v>0</v>
      </c>
      <c r="I294" t="s">
        <v>32</v>
      </c>
      <c r="K294" t="s">
        <v>784</v>
      </c>
      <c r="L294" t="s">
        <v>785</v>
      </c>
      <c r="M294" t="s">
        <v>35</v>
      </c>
      <c r="N294" s="1" t="s">
        <v>786</v>
      </c>
      <c r="O294" s="3">
        <f>P294+Q294</f>
        <v>3710</v>
      </c>
      <c r="P294" s="3">
        <f>SUMIF('INPUT TAXES'!D:D,'All Books PM January 2024'!A:A,'INPUT TAXES'!P:P)</f>
        <v>397.5</v>
      </c>
      <c r="Q294" s="3">
        <v>3312.5</v>
      </c>
      <c r="S294" s="3">
        <v>0</v>
      </c>
      <c r="T294" s="3">
        <f t="shared" si="37"/>
        <v>3710</v>
      </c>
      <c r="U294" s="3">
        <f>SUMIF('WITHOLDING TAX'!D:D,'All Books PM January 2024'!A:A,'WITHOLDING TAX'!Q:Q)</f>
        <v>66.25</v>
      </c>
      <c r="V294" s="3">
        <f>T294-U294</f>
        <v>3643.75</v>
      </c>
      <c r="W294" t="s">
        <v>218</v>
      </c>
      <c r="X294" t="s">
        <v>787</v>
      </c>
      <c r="AD294" s="17">
        <f t="shared" si="35"/>
        <v>0.02</v>
      </c>
      <c r="AE294" s="15">
        <f>T294-'All Books'!T294</f>
        <v>2730</v>
      </c>
      <c r="AF294" s="17">
        <v>3312.5</v>
      </c>
      <c r="AG294" s="15">
        <f t="shared" si="40"/>
        <v>397.5</v>
      </c>
      <c r="AI294" s="15">
        <f t="shared" si="41"/>
        <v>3710</v>
      </c>
      <c r="AJ294" s="15">
        <f t="shared" si="42"/>
        <v>0</v>
      </c>
    </row>
    <row r="295" spans="1:36" x14ac:dyDescent="0.25">
      <c r="A295" s="1" t="s">
        <v>788</v>
      </c>
      <c r="B295" s="2">
        <v>45322</v>
      </c>
      <c r="D295" s="1" t="s">
        <v>31</v>
      </c>
      <c r="F295" s="1" t="s">
        <v>31</v>
      </c>
      <c r="H295" t="s">
        <v>0</v>
      </c>
      <c r="I295" t="s">
        <v>55</v>
      </c>
      <c r="K295" t="s">
        <v>789</v>
      </c>
      <c r="L295" t="s">
        <v>790</v>
      </c>
      <c r="M295" t="s">
        <v>35</v>
      </c>
      <c r="N295" s="1" t="s">
        <v>791</v>
      </c>
      <c r="O295" s="3">
        <v>0</v>
      </c>
      <c r="P295" s="3">
        <f>SUMIF('INPUT TAXES'!D:D,'All Books PM January 2024'!A:A,'INPUT TAXES'!P:P)</f>
        <v>0</v>
      </c>
      <c r="R295" s="3">
        <v>1491</v>
      </c>
      <c r="S295" s="3">
        <v>0</v>
      </c>
      <c r="T295" s="3">
        <f t="shared" si="37"/>
        <v>1491</v>
      </c>
      <c r="U295" s="3">
        <f>SUMIF('WITHOLDING TAX'!D:D,'All Books PM January 2024'!A:A,'WITHOLDING TAX'!Q:Q)</f>
        <v>0</v>
      </c>
      <c r="V295" s="3">
        <v>1491</v>
      </c>
      <c r="W295" t="s">
        <v>318</v>
      </c>
      <c r="X295" t="s">
        <v>792</v>
      </c>
      <c r="AD295" s="17" t="e">
        <f t="shared" si="35"/>
        <v>#DIV/0!</v>
      </c>
      <c r="AE295" s="15">
        <f>T295-'All Books'!T295</f>
        <v>-4309</v>
      </c>
      <c r="AF295" s="17">
        <v>1491</v>
      </c>
      <c r="AG295" s="15">
        <f t="shared" si="40"/>
        <v>0</v>
      </c>
      <c r="AI295" s="15">
        <f t="shared" si="41"/>
        <v>1491</v>
      </c>
      <c r="AJ295" s="15">
        <f t="shared" si="42"/>
        <v>0</v>
      </c>
    </row>
    <row r="296" spans="1:36" x14ac:dyDescent="0.25">
      <c r="A296" s="1" t="s">
        <v>793</v>
      </c>
      <c r="B296" s="2">
        <v>45322</v>
      </c>
      <c r="D296" s="1" t="s">
        <v>31</v>
      </c>
      <c r="F296" s="1" t="s">
        <v>31</v>
      </c>
      <c r="H296" t="s">
        <v>0</v>
      </c>
      <c r="I296" t="s">
        <v>72</v>
      </c>
      <c r="K296" t="s">
        <v>680</v>
      </c>
      <c r="L296" t="s">
        <v>681</v>
      </c>
      <c r="M296" t="s">
        <v>35</v>
      </c>
      <c r="N296" s="1" t="s">
        <v>495</v>
      </c>
      <c r="O296" s="3">
        <v>0</v>
      </c>
      <c r="P296" s="3">
        <f>SUMIF('INPUT TAXES'!D:D,'All Books PM January 2024'!A:A,'INPUT TAXES'!P:P)</f>
        <v>0</v>
      </c>
      <c r="R296" s="3">
        <v>23.95</v>
      </c>
      <c r="S296" s="3">
        <v>0</v>
      </c>
      <c r="T296" s="3">
        <f t="shared" si="37"/>
        <v>23.95</v>
      </c>
      <c r="U296" s="3">
        <f>SUMIF('WITHOLDING TAX'!D:D,'All Books PM January 2024'!A:A,'WITHOLDING TAX'!Q:Q)</f>
        <v>0</v>
      </c>
      <c r="V296" s="3">
        <v>23.95</v>
      </c>
      <c r="W296" t="s">
        <v>381</v>
      </c>
      <c r="X296" t="s">
        <v>794</v>
      </c>
      <c r="AD296" s="17" t="e">
        <f t="shared" si="35"/>
        <v>#DIV/0!</v>
      </c>
      <c r="AE296" s="15">
        <f>T296-'All Books'!T296</f>
        <v>-275.41000000000003</v>
      </c>
      <c r="AF296" s="17">
        <v>23.95</v>
      </c>
      <c r="AG296" s="15">
        <f t="shared" si="40"/>
        <v>0</v>
      </c>
      <c r="AI296" s="15">
        <f t="shared" si="41"/>
        <v>23.95</v>
      </c>
      <c r="AJ296" s="15">
        <f t="shared" si="42"/>
        <v>0</v>
      </c>
    </row>
    <row r="297" spans="1:36" x14ac:dyDescent="0.25">
      <c r="A297" s="1" t="s">
        <v>795</v>
      </c>
      <c r="B297" s="2">
        <v>45322</v>
      </c>
      <c r="D297" s="1" t="s">
        <v>31</v>
      </c>
      <c r="F297" s="1" t="s">
        <v>31</v>
      </c>
      <c r="H297" t="s">
        <v>0</v>
      </c>
      <c r="I297" t="s">
        <v>32</v>
      </c>
      <c r="K297" t="s">
        <v>796</v>
      </c>
      <c r="L297" t="s">
        <v>797</v>
      </c>
      <c r="M297" t="s">
        <v>35</v>
      </c>
      <c r="N297" s="1" t="s">
        <v>798</v>
      </c>
      <c r="O297" s="3">
        <f>P297+Q297</f>
        <v>7616</v>
      </c>
      <c r="P297" s="3">
        <f>SUMIF('INPUT TAXES'!D:D,'All Books PM January 2024'!A:A,'INPUT TAXES'!P:P)</f>
        <v>816</v>
      </c>
      <c r="Q297" s="3">
        <v>6800</v>
      </c>
      <c r="S297" s="3">
        <v>0</v>
      </c>
      <c r="T297" s="3">
        <f t="shared" si="37"/>
        <v>7616</v>
      </c>
      <c r="U297" s="3">
        <f>SUMIF('WITHOLDING TAX'!D:D,'All Books PM January 2024'!A:A,'WITHOLDING TAX'!Q:Q)</f>
        <v>680</v>
      </c>
      <c r="V297" s="3">
        <f>T297-U297</f>
        <v>6936</v>
      </c>
      <c r="W297" t="s">
        <v>800</v>
      </c>
      <c r="X297" t="s">
        <v>799</v>
      </c>
      <c r="AD297" s="17">
        <f t="shared" ref="AD297:AD360" si="45">U297/Q297</f>
        <v>0.1</v>
      </c>
      <c r="AE297" s="15">
        <f>T297-'All Books'!T297</f>
        <v>5121.3600000000006</v>
      </c>
      <c r="AF297" s="17">
        <v>6800</v>
      </c>
      <c r="AG297" s="15">
        <f t="shared" si="40"/>
        <v>816</v>
      </c>
      <c r="AI297" s="15">
        <f t="shared" si="41"/>
        <v>7616</v>
      </c>
      <c r="AJ297" s="15">
        <f t="shared" si="42"/>
        <v>0</v>
      </c>
    </row>
    <row r="298" spans="1:36" x14ac:dyDescent="0.25">
      <c r="A298" s="1" t="s">
        <v>801</v>
      </c>
      <c r="B298" s="2">
        <v>45322</v>
      </c>
      <c r="D298" s="1" t="s">
        <v>31</v>
      </c>
      <c r="F298" s="1" t="s">
        <v>31</v>
      </c>
      <c r="H298" t="s">
        <v>0</v>
      </c>
      <c r="I298" t="s">
        <v>32</v>
      </c>
      <c r="K298" t="s">
        <v>184</v>
      </c>
      <c r="L298" t="s">
        <v>42</v>
      </c>
      <c r="M298" t="s">
        <v>35</v>
      </c>
      <c r="N298" s="1" t="s">
        <v>36</v>
      </c>
      <c r="O298" s="3">
        <v>0</v>
      </c>
      <c r="P298" s="3">
        <f>SUMIF('INPUT TAXES'!D:D,'All Books PM January 2024'!A:A,'INPUT TAXES'!P:P)</f>
        <v>0</v>
      </c>
      <c r="R298" s="3">
        <v>210</v>
      </c>
      <c r="S298" s="3">
        <v>0</v>
      </c>
      <c r="T298" s="3">
        <f t="shared" si="37"/>
        <v>210</v>
      </c>
      <c r="U298" s="3">
        <f>SUMIF('WITHOLDING TAX'!D:D,'All Books PM January 2024'!A:A,'WITHOLDING TAX'!Q:Q)</f>
        <v>0</v>
      </c>
      <c r="V298" s="3">
        <v>210</v>
      </c>
      <c r="W298" t="s">
        <v>185</v>
      </c>
      <c r="X298" t="s">
        <v>802</v>
      </c>
      <c r="AD298" s="17" t="e">
        <f t="shared" si="45"/>
        <v>#DIV/0!</v>
      </c>
      <c r="AE298" s="15">
        <f>T298-'All Books'!T298</f>
        <v>35.360000000000014</v>
      </c>
      <c r="AF298" s="17">
        <v>210</v>
      </c>
      <c r="AG298" s="15">
        <f t="shared" si="40"/>
        <v>0</v>
      </c>
      <c r="AI298" s="15">
        <f t="shared" si="41"/>
        <v>210</v>
      </c>
      <c r="AJ298" s="15">
        <f t="shared" si="42"/>
        <v>0</v>
      </c>
    </row>
    <row r="299" spans="1:36" x14ac:dyDescent="0.25">
      <c r="A299" s="1" t="s">
        <v>803</v>
      </c>
      <c r="B299" s="2">
        <v>45322</v>
      </c>
      <c r="D299" s="1" t="s">
        <v>31</v>
      </c>
      <c r="F299" s="1" t="s">
        <v>31</v>
      </c>
      <c r="H299" t="s">
        <v>0</v>
      </c>
      <c r="I299" t="s">
        <v>32</v>
      </c>
      <c r="K299" t="s">
        <v>552</v>
      </c>
      <c r="L299" t="s">
        <v>553</v>
      </c>
      <c r="M299" t="s">
        <v>43</v>
      </c>
      <c r="N299" s="1" t="s">
        <v>36</v>
      </c>
      <c r="O299" s="3">
        <v>0</v>
      </c>
      <c r="P299" s="3">
        <f>SUMIF('INPUT TAXES'!D:D,'All Books PM January 2024'!A:A,'INPUT TAXES'!P:P)</f>
        <v>0</v>
      </c>
      <c r="R299" s="3">
        <v>50</v>
      </c>
      <c r="S299" s="3">
        <v>0</v>
      </c>
      <c r="T299" s="3">
        <f t="shared" si="37"/>
        <v>50</v>
      </c>
      <c r="U299" s="3">
        <f>SUMIF('WITHOLDING TAX'!D:D,'All Books PM January 2024'!A:A,'WITHOLDING TAX'!Q:Q)</f>
        <v>0</v>
      </c>
      <c r="V299" s="3">
        <v>50</v>
      </c>
      <c r="W299" t="s">
        <v>130</v>
      </c>
      <c r="X299" t="s">
        <v>804</v>
      </c>
      <c r="AD299" s="17" t="e">
        <f t="shared" si="45"/>
        <v>#DIV/0!</v>
      </c>
      <c r="AE299" s="15">
        <f>T299-'All Books'!T299</f>
        <v>-1405.36</v>
      </c>
      <c r="AF299" s="17">
        <v>50</v>
      </c>
      <c r="AG299" s="15">
        <f t="shared" si="40"/>
        <v>0</v>
      </c>
      <c r="AI299" s="15">
        <f t="shared" si="41"/>
        <v>50</v>
      </c>
      <c r="AJ299" s="15">
        <f t="shared" si="42"/>
        <v>0</v>
      </c>
    </row>
    <row r="300" spans="1:36" x14ac:dyDescent="0.25">
      <c r="A300" s="1" t="s">
        <v>805</v>
      </c>
      <c r="B300" s="2">
        <v>45322</v>
      </c>
      <c r="D300" s="1" t="s">
        <v>31</v>
      </c>
      <c r="F300" s="1" t="s">
        <v>31</v>
      </c>
      <c r="H300" t="s">
        <v>0</v>
      </c>
      <c r="I300" t="s">
        <v>32</v>
      </c>
      <c r="K300" t="s">
        <v>806</v>
      </c>
      <c r="L300" t="s">
        <v>42</v>
      </c>
      <c r="M300" t="s">
        <v>35</v>
      </c>
      <c r="N300" s="1" t="s">
        <v>36</v>
      </c>
      <c r="O300" s="3">
        <v>0</v>
      </c>
      <c r="P300" s="3">
        <f>SUMIF('INPUT TAXES'!D:D,'All Books PM January 2024'!A:A,'INPUT TAXES'!P:P)</f>
        <v>0</v>
      </c>
      <c r="R300" s="3">
        <v>65</v>
      </c>
      <c r="S300" s="3">
        <v>0</v>
      </c>
      <c r="T300" s="3">
        <f t="shared" si="37"/>
        <v>65</v>
      </c>
      <c r="U300" s="3">
        <f>SUMIF('WITHOLDING TAX'!D:D,'All Books PM January 2024'!A:A,'WITHOLDING TAX'!Q:Q)</f>
        <v>0</v>
      </c>
      <c r="V300" s="3">
        <v>65</v>
      </c>
      <c r="W300" t="s">
        <v>215</v>
      </c>
      <c r="X300" t="s">
        <v>807</v>
      </c>
      <c r="AD300" s="17" t="e">
        <f t="shared" si="45"/>
        <v>#DIV/0!</v>
      </c>
      <c r="AE300" s="15">
        <f>T300-'All Books'!T300</f>
        <v>-2800</v>
      </c>
      <c r="AF300" s="17">
        <v>65</v>
      </c>
      <c r="AG300" s="15">
        <f t="shared" si="40"/>
        <v>0</v>
      </c>
      <c r="AI300" s="15">
        <f t="shared" si="41"/>
        <v>65</v>
      </c>
      <c r="AJ300" s="15">
        <f t="shared" si="42"/>
        <v>0</v>
      </c>
    </row>
    <row r="301" spans="1:36" x14ac:dyDescent="0.25">
      <c r="A301" s="1" t="s">
        <v>805</v>
      </c>
      <c r="B301" s="2">
        <v>45322</v>
      </c>
      <c r="D301" s="1" t="s">
        <v>31</v>
      </c>
      <c r="F301" s="1" t="s">
        <v>31</v>
      </c>
      <c r="H301" t="s">
        <v>0</v>
      </c>
      <c r="I301" t="s">
        <v>32</v>
      </c>
      <c r="K301" t="s">
        <v>806</v>
      </c>
      <c r="L301" t="s">
        <v>42</v>
      </c>
      <c r="M301" t="s">
        <v>35</v>
      </c>
      <c r="N301" s="1" t="s">
        <v>36</v>
      </c>
      <c r="O301" s="3">
        <v>0</v>
      </c>
      <c r="P301" s="3">
        <f>SUMIF('INPUT TAXES'!D:D,'All Books PM January 2024'!A:A,'INPUT TAXES'!P:P)</f>
        <v>0</v>
      </c>
      <c r="R301" s="3">
        <v>798</v>
      </c>
      <c r="S301" s="3">
        <v>0</v>
      </c>
      <c r="T301" s="3">
        <f t="shared" si="37"/>
        <v>798</v>
      </c>
      <c r="U301" s="3">
        <f>SUMIF('WITHOLDING TAX'!D:D,'All Books PM January 2024'!A:A,'WITHOLDING TAX'!Q:Q)</f>
        <v>0</v>
      </c>
      <c r="V301" s="3">
        <v>798</v>
      </c>
      <c r="W301" t="s">
        <v>536</v>
      </c>
      <c r="X301" t="s">
        <v>807</v>
      </c>
      <c r="AD301" s="17" t="e">
        <f t="shared" si="45"/>
        <v>#DIV/0!</v>
      </c>
      <c r="AE301" s="15">
        <f>T301-'All Books'!T301</f>
        <v>-22657</v>
      </c>
      <c r="AF301" s="17">
        <v>798</v>
      </c>
      <c r="AG301" s="15">
        <f t="shared" si="40"/>
        <v>0</v>
      </c>
      <c r="AI301" s="15">
        <f t="shared" si="41"/>
        <v>798</v>
      </c>
      <c r="AJ301" s="15">
        <f t="shared" si="42"/>
        <v>0</v>
      </c>
    </row>
    <row r="302" spans="1:36" x14ac:dyDescent="0.25">
      <c r="A302" s="1" t="s">
        <v>808</v>
      </c>
      <c r="B302" s="2">
        <v>45322</v>
      </c>
      <c r="D302" s="1" t="s">
        <v>31</v>
      </c>
      <c r="F302" s="1" t="s">
        <v>31</v>
      </c>
      <c r="H302" t="s">
        <v>0</v>
      </c>
      <c r="I302" t="s">
        <v>32</v>
      </c>
      <c r="K302" t="s">
        <v>809</v>
      </c>
      <c r="L302" t="s">
        <v>42</v>
      </c>
      <c r="M302" t="s">
        <v>43</v>
      </c>
      <c r="N302" s="1" t="s">
        <v>36</v>
      </c>
      <c r="O302" s="3">
        <v>0</v>
      </c>
      <c r="P302" s="3">
        <f>SUMIF('INPUT TAXES'!D:D,'All Books PM January 2024'!A:A,'INPUT TAXES'!P:P)</f>
        <v>0</v>
      </c>
      <c r="R302" s="3">
        <v>200</v>
      </c>
      <c r="S302" s="3">
        <v>0</v>
      </c>
      <c r="T302" s="3">
        <f t="shared" si="37"/>
        <v>200</v>
      </c>
      <c r="U302" s="3">
        <f>SUMIF('WITHOLDING TAX'!D:D,'All Books PM January 2024'!A:A,'WITHOLDING TAX'!Q:Q)</f>
        <v>0</v>
      </c>
      <c r="V302" s="3">
        <v>200</v>
      </c>
      <c r="W302" t="s">
        <v>810</v>
      </c>
      <c r="X302" t="s">
        <v>811</v>
      </c>
      <c r="AD302" s="17" t="e">
        <f t="shared" si="45"/>
        <v>#DIV/0!</v>
      </c>
      <c r="AE302" s="15">
        <f>T302-'All Books'!T302</f>
        <v>-4800</v>
      </c>
      <c r="AF302" s="17">
        <v>200</v>
      </c>
      <c r="AG302" s="15">
        <f t="shared" si="40"/>
        <v>0</v>
      </c>
      <c r="AI302" s="15">
        <f t="shared" si="41"/>
        <v>200</v>
      </c>
      <c r="AJ302" s="15">
        <f t="shared" si="42"/>
        <v>0</v>
      </c>
    </row>
    <row r="303" spans="1:36" x14ac:dyDescent="0.25">
      <c r="A303" s="1" t="s">
        <v>808</v>
      </c>
      <c r="B303" s="2">
        <v>45322</v>
      </c>
      <c r="D303" s="1" t="s">
        <v>31</v>
      </c>
      <c r="F303" s="1" t="s">
        <v>31</v>
      </c>
      <c r="H303" t="s">
        <v>0</v>
      </c>
      <c r="I303" t="s">
        <v>32</v>
      </c>
      <c r="K303" t="s">
        <v>809</v>
      </c>
      <c r="L303" t="s">
        <v>42</v>
      </c>
      <c r="M303" t="s">
        <v>43</v>
      </c>
      <c r="N303" s="1" t="s">
        <v>36</v>
      </c>
      <c r="O303" s="3">
        <v>0</v>
      </c>
      <c r="P303" s="3">
        <f>SUMIF('INPUT TAXES'!D:D,'All Books PM January 2024'!A:A,'INPUT TAXES'!P:P)</f>
        <v>0</v>
      </c>
      <c r="R303" s="3">
        <v>1170</v>
      </c>
      <c r="S303" s="3">
        <v>0</v>
      </c>
      <c r="T303" s="3">
        <f t="shared" si="37"/>
        <v>1170</v>
      </c>
      <c r="U303" s="3">
        <f>SUMIF('WITHOLDING TAX'!D:D,'All Books PM January 2024'!A:A,'WITHOLDING TAX'!Q:Q)</f>
        <v>0</v>
      </c>
      <c r="V303" s="3">
        <v>1170</v>
      </c>
      <c r="W303" t="s">
        <v>657</v>
      </c>
      <c r="X303" t="s">
        <v>811</v>
      </c>
      <c r="AD303" s="17" t="e">
        <f t="shared" si="45"/>
        <v>#DIV/0!</v>
      </c>
      <c r="AE303" s="15">
        <f>T303-'All Books'!T303</f>
        <v>887.87</v>
      </c>
      <c r="AF303" s="17">
        <v>1170</v>
      </c>
      <c r="AG303" s="15">
        <f t="shared" si="40"/>
        <v>0</v>
      </c>
      <c r="AI303" s="15">
        <f t="shared" si="41"/>
        <v>1170</v>
      </c>
      <c r="AJ303" s="15">
        <f t="shared" si="42"/>
        <v>0</v>
      </c>
    </row>
    <row r="304" spans="1:36" x14ac:dyDescent="0.25">
      <c r="A304" s="1" t="s">
        <v>812</v>
      </c>
      <c r="B304" s="2">
        <v>45322</v>
      </c>
      <c r="D304" s="1" t="s">
        <v>31</v>
      </c>
      <c r="F304" s="1" t="s">
        <v>31</v>
      </c>
      <c r="H304" t="s">
        <v>0</v>
      </c>
      <c r="I304" t="s">
        <v>32</v>
      </c>
      <c r="K304" t="s">
        <v>813</v>
      </c>
      <c r="L304" t="s">
        <v>42</v>
      </c>
      <c r="M304" t="s">
        <v>43</v>
      </c>
      <c r="N304" s="1" t="s">
        <v>36</v>
      </c>
      <c r="O304" s="3">
        <v>0</v>
      </c>
      <c r="P304" s="3">
        <f>SUMIF('INPUT TAXES'!D:D,'All Books PM January 2024'!A:A,'INPUT TAXES'!P:P)</f>
        <v>0</v>
      </c>
      <c r="R304" s="3">
        <v>4627.5</v>
      </c>
      <c r="S304" s="3">
        <v>0</v>
      </c>
      <c r="T304" s="3">
        <f t="shared" si="37"/>
        <v>4627.5</v>
      </c>
      <c r="U304" s="3">
        <f>SUMIF('WITHOLDING TAX'!D:D,'All Books PM January 2024'!A:A,'WITHOLDING TAX'!Q:Q)</f>
        <v>0</v>
      </c>
      <c r="V304" s="3">
        <v>4627.5</v>
      </c>
      <c r="W304" t="s">
        <v>814</v>
      </c>
      <c r="X304" t="s">
        <v>815</v>
      </c>
      <c r="AD304" s="17" t="e">
        <f t="shared" si="45"/>
        <v>#DIV/0!</v>
      </c>
      <c r="AE304" s="15">
        <f>T304-'All Books'!T304</f>
        <v>2276.4299999999998</v>
      </c>
      <c r="AF304" s="17">
        <v>4627.5</v>
      </c>
      <c r="AG304" s="15">
        <f t="shared" si="40"/>
        <v>0</v>
      </c>
      <c r="AI304" s="15">
        <f t="shared" si="41"/>
        <v>4627.5</v>
      </c>
      <c r="AJ304" s="15">
        <f t="shared" si="42"/>
        <v>0</v>
      </c>
    </row>
    <row r="305" spans="1:36" x14ac:dyDescent="0.25">
      <c r="A305" s="1" t="s">
        <v>812</v>
      </c>
      <c r="B305" s="2">
        <v>45322</v>
      </c>
      <c r="D305" s="1" t="s">
        <v>31</v>
      </c>
      <c r="F305" s="1" t="s">
        <v>31</v>
      </c>
      <c r="H305" t="s">
        <v>0</v>
      </c>
      <c r="I305" t="s">
        <v>32</v>
      </c>
      <c r="K305" t="s">
        <v>813</v>
      </c>
      <c r="L305" t="s">
        <v>42</v>
      </c>
      <c r="M305" t="s">
        <v>43</v>
      </c>
      <c r="N305" s="1" t="s">
        <v>36</v>
      </c>
      <c r="O305" s="3">
        <v>0</v>
      </c>
      <c r="P305" s="3">
        <f>SUMIF('INPUT TAXES'!D:D,'All Books PM January 2024'!A:A,'INPUT TAXES'!P:P)</f>
        <v>0</v>
      </c>
      <c r="R305" s="3">
        <v>6456.99</v>
      </c>
      <c r="S305" s="3">
        <v>0</v>
      </c>
      <c r="T305" s="3">
        <f t="shared" si="37"/>
        <v>6456.99</v>
      </c>
      <c r="U305" s="3">
        <f>SUMIF('WITHOLDING TAX'!D:D,'All Books PM January 2024'!A:A,'WITHOLDING TAX'!Q:Q)</f>
        <v>0</v>
      </c>
      <c r="V305" s="3">
        <v>6456.99</v>
      </c>
      <c r="W305" t="s">
        <v>816</v>
      </c>
      <c r="X305" t="s">
        <v>815</v>
      </c>
      <c r="AD305" s="17" t="e">
        <f t="shared" si="45"/>
        <v>#DIV/0!</v>
      </c>
      <c r="AE305" s="15">
        <f>T305-'All Books'!T305</f>
        <v>4167.6299999999992</v>
      </c>
      <c r="AF305" s="17">
        <v>6456.99</v>
      </c>
      <c r="AG305" s="15">
        <f t="shared" si="40"/>
        <v>0</v>
      </c>
      <c r="AI305" s="15">
        <f t="shared" si="41"/>
        <v>6456.99</v>
      </c>
      <c r="AJ305" s="15">
        <f t="shared" si="42"/>
        <v>0</v>
      </c>
    </row>
    <row r="306" spans="1:36" x14ac:dyDescent="0.25">
      <c r="A306" s="1" t="s">
        <v>812</v>
      </c>
      <c r="B306" s="2">
        <v>45322</v>
      </c>
      <c r="D306" s="1" t="s">
        <v>31</v>
      </c>
      <c r="F306" s="1" t="s">
        <v>31</v>
      </c>
      <c r="H306" t="s">
        <v>0</v>
      </c>
      <c r="I306" t="s">
        <v>32</v>
      </c>
      <c r="K306" t="s">
        <v>813</v>
      </c>
      <c r="L306" t="s">
        <v>42</v>
      </c>
      <c r="M306" t="s">
        <v>43</v>
      </c>
      <c r="N306" s="1" t="s">
        <v>36</v>
      </c>
      <c r="O306" s="3">
        <v>0</v>
      </c>
      <c r="P306" s="3">
        <f>SUMIF('INPUT TAXES'!D:D,'All Books PM January 2024'!A:A,'INPUT TAXES'!P:P)</f>
        <v>0</v>
      </c>
      <c r="R306" s="3">
        <v>9945.2999999999993</v>
      </c>
      <c r="S306" s="3">
        <v>0</v>
      </c>
      <c r="T306" s="3">
        <f t="shared" si="37"/>
        <v>9945.2999999999993</v>
      </c>
      <c r="U306" s="3">
        <f>SUMIF('WITHOLDING TAX'!D:D,'All Books PM January 2024'!A:A,'WITHOLDING TAX'!Q:Q)</f>
        <v>0</v>
      </c>
      <c r="V306" s="3">
        <v>9945.2999999999993</v>
      </c>
      <c r="W306" t="s">
        <v>817</v>
      </c>
      <c r="X306" t="s">
        <v>815</v>
      </c>
      <c r="AD306" s="17" t="e">
        <f t="shared" si="45"/>
        <v>#DIV/0!</v>
      </c>
      <c r="AE306" s="15">
        <f>T306-'All Books'!T306</f>
        <v>9516.2999999999993</v>
      </c>
      <c r="AF306" s="17">
        <v>9945.2999999999993</v>
      </c>
      <c r="AG306" s="15">
        <f t="shared" si="40"/>
        <v>0</v>
      </c>
      <c r="AI306" s="15">
        <f t="shared" si="41"/>
        <v>9945.2999999999993</v>
      </c>
      <c r="AJ306" s="15">
        <f t="shared" si="42"/>
        <v>0</v>
      </c>
    </row>
    <row r="307" spans="1:36" x14ac:dyDescent="0.25">
      <c r="A307" s="1" t="s">
        <v>812</v>
      </c>
      <c r="B307" s="2">
        <v>45322</v>
      </c>
      <c r="D307" s="1" t="s">
        <v>31</v>
      </c>
      <c r="F307" s="1" t="s">
        <v>31</v>
      </c>
      <c r="H307" t="s">
        <v>0</v>
      </c>
      <c r="I307" t="s">
        <v>32</v>
      </c>
      <c r="K307" t="s">
        <v>813</v>
      </c>
      <c r="L307" t="s">
        <v>42</v>
      </c>
      <c r="M307" t="s">
        <v>43</v>
      </c>
      <c r="N307" s="1" t="s">
        <v>36</v>
      </c>
      <c r="O307" s="3">
        <v>0</v>
      </c>
      <c r="P307" s="3">
        <f>SUMIF('INPUT TAXES'!D:D,'All Books PM January 2024'!A:A,'INPUT TAXES'!P:P)</f>
        <v>0</v>
      </c>
      <c r="R307" s="3">
        <v>11501.75</v>
      </c>
      <c r="S307" s="3">
        <v>0</v>
      </c>
      <c r="T307" s="3">
        <f t="shared" si="37"/>
        <v>11501.75</v>
      </c>
      <c r="U307" s="3">
        <f>SUMIF('WITHOLDING TAX'!D:D,'All Books PM January 2024'!A:A,'WITHOLDING TAX'!Q:Q)</f>
        <v>0</v>
      </c>
      <c r="V307" s="3">
        <v>11501.75</v>
      </c>
      <c r="W307" t="s">
        <v>818</v>
      </c>
      <c r="X307" t="s">
        <v>815</v>
      </c>
      <c r="AD307" s="17" t="e">
        <f t="shared" si="45"/>
        <v>#DIV/0!</v>
      </c>
      <c r="AE307" s="15">
        <f>T307-'All Books'!T307</f>
        <v>11301.75</v>
      </c>
      <c r="AF307" s="17">
        <v>11501.75</v>
      </c>
      <c r="AG307" s="15">
        <f t="shared" si="40"/>
        <v>0</v>
      </c>
      <c r="AI307" s="15">
        <f t="shared" si="41"/>
        <v>11501.75</v>
      </c>
      <c r="AJ307" s="15">
        <f t="shared" si="42"/>
        <v>0</v>
      </c>
    </row>
    <row r="308" spans="1:36" x14ac:dyDescent="0.25">
      <c r="A308" s="1" t="s">
        <v>812</v>
      </c>
      <c r="B308" s="2">
        <v>45322</v>
      </c>
      <c r="D308" s="1" t="s">
        <v>31</v>
      </c>
      <c r="F308" s="1" t="s">
        <v>31</v>
      </c>
      <c r="H308" t="s">
        <v>0</v>
      </c>
      <c r="I308" t="s">
        <v>32</v>
      </c>
      <c r="K308" t="s">
        <v>813</v>
      </c>
      <c r="L308" t="s">
        <v>42</v>
      </c>
      <c r="M308" t="s">
        <v>43</v>
      </c>
      <c r="N308" s="1" t="s">
        <v>36</v>
      </c>
      <c r="O308" s="3">
        <v>0</v>
      </c>
      <c r="P308" s="3">
        <f>SUMIF('INPUT TAXES'!D:D,'All Books PM January 2024'!A:A,'INPUT TAXES'!P:P)</f>
        <v>0</v>
      </c>
      <c r="R308" s="3">
        <v>13418.55</v>
      </c>
      <c r="S308" s="3">
        <v>0</v>
      </c>
      <c r="T308" s="3">
        <f t="shared" si="37"/>
        <v>13418.55</v>
      </c>
      <c r="U308" s="3">
        <f>SUMIF('WITHOLDING TAX'!D:D,'All Books PM January 2024'!A:A,'WITHOLDING TAX'!Q:Q)</f>
        <v>0</v>
      </c>
      <c r="V308" s="3">
        <v>13418.55</v>
      </c>
      <c r="W308" t="s">
        <v>819</v>
      </c>
      <c r="X308" t="s">
        <v>815</v>
      </c>
      <c r="AD308" s="17" t="e">
        <f t="shared" si="45"/>
        <v>#DIV/0!</v>
      </c>
      <c r="AE308" s="15">
        <f>T308-'All Books'!T308</f>
        <v>12871.849999999999</v>
      </c>
      <c r="AF308" s="17">
        <v>13418.55</v>
      </c>
      <c r="AG308" s="15">
        <f t="shared" si="40"/>
        <v>0</v>
      </c>
      <c r="AI308" s="15">
        <f t="shared" si="41"/>
        <v>13418.55</v>
      </c>
      <c r="AJ308" s="15">
        <f t="shared" si="42"/>
        <v>0</v>
      </c>
    </row>
    <row r="309" spans="1:36" x14ac:dyDescent="0.25">
      <c r="A309" s="1" t="s">
        <v>812</v>
      </c>
      <c r="B309" s="2">
        <v>45322</v>
      </c>
      <c r="D309" s="1" t="s">
        <v>31</v>
      </c>
      <c r="F309" s="1" t="s">
        <v>31</v>
      </c>
      <c r="H309" t="s">
        <v>0</v>
      </c>
      <c r="I309" t="s">
        <v>32</v>
      </c>
      <c r="K309" t="s">
        <v>813</v>
      </c>
      <c r="L309" t="s">
        <v>42</v>
      </c>
      <c r="M309" t="s">
        <v>43</v>
      </c>
      <c r="N309" s="1" t="s">
        <v>36</v>
      </c>
      <c r="O309" s="3">
        <v>0</v>
      </c>
      <c r="P309" s="3">
        <f>SUMIF('INPUT TAXES'!D:D,'All Books PM January 2024'!A:A,'INPUT TAXES'!P:P)</f>
        <v>0</v>
      </c>
      <c r="R309" s="3">
        <v>15828.1</v>
      </c>
      <c r="S309" s="3">
        <v>0</v>
      </c>
      <c r="T309" s="3">
        <f t="shared" si="37"/>
        <v>15828.1</v>
      </c>
      <c r="U309" s="3">
        <f>SUMIF('WITHOLDING TAX'!D:D,'All Books PM January 2024'!A:A,'WITHOLDING TAX'!Q:Q)</f>
        <v>0</v>
      </c>
      <c r="V309" s="3">
        <v>15828.1</v>
      </c>
      <c r="W309" t="s">
        <v>820</v>
      </c>
      <c r="X309" t="s">
        <v>815</v>
      </c>
      <c r="AD309" s="17" t="e">
        <f t="shared" si="45"/>
        <v>#DIV/0!</v>
      </c>
      <c r="AE309" s="15">
        <f>T309-'All Books'!T309</f>
        <v>15488.1</v>
      </c>
      <c r="AF309" s="17">
        <v>15828.1</v>
      </c>
      <c r="AG309" s="15">
        <f t="shared" si="40"/>
        <v>0</v>
      </c>
      <c r="AI309" s="15">
        <f t="shared" si="41"/>
        <v>15828.1</v>
      </c>
      <c r="AJ309" s="15">
        <f t="shared" si="42"/>
        <v>0</v>
      </c>
    </row>
    <row r="310" spans="1:36" x14ac:dyDescent="0.25">
      <c r="A310" s="1" t="s">
        <v>812</v>
      </c>
      <c r="B310" s="2">
        <v>45322</v>
      </c>
      <c r="D310" s="1" t="s">
        <v>31</v>
      </c>
      <c r="F310" s="1" t="s">
        <v>31</v>
      </c>
      <c r="H310" t="s">
        <v>0</v>
      </c>
      <c r="I310" t="s">
        <v>32</v>
      </c>
      <c r="K310" t="s">
        <v>813</v>
      </c>
      <c r="L310" t="s">
        <v>42</v>
      </c>
      <c r="M310" t="s">
        <v>43</v>
      </c>
      <c r="N310" s="1" t="s">
        <v>36</v>
      </c>
      <c r="O310" s="3">
        <v>0</v>
      </c>
      <c r="P310" s="3">
        <f>SUMIF('INPUT TAXES'!D:D,'All Books PM January 2024'!A:A,'INPUT TAXES'!P:P)</f>
        <v>0</v>
      </c>
      <c r="R310" s="3">
        <v>25186.54</v>
      </c>
      <c r="S310" s="3">
        <v>0</v>
      </c>
      <c r="T310" s="3">
        <f t="shared" si="37"/>
        <v>25186.54</v>
      </c>
      <c r="U310" s="3">
        <f>SUMIF('WITHOLDING TAX'!D:D,'All Books PM January 2024'!A:A,'WITHOLDING TAX'!Q:Q)</f>
        <v>0</v>
      </c>
      <c r="V310" s="3">
        <v>25186.54</v>
      </c>
      <c r="W310" t="s">
        <v>821</v>
      </c>
      <c r="X310" t="s">
        <v>815</v>
      </c>
      <c r="AD310" s="17" t="e">
        <f t="shared" si="45"/>
        <v>#DIV/0!</v>
      </c>
      <c r="AE310" s="15">
        <f>T310-'All Books'!T310</f>
        <v>19378.600000000002</v>
      </c>
      <c r="AF310" s="17">
        <v>25186.54</v>
      </c>
      <c r="AG310" s="15">
        <f t="shared" si="40"/>
        <v>0</v>
      </c>
      <c r="AI310" s="15">
        <f t="shared" si="41"/>
        <v>25186.54</v>
      </c>
      <c r="AJ310" s="15">
        <f t="shared" si="42"/>
        <v>0</v>
      </c>
    </row>
    <row r="311" spans="1:36" x14ac:dyDescent="0.25">
      <c r="A311" s="1" t="s">
        <v>812</v>
      </c>
      <c r="B311" s="2">
        <v>45322</v>
      </c>
      <c r="D311" s="1" t="s">
        <v>31</v>
      </c>
      <c r="F311" s="1" t="s">
        <v>31</v>
      </c>
      <c r="H311" t="s">
        <v>0</v>
      </c>
      <c r="I311" t="s">
        <v>32</v>
      </c>
      <c r="K311" t="s">
        <v>813</v>
      </c>
      <c r="L311" t="s">
        <v>42</v>
      </c>
      <c r="M311" t="s">
        <v>43</v>
      </c>
      <c r="N311" s="1" t="s">
        <v>36</v>
      </c>
      <c r="O311" s="3">
        <v>0</v>
      </c>
      <c r="P311" s="3">
        <f>SUMIF('INPUT TAXES'!D:D,'All Books PM January 2024'!A:A,'INPUT TAXES'!P:P)</f>
        <v>0</v>
      </c>
      <c r="R311" s="3">
        <v>25266.45</v>
      </c>
      <c r="S311" s="3">
        <v>0</v>
      </c>
      <c r="T311" s="3">
        <f t="shared" ref="T311:T374" si="46">P311+Q311+R311</f>
        <v>25266.45</v>
      </c>
      <c r="U311" s="3">
        <f>SUMIF('WITHOLDING TAX'!D:D,'All Books PM January 2024'!A:A,'WITHOLDING TAX'!Q:Q)</f>
        <v>0</v>
      </c>
      <c r="V311" s="3">
        <v>25266.45</v>
      </c>
      <c r="W311" t="s">
        <v>822</v>
      </c>
      <c r="X311" t="s">
        <v>815</v>
      </c>
      <c r="AD311" s="17" t="e">
        <f t="shared" si="45"/>
        <v>#DIV/0!</v>
      </c>
      <c r="AE311" s="15">
        <f>T311-'All Books'!T311</f>
        <v>25212.45</v>
      </c>
      <c r="AF311" s="17">
        <v>25266.45</v>
      </c>
      <c r="AG311" s="15">
        <f t="shared" si="40"/>
        <v>0</v>
      </c>
      <c r="AI311" s="15">
        <f t="shared" si="41"/>
        <v>25266.45</v>
      </c>
      <c r="AJ311" s="15">
        <f t="shared" si="42"/>
        <v>0</v>
      </c>
    </row>
    <row r="312" spans="1:36" x14ac:dyDescent="0.25">
      <c r="A312" s="1" t="s">
        <v>823</v>
      </c>
      <c r="B312" s="2">
        <v>45322</v>
      </c>
      <c r="D312" s="1" t="s">
        <v>31</v>
      </c>
      <c r="F312" s="1" t="s">
        <v>31</v>
      </c>
      <c r="H312" t="s">
        <v>0</v>
      </c>
      <c r="I312" t="s">
        <v>460</v>
      </c>
      <c r="K312" t="s">
        <v>813</v>
      </c>
      <c r="L312" t="s">
        <v>42</v>
      </c>
      <c r="M312" t="s">
        <v>43</v>
      </c>
      <c r="N312" s="1" t="s">
        <v>36</v>
      </c>
      <c r="O312" s="3">
        <v>0</v>
      </c>
      <c r="P312" s="3">
        <f>SUMIF('INPUT TAXES'!D:D,'All Books PM January 2024'!A:A,'INPUT TAXES'!P:P)</f>
        <v>0</v>
      </c>
      <c r="R312" s="3">
        <v>10157.85</v>
      </c>
      <c r="S312" s="3">
        <v>0</v>
      </c>
      <c r="T312" s="3">
        <f t="shared" si="46"/>
        <v>10157.85</v>
      </c>
      <c r="U312" s="3">
        <f>SUMIF('WITHOLDING TAX'!D:D,'All Books PM January 2024'!A:A,'WITHOLDING TAX'!Q:Q)</f>
        <v>0</v>
      </c>
      <c r="V312" s="3">
        <v>10157.85</v>
      </c>
      <c r="W312" t="s">
        <v>824</v>
      </c>
      <c r="X312" t="s">
        <v>825</v>
      </c>
      <c r="AD312" s="17" t="e">
        <f t="shared" si="45"/>
        <v>#DIV/0!</v>
      </c>
      <c r="AE312" s="15">
        <f>T312-'All Books'!T312</f>
        <v>10072.460000000001</v>
      </c>
      <c r="AF312" s="17">
        <v>10157.85</v>
      </c>
      <c r="AG312" s="15">
        <f t="shared" si="40"/>
        <v>0</v>
      </c>
      <c r="AI312" s="15">
        <f t="shared" si="41"/>
        <v>10157.85</v>
      </c>
      <c r="AJ312" s="15">
        <f t="shared" si="42"/>
        <v>0</v>
      </c>
    </row>
    <row r="313" spans="1:36" x14ac:dyDescent="0.25">
      <c r="A313" s="1" t="s">
        <v>826</v>
      </c>
      <c r="B313" s="2">
        <v>45322</v>
      </c>
      <c r="D313" s="1" t="s">
        <v>31</v>
      </c>
      <c r="F313" s="1" t="s">
        <v>31</v>
      </c>
      <c r="H313" t="s">
        <v>0</v>
      </c>
      <c r="I313" t="s">
        <v>40</v>
      </c>
      <c r="K313" t="s">
        <v>813</v>
      </c>
      <c r="L313" t="s">
        <v>42</v>
      </c>
      <c r="M313" t="s">
        <v>43</v>
      </c>
      <c r="N313" s="1" t="s">
        <v>36</v>
      </c>
      <c r="O313" s="3">
        <v>0</v>
      </c>
      <c r="P313" s="3">
        <f>SUMIF('INPUT TAXES'!D:D,'All Books PM January 2024'!A:A,'INPUT TAXES'!P:P)</f>
        <v>0</v>
      </c>
      <c r="R313" s="3">
        <v>477.32</v>
      </c>
      <c r="S313" s="3">
        <v>0</v>
      </c>
      <c r="T313" s="3">
        <f t="shared" si="46"/>
        <v>477.32</v>
      </c>
      <c r="U313" s="3">
        <f>SUMIF('WITHOLDING TAX'!D:D,'All Books PM January 2024'!A:A,'WITHOLDING TAX'!Q:Q)</f>
        <v>0</v>
      </c>
      <c r="V313" s="3">
        <v>477.32</v>
      </c>
      <c r="W313" t="s">
        <v>827</v>
      </c>
      <c r="X313" t="s">
        <v>828</v>
      </c>
      <c r="AD313" s="17" t="e">
        <f t="shared" si="45"/>
        <v>#DIV/0!</v>
      </c>
      <c r="AE313" s="15">
        <f>T313-'All Books'!T313</f>
        <v>-234.29000000000002</v>
      </c>
      <c r="AF313" s="17">
        <v>477.32</v>
      </c>
      <c r="AG313" s="15">
        <f t="shared" si="40"/>
        <v>0</v>
      </c>
      <c r="AI313" s="15">
        <f t="shared" si="41"/>
        <v>477.32</v>
      </c>
      <c r="AJ313" s="15">
        <f t="shared" si="42"/>
        <v>0</v>
      </c>
    </row>
    <row r="314" spans="1:36" x14ac:dyDescent="0.25">
      <c r="A314" s="1" t="s">
        <v>826</v>
      </c>
      <c r="B314" s="2">
        <v>45322</v>
      </c>
      <c r="D314" s="1" t="s">
        <v>31</v>
      </c>
      <c r="F314" s="1" t="s">
        <v>31</v>
      </c>
      <c r="H314" t="s">
        <v>0</v>
      </c>
      <c r="I314" t="s">
        <v>40</v>
      </c>
      <c r="K314" t="s">
        <v>813</v>
      </c>
      <c r="L314" t="s">
        <v>42</v>
      </c>
      <c r="M314" t="s">
        <v>43</v>
      </c>
      <c r="N314" s="1" t="s">
        <v>36</v>
      </c>
      <c r="O314" s="3">
        <v>0</v>
      </c>
      <c r="P314" s="3">
        <f>SUMIF('INPUT TAXES'!D:D,'All Books PM January 2024'!A:A,'INPUT TAXES'!P:P)</f>
        <v>0</v>
      </c>
      <c r="R314" s="3">
        <v>3757.2</v>
      </c>
      <c r="S314" s="3">
        <v>0</v>
      </c>
      <c r="T314" s="3">
        <f t="shared" si="46"/>
        <v>3757.2</v>
      </c>
      <c r="U314" s="3">
        <f>SUMIF('WITHOLDING TAX'!D:D,'All Books PM January 2024'!A:A,'WITHOLDING TAX'!Q:Q)</f>
        <v>0</v>
      </c>
      <c r="V314" s="3">
        <v>3757.2</v>
      </c>
      <c r="W314" t="s">
        <v>829</v>
      </c>
      <c r="X314" t="s">
        <v>828</v>
      </c>
      <c r="AD314" s="17" t="e">
        <f t="shared" si="45"/>
        <v>#DIV/0!</v>
      </c>
      <c r="AE314" s="15">
        <f>T314-'All Books'!T314</f>
        <v>3754.6299999999997</v>
      </c>
      <c r="AF314" s="17">
        <v>3757.2</v>
      </c>
      <c r="AG314" s="15">
        <f t="shared" si="40"/>
        <v>0</v>
      </c>
      <c r="AI314" s="15">
        <f t="shared" si="41"/>
        <v>3757.2</v>
      </c>
      <c r="AJ314" s="15">
        <f t="shared" si="42"/>
        <v>0</v>
      </c>
    </row>
    <row r="315" spans="1:36" x14ac:dyDescent="0.25">
      <c r="A315" s="1" t="s">
        <v>830</v>
      </c>
      <c r="B315" s="2">
        <v>45322</v>
      </c>
      <c r="D315" s="1" t="s">
        <v>31</v>
      </c>
      <c r="F315" s="1" t="s">
        <v>31</v>
      </c>
      <c r="H315" t="s">
        <v>0</v>
      </c>
      <c r="I315" t="s">
        <v>32</v>
      </c>
      <c r="K315" t="s">
        <v>831</v>
      </c>
      <c r="L315" t="s">
        <v>832</v>
      </c>
      <c r="M315" t="s">
        <v>35</v>
      </c>
      <c r="N315" s="1" t="s">
        <v>36</v>
      </c>
      <c r="O315" s="3">
        <v>0</v>
      </c>
      <c r="P315" s="3">
        <f>SUMIF('INPUT TAXES'!D:D,'All Books PM January 2024'!A:A,'INPUT TAXES'!P:P)</f>
        <v>0</v>
      </c>
      <c r="R315" s="3">
        <v>59</v>
      </c>
      <c r="S315" s="3">
        <v>0</v>
      </c>
      <c r="T315" s="3">
        <f t="shared" si="46"/>
        <v>59</v>
      </c>
      <c r="U315" s="3">
        <f>SUMIF('WITHOLDING TAX'!D:D,'All Books PM January 2024'!A:A,'WITHOLDING TAX'!Q:Q)</f>
        <v>0</v>
      </c>
      <c r="V315" s="3">
        <v>59</v>
      </c>
      <c r="W315" t="s">
        <v>550</v>
      </c>
      <c r="X315" t="s">
        <v>833</v>
      </c>
      <c r="AD315" s="17" t="e">
        <f t="shared" si="45"/>
        <v>#DIV/0!</v>
      </c>
      <c r="AE315" s="15">
        <f>T315-'All Books'!T315</f>
        <v>37.620000000000005</v>
      </c>
      <c r="AF315" s="17">
        <v>59</v>
      </c>
      <c r="AG315" s="15">
        <f t="shared" si="40"/>
        <v>0</v>
      </c>
      <c r="AI315" s="15">
        <f t="shared" si="41"/>
        <v>59</v>
      </c>
      <c r="AJ315" s="15">
        <f t="shared" si="42"/>
        <v>0</v>
      </c>
    </row>
    <row r="316" spans="1:36" x14ac:dyDescent="0.25">
      <c r="A316" s="1" t="s">
        <v>834</v>
      </c>
      <c r="B316" s="2">
        <v>45322</v>
      </c>
      <c r="D316" s="1" t="s">
        <v>31</v>
      </c>
      <c r="F316" s="1" t="s">
        <v>31</v>
      </c>
      <c r="H316" t="s">
        <v>0</v>
      </c>
      <c r="I316" t="s">
        <v>32</v>
      </c>
      <c r="K316" t="s">
        <v>831</v>
      </c>
      <c r="L316" t="s">
        <v>832</v>
      </c>
      <c r="M316" t="s">
        <v>35</v>
      </c>
      <c r="N316" s="1" t="s">
        <v>36</v>
      </c>
      <c r="O316" s="3">
        <v>0</v>
      </c>
      <c r="P316" s="3">
        <f>SUMIF('INPUT TAXES'!D:D,'All Books PM January 2024'!A:A,'INPUT TAXES'!P:P)</f>
        <v>0</v>
      </c>
      <c r="R316" s="3">
        <v>59</v>
      </c>
      <c r="S316" s="3">
        <v>0</v>
      </c>
      <c r="T316" s="3">
        <f t="shared" si="46"/>
        <v>59</v>
      </c>
      <c r="U316" s="3">
        <f>SUMIF('WITHOLDING TAX'!D:D,'All Books PM January 2024'!A:A,'WITHOLDING TAX'!Q:Q)</f>
        <v>0</v>
      </c>
      <c r="V316" s="3">
        <v>59</v>
      </c>
      <c r="W316" t="s">
        <v>550</v>
      </c>
      <c r="X316" t="s">
        <v>835</v>
      </c>
      <c r="AD316" s="17" t="e">
        <f t="shared" si="45"/>
        <v>#DIV/0!</v>
      </c>
      <c r="AE316" s="15">
        <f>T316-'All Books'!T316</f>
        <v>56.43</v>
      </c>
      <c r="AF316" s="17">
        <v>59</v>
      </c>
      <c r="AG316" s="15">
        <f t="shared" si="40"/>
        <v>0</v>
      </c>
      <c r="AI316" s="15">
        <f t="shared" si="41"/>
        <v>59</v>
      </c>
      <c r="AJ316" s="15">
        <f t="shared" si="42"/>
        <v>0</v>
      </c>
    </row>
    <row r="317" spans="1:36" x14ac:dyDescent="0.25">
      <c r="A317" s="1" t="s">
        <v>836</v>
      </c>
      <c r="B317" s="2">
        <v>45322</v>
      </c>
      <c r="D317" s="1" t="s">
        <v>31</v>
      </c>
      <c r="F317" s="1" t="s">
        <v>31</v>
      </c>
      <c r="H317" t="s">
        <v>0</v>
      </c>
      <c r="I317" t="s">
        <v>52</v>
      </c>
      <c r="K317" t="s">
        <v>837</v>
      </c>
      <c r="L317" t="s">
        <v>42</v>
      </c>
      <c r="M317" t="s">
        <v>35</v>
      </c>
      <c r="N317" s="1" t="s">
        <v>205</v>
      </c>
      <c r="O317" s="3">
        <v>0</v>
      </c>
      <c r="P317" s="3">
        <f>SUMIF('INPUT TAXES'!D:D,'All Books PM January 2024'!A:A,'INPUT TAXES'!P:P)</f>
        <v>0</v>
      </c>
      <c r="R317" s="3">
        <v>5516.32</v>
      </c>
      <c r="S317" s="3">
        <v>0</v>
      </c>
      <c r="T317" s="3">
        <f t="shared" si="46"/>
        <v>5516.32</v>
      </c>
      <c r="U317" s="3">
        <f>SUMIF('WITHOLDING TAX'!D:D,'All Books PM January 2024'!A:A,'WITHOLDING TAX'!Q:Q)</f>
        <v>0</v>
      </c>
      <c r="V317" s="3">
        <v>5516.32</v>
      </c>
      <c r="W317" t="s">
        <v>838</v>
      </c>
      <c r="X317" t="s">
        <v>730</v>
      </c>
      <c r="AD317" s="17" t="e">
        <f t="shared" si="45"/>
        <v>#DIV/0!</v>
      </c>
      <c r="AE317" s="15">
        <f>T317-'All Books'!T317</f>
        <v>5494.94</v>
      </c>
      <c r="AF317" s="17">
        <v>5516.32</v>
      </c>
      <c r="AG317" s="15">
        <f t="shared" si="40"/>
        <v>0</v>
      </c>
      <c r="AI317" s="15">
        <f t="shared" si="41"/>
        <v>5516.32</v>
      </c>
      <c r="AJ317" s="15">
        <f t="shared" si="42"/>
        <v>0</v>
      </c>
    </row>
    <row r="318" spans="1:36" x14ac:dyDescent="0.25">
      <c r="A318" s="1" t="s">
        <v>839</v>
      </c>
      <c r="B318" s="2">
        <v>45322</v>
      </c>
      <c r="D318" s="1" t="s">
        <v>31</v>
      </c>
      <c r="F318" s="1" t="s">
        <v>31</v>
      </c>
      <c r="H318" t="s">
        <v>0</v>
      </c>
      <c r="I318" t="s">
        <v>32</v>
      </c>
      <c r="K318" t="s">
        <v>276</v>
      </c>
      <c r="L318" t="s">
        <v>277</v>
      </c>
      <c r="M318" t="s">
        <v>35</v>
      </c>
      <c r="N318" s="1" t="s">
        <v>278</v>
      </c>
      <c r="O318" s="3">
        <v>0</v>
      </c>
      <c r="P318" s="3">
        <f>SUMIF('INPUT TAXES'!D:D,'All Books PM January 2024'!A:A,'INPUT TAXES'!P:P)</f>
        <v>0</v>
      </c>
      <c r="R318" s="3">
        <v>56.55</v>
      </c>
      <c r="S318" s="3">
        <v>0</v>
      </c>
      <c r="T318" s="3">
        <f t="shared" si="46"/>
        <v>56.55</v>
      </c>
      <c r="U318" s="3">
        <f>SUMIF('WITHOLDING TAX'!D:D,'All Books PM January 2024'!A:A,'WITHOLDING TAX'!Q:Q)</f>
        <v>0</v>
      </c>
      <c r="V318" s="3">
        <v>56.55</v>
      </c>
      <c r="W318" t="s">
        <v>840</v>
      </c>
      <c r="X318" t="s">
        <v>841</v>
      </c>
      <c r="AD318" s="17" t="e">
        <f t="shared" si="45"/>
        <v>#DIV/0!</v>
      </c>
      <c r="AE318" s="15">
        <f>T318-'All Books'!T318</f>
        <v>53.98</v>
      </c>
      <c r="AF318" s="17">
        <v>56.55</v>
      </c>
      <c r="AG318" s="15">
        <f t="shared" si="40"/>
        <v>0</v>
      </c>
      <c r="AI318" s="15">
        <f t="shared" si="41"/>
        <v>56.55</v>
      </c>
      <c r="AJ318" s="15">
        <f t="shared" si="42"/>
        <v>0</v>
      </c>
    </row>
    <row r="319" spans="1:36" x14ac:dyDescent="0.25">
      <c r="A319" s="1" t="s">
        <v>842</v>
      </c>
      <c r="B319" s="2">
        <v>45322</v>
      </c>
      <c r="D319" s="1" t="s">
        <v>31</v>
      </c>
      <c r="F319" s="1" t="s">
        <v>31</v>
      </c>
      <c r="H319" t="s">
        <v>0</v>
      </c>
      <c r="I319" t="s">
        <v>32</v>
      </c>
      <c r="K319" t="s">
        <v>276</v>
      </c>
      <c r="L319" t="s">
        <v>277</v>
      </c>
      <c r="M319" t="s">
        <v>35</v>
      </c>
      <c r="N319" s="1" t="s">
        <v>278</v>
      </c>
      <c r="O319" s="3">
        <v>0</v>
      </c>
      <c r="P319" s="3">
        <f>SUMIF('INPUT TAXES'!D:D,'All Books PM January 2024'!A:A,'INPUT TAXES'!P:P)</f>
        <v>0</v>
      </c>
      <c r="R319" s="3">
        <v>119.05</v>
      </c>
      <c r="S319" s="3">
        <v>0</v>
      </c>
      <c r="T319" s="3">
        <f t="shared" si="46"/>
        <v>119.05</v>
      </c>
      <c r="U319" s="3">
        <f>SUMIF('WITHOLDING TAX'!D:D,'All Books PM January 2024'!A:A,'WITHOLDING TAX'!Q:Q)</f>
        <v>0</v>
      </c>
      <c r="V319" s="3">
        <v>119.05</v>
      </c>
      <c r="W319" t="s">
        <v>843</v>
      </c>
      <c r="X319" t="s">
        <v>844</v>
      </c>
      <c r="AD319" s="17" t="e">
        <f t="shared" si="45"/>
        <v>#DIV/0!</v>
      </c>
      <c r="AE319" s="15">
        <f>T319-'All Books'!T319</f>
        <v>97.67</v>
      </c>
      <c r="AF319" s="17">
        <v>119.05</v>
      </c>
      <c r="AG319" s="15">
        <f t="shared" si="40"/>
        <v>0</v>
      </c>
      <c r="AI319" s="15">
        <f t="shared" si="41"/>
        <v>119.05</v>
      </c>
      <c r="AJ319" s="15">
        <f t="shared" si="42"/>
        <v>0</v>
      </c>
    </row>
    <row r="320" spans="1:36" x14ac:dyDescent="0.25">
      <c r="A320" s="1" t="s">
        <v>845</v>
      </c>
      <c r="B320" s="2">
        <v>45322</v>
      </c>
      <c r="D320" s="1" t="s">
        <v>31</v>
      </c>
      <c r="F320" s="1" t="s">
        <v>31</v>
      </c>
      <c r="H320" t="s">
        <v>0</v>
      </c>
      <c r="I320" t="s">
        <v>32</v>
      </c>
      <c r="K320" t="s">
        <v>846</v>
      </c>
      <c r="L320" t="s">
        <v>847</v>
      </c>
      <c r="M320" t="s">
        <v>35</v>
      </c>
      <c r="N320" s="1" t="s">
        <v>848</v>
      </c>
      <c r="O320" s="3">
        <v>0</v>
      </c>
      <c r="P320" s="3">
        <f>SUMIF('INPUT TAXES'!D:D,'All Books PM January 2024'!A:A,'INPUT TAXES'!P:P)</f>
        <v>0</v>
      </c>
      <c r="R320" s="3">
        <v>75.849999999999994</v>
      </c>
      <c r="S320" s="3">
        <v>0</v>
      </c>
      <c r="T320" s="3">
        <f t="shared" si="46"/>
        <v>75.849999999999994</v>
      </c>
      <c r="U320" s="3">
        <f>SUMIF('WITHOLDING TAX'!D:D,'All Books PM January 2024'!A:A,'WITHOLDING TAX'!Q:Q)</f>
        <v>0</v>
      </c>
      <c r="V320" s="3">
        <v>75.849999999999994</v>
      </c>
      <c r="W320" t="s">
        <v>843</v>
      </c>
      <c r="X320" t="s">
        <v>849</v>
      </c>
      <c r="AD320" s="17" t="e">
        <f t="shared" si="45"/>
        <v>#DIV/0!</v>
      </c>
      <c r="AE320" s="15">
        <f>T320-'All Books'!T320</f>
        <v>73.28</v>
      </c>
      <c r="AF320" s="17">
        <v>75.849999999999994</v>
      </c>
      <c r="AG320" s="15">
        <f t="shared" si="40"/>
        <v>0</v>
      </c>
      <c r="AI320" s="15">
        <f t="shared" si="41"/>
        <v>75.849999999999994</v>
      </c>
      <c r="AJ320" s="15">
        <f t="shared" si="42"/>
        <v>0</v>
      </c>
    </row>
    <row r="321" spans="1:36" x14ac:dyDescent="0.25">
      <c r="A321" s="1" t="s">
        <v>850</v>
      </c>
      <c r="B321" s="2">
        <v>45322</v>
      </c>
      <c r="D321" s="1" t="s">
        <v>31</v>
      </c>
      <c r="F321" s="1" t="s">
        <v>31</v>
      </c>
      <c r="H321" t="s">
        <v>0</v>
      </c>
      <c r="I321" t="s">
        <v>32</v>
      </c>
      <c r="K321" t="s">
        <v>276</v>
      </c>
      <c r="L321" t="s">
        <v>277</v>
      </c>
      <c r="M321" t="s">
        <v>35</v>
      </c>
      <c r="N321" s="1" t="s">
        <v>278</v>
      </c>
      <c r="O321" s="3">
        <v>0</v>
      </c>
      <c r="P321" s="3">
        <f>SUMIF('INPUT TAXES'!D:D,'All Books PM January 2024'!A:A,'INPUT TAXES'!P:P)</f>
        <v>0</v>
      </c>
      <c r="R321" s="3">
        <v>87.8</v>
      </c>
      <c r="S321" s="3">
        <v>0</v>
      </c>
      <c r="T321" s="3">
        <f t="shared" si="46"/>
        <v>87.8</v>
      </c>
      <c r="U321" s="3">
        <f>SUMIF('WITHOLDING TAX'!D:D,'All Books PM January 2024'!A:A,'WITHOLDING TAX'!Q:Q)</f>
        <v>0</v>
      </c>
      <c r="V321" s="3">
        <v>87.8</v>
      </c>
      <c r="W321" t="s">
        <v>851</v>
      </c>
      <c r="X321" t="s">
        <v>852</v>
      </c>
      <c r="AD321" s="17" t="e">
        <f t="shared" si="45"/>
        <v>#DIV/0!</v>
      </c>
      <c r="AE321" s="15">
        <f>T321-'All Books'!T321</f>
        <v>66.42</v>
      </c>
      <c r="AF321" s="17">
        <v>87.8</v>
      </c>
      <c r="AG321" s="15">
        <f t="shared" si="40"/>
        <v>0</v>
      </c>
      <c r="AI321" s="15">
        <f t="shared" si="41"/>
        <v>87.8</v>
      </c>
      <c r="AJ321" s="15">
        <f t="shared" si="42"/>
        <v>0</v>
      </c>
    </row>
    <row r="322" spans="1:36" x14ac:dyDescent="0.25">
      <c r="A322" s="1" t="s">
        <v>853</v>
      </c>
      <c r="B322" s="2">
        <v>45322</v>
      </c>
      <c r="D322" s="1" t="s">
        <v>31</v>
      </c>
      <c r="F322" s="1" t="s">
        <v>31</v>
      </c>
      <c r="H322" t="s">
        <v>0</v>
      </c>
      <c r="I322" t="s">
        <v>32</v>
      </c>
      <c r="K322" t="s">
        <v>846</v>
      </c>
      <c r="L322" t="s">
        <v>847</v>
      </c>
      <c r="M322" t="s">
        <v>35</v>
      </c>
      <c r="N322" s="1" t="s">
        <v>848</v>
      </c>
      <c r="O322" s="3">
        <v>0</v>
      </c>
      <c r="P322" s="3">
        <f>SUMIF('INPUT TAXES'!D:D,'All Books PM January 2024'!A:A,'INPUT TAXES'!P:P)</f>
        <v>0</v>
      </c>
      <c r="R322" s="3">
        <v>193.44</v>
      </c>
      <c r="S322" s="3">
        <v>0</v>
      </c>
      <c r="T322" s="3">
        <f t="shared" si="46"/>
        <v>193.44</v>
      </c>
      <c r="U322" s="3">
        <f>SUMIF('WITHOLDING TAX'!D:D,'All Books PM January 2024'!A:A,'WITHOLDING TAX'!Q:Q)</f>
        <v>0</v>
      </c>
      <c r="V322" s="3">
        <v>193.44</v>
      </c>
      <c r="W322" t="s">
        <v>854</v>
      </c>
      <c r="X322" t="s">
        <v>855</v>
      </c>
      <c r="AD322" s="17" t="e">
        <f t="shared" si="45"/>
        <v>#DIV/0!</v>
      </c>
      <c r="AE322" s="15">
        <f>T322-'All Books'!T322</f>
        <v>190.87</v>
      </c>
      <c r="AF322" s="17">
        <v>193.44</v>
      </c>
      <c r="AG322" s="15">
        <f t="shared" si="40"/>
        <v>0</v>
      </c>
      <c r="AI322" s="15">
        <f t="shared" si="41"/>
        <v>193.44</v>
      </c>
      <c r="AJ322" s="15">
        <f t="shared" si="42"/>
        <v>0</v>
      </c>
    </row>
    <row r="323" spans="1:36" x14ac:dyDescent="0.25">
      <c r="A323" s="1" t="s">
        <v>856</v>
      </c>
      <c r="B323" s="2">
        <v>45322</v>
      </c>
      <c r="D323" s="1" t="s">
        <v>31</v>
      </c>
      <c r="F323" s="1" t="s">
        <v>31</v>
      </c>
      <c r="H323" t="s">
        <v>0</v>
      </c>
      <c r="I323" t="s">
        <v>32</v>
      </c>
      <c r="K323" t="s">
        <v>857</v>
      </c>
      <c r="L323" t="s">
        <v>858</v>
      </c>
      <c r="M323" t="s">
        <v>35</v>
      </c>
      <c r="N323" s="1" t="s">
        <v>859</v>
      </c>
      <c r="O323" s="3">
        <v>0</v>
      </c>
      <c r="P323" s="3">
        <f>SUMIF('INPUT TAXES'!D:D,'All Books PM January 2024'!A:A,'INPUT TAXES'!P:P)</f>
        <v>0</v>
      </c>
      <c r="R323" s="3">
        <v>1747.5</v>
      </c>
      <c r="S323" s="3">
        <v>0</v>
      </c>
      <c r="T323" s="3">
        <f t="shared" si="46"/>
        <v>1747.5</v>
      </c>
      <c r="U323" s="3">
        <f>SUMIF('WITHOLDING TAX'!D:D,'All Books PM January 2024'!A:A,'WITHOLDING TAX'!Q:Q)</f>
        <v>0</v>
      </c>
      <c r="V323" s="3">
        <v>1747.5</v>
      </c>
      <c r="W323" t="s">
        <v>860</v>
      </c>
      <c r="X323" t="s">
        <v>861</v>
      </c>
      <c r="AD323" s="17" t="e">
        <f t="shared" si="45"/>
        <v>#DIV/0!</v>
      </c>
      <c r="AE323" s="15">
        <f>T323-'All Books'!T323</f>
        <v>1726.12</v>
      </c>
      <c r="AF323" s="17">
        <v>1747.5</v>
      </c>
      <c r="AG323" s="15">
        <f t="shared" si="40"/>
        <v>0</v>
      </c>
      <c r="AI323" s="15">
        <f t="shared" si="41"/>
        <v>1747.5</v>
      </c>
      <c r="AJ323" s="15">
        <f t="shared" si="42"/>
        <v>0</v>
      </c>
    </row>
    <row r="324" spans="1:36" x14ac:dyDescent="0.25">
      <c r="A324" s="1" t="s">
        <v>862</v>
      </c>
      <c r="B324" s="2">
        <v>45322</v>
      </c>
      <c r="D324" s="1" t="s">
        <v>31</v>
      </c>
      <c r="F324" s="1" t="s">
        <v>31</v>
      </c>
      <c r="H324" t="s">
        <v>0</v>
      </c>
      <c r="I324" t="s">
        <v>32</v>
      </c>
      <c r="K324" t="s">
        <v>863</v>
      </c>
      <c r="L324" t="s">
        <v>864</v>
      </c>
      <c r="M324" t="s">
        <v>35</v>
      </c>
      <c r="N324" s="1" t="s">
        <v>865</v>
      </c>
      <c r="O324" s="3">
        <v>0</v>
      </c>
      <c r="P324" s="3">
        <f>SUMIF('INPUT TAXES'!D:D,'All Books PM January 2024'!A:A,'INPUT TAXES'!P:P)</f>
        <v>0</v>
      </c>
      <c r="R324" s="3">
        <v>327.38</v>
      </c>
      <c r="S324" s="3">
        <v>0</v>
      </c>
      <c r="T324" s="3">
        <f t="shared" si="46"/>
        <v>327.38</v>
      </c>
      <c r="U324" s="3">
        <f>SUMIF('WITHOLDING TAX'!D:D,'All Books PM January 2024'!A:A,'WITHOLDING TAX'!Q:Q)</f>
        <v>0</v>
      </c>
      <c r="V324" s="3">
        <v>327.38</v>
      </c>
      <c r="W324" t="s">
        <v>866</v>
      </c>
      <c r="X324" t="s">
        <v>867</v>
      </c>
      <c r="AD324" s="17" t="e">
        <f t="shared" si="45"/>
        <v>#DIV/0!</v>
      </c>
      <c r="AE324" s="15">
        <f>T324-'All Books'!T324</f>
        <v>324.81</v>
      </c>
      <c r="AF324" s="17">
        <v>327.38</v>
      </c>
      <c r="AG324" s="15">
        <f t="shared" si="40"/>
        <v>0</v>
      </c>
      <c r="AI324" s="15">
        <f t="shared" si="41"/>
        <v>327.38</v>
      </c>
      <c r="AJ324" s="15">
        <f t="shared" si="42"/>
        <v>0</v>
      </c>
    </row>
    <row r="325" spans="1:36" x14ac:dyDescent="0.25">
      <c r="A325" s="1" t="s">
        <v>868</v>
      </c>
      <c r="B325" s="2">
        <v>45322</v>
      </c>
      <c r="D325" s="1" t="s">
        <v>31</v>
      </c>
      <c r="F325" s="1" t="s">
        <v>31</v>
      </c>
      <c r="H325" t="s">
        <v>0</v>
      </c>
      <c r="I325" t="s">
        <v>32</v>
      </c>
      <c r="K325" t="s">
        <v>869</v>
      </c>
      <c r="L325" t="s">
        <v>870</v>
      </c>
      <c r="M325" t="s">
        <v>35</v>
      </c>
      <c r="N325" s="1" t="s">
        <v>871</v>
      </c>
      <c r="O325" s="3">
        <v>0</v>
      </c>
      <c r="P325" s="3">
        <f>SUMIF('INPUT TAXES'!D:D,'All Books PM January 2024'!A:A,'INPUT TAXES'!P:P)</f>
        <v>0</v>
      </c>
      <c r="R325" s="3">
        <v>324.39999999999998</v>
      </c>
      <c r="S325" s="3">
        <v>0</v>
      </c>
      <c r="T325" s="3">
        <f t="shared" si="46"/>
        <v>324.39999999999998</v>
      </c>
      <c r="U325" s="3">
        <f>SUMIF('WITHOLDING TAX'!D:D,'All Books PM January 2024'!A:A,'WITHOLDING TAX'!Q:Q)</f>
        <v>0</v>
      </c>
      <c r="V325" s="3">
        <v>324.39999999999998</v>
      </c>
      <c r="W325" t="s">
        <v>872</v>
      </c>
      <c r="X325" t="s">
        <v>873</v>
      </c>
      <c r="AD325" s="17" t="e">
        <f t="shared" si="45"/>
        <v>#DIV/0!</v>
      </c>
      <c r="AE325" s="15">
        <f>T325-'All Books'!T325</f>
        <v>303.02</v>
      </c>
      <c r="AF325" s="17">
        <v>324.39999999999998</v>
      </c>
      <c r="AG325" s="15">
        <f t="shared" si="40"/>
        <v>0</v>
      </c>
      <c r="AI325" s="15">
        <f t="shared" si="41"/>
        <v>324.39999999999998</v>
      </c>
      <c r="AJ325" s="15">
        <f t="shared" si="42"/>
        <v>0</v>
      </c>
    </row>
    <row r="326" spans="1:36" x14ac:dyDescent="0.25">
      <c r="A326" s="1" t="s">
        <v>874</v>
      </c>
      <c r="B326" s="2">
        <v>45322</v>
      </c>
      <c r="D326" s="1" t="s">
        <v>31</v>
      </c>
      <c r="F326" s="1" t="s">
        <v>31</v>
      </c>
      <c r="H326" t="s">
        <v>0</v>
      </c>
      <c r="I326" t="s">
        <v>32</v>
      </c>
      <c r="K326" t="s">
        <v>875</v>
      </c>
      <c r="L326" t="s">
        <v>42</v>
      </c>
      <c r="M326" t="s">
        <v>35</v>
      </c>
      <c r="N326" s="1" t="s">
        <v>36</v>
      </c>
      <c r="O326" s="3">
        <v>0</v>
      </c>
      <c r="P326" s="3">
        <f>SUMIF('INPUT TAXES'!D:D,'All Books PM January 2024'!A:A,'INPUT TAXES'!P:P)</f>
        <v>0</v>
      </c>
      <c r="R326" s="3">
        <v>449.98</v>
      </c>
      <c r="S326" s="3">
        <v>0</v>
      </c>
      <c r="T326" s="3">
        <f t="shared" si="46"/>
        <v>449.98</v>
      </c>
      <c r="U326" s="3">
        <f>SUMIF('WITHOLDING TAX'!D:D,'All Books PM January 2024'!A:A,'WITHOLDING TAX'!Q:Q)</f>
        <v>0</v>
      </c>
      <c r="V326" s="3">
        <v>449.98</v>
      </c>
      <c r="W326" t="s">
        <v>866</v>
      </c>
      <c r="X326" t="s">
        <v>876</v>
      </c>
      <c r="AD326" s="17" t="e">
        <f t="shared" si="45"/>
        <v>#DIV/0!</v>
      </c>
      <c r="AE326" s="15">
        <f>T326-'All Books'!T326</f>
        <v>438.45000000000005</v>
      </c>
      <c r="AF326" s="17">
        <v>449.98</v>
      </c>
      <c r="AG326" s="15">
        <f t="shared" si="40"/>
        <v>0</v>
      </c>
      <c r="AI326" s="15">
        <f t="shared" si="41"/>
        <v>449.98</v>
      </c>
      <c r="AJ326" s="15">
        <f t="shared" si="42"/>
        <v>0</v>
      </c>
    </row>
    <row r="327" spans="1:36" x14ac:dyDescent="0.25">
      <c r="A327" s="1" t="s">
        <v>877</v>
      </c>
      <c r="B327" s="2">
        <v>45322</v>
      </c>
      <c r="D327" s="1" t="s">
        <v>31</v>
      </c>
      <c r="F327" s="1" t="s">
        <v>31</v>
      </c>
      <c r="H327" t="s">
        <v>0</v>
      </c>
      <c r="I327" t="s">
        <v>32</v>
      </c>
      <c r="K327" t="s">
        <v>878</v>
      </c>
      <c r="L327" t="s">
        <v>879</v>
      </c>
      <c r="M327" t="s">
        <v>35</v>
      </c>
      <c r="N327" s="1" t="s">
        <v>880</v>
      </c>
      <c r="O327" s="3">
        <v>0</v>
      </c>
      <c r="P327" s="3">
        <f>SUMIF('INPUT TAXES'!D:D,'All Books PM January 2024'!A:A,'INPUT TAXES'!P:P)</f>
        <v>0</v>
      </c>
      <c r="R327" s="3">
        <v>81.83</v>
      </c>
      <c r="S327" s="3">
        <v>0</v>
      </c>
      <c r="T327" s="3">
        <f t="shared" si="46"/>
        <v>81.83</v>
      </c>
      <c r="U327" s="3">
        <f>SUMIF('WITHOLDING TAX'!D:D,'All Books PM January 2024'!A:A,'WITHOLDING TAX'!Q:Q)</f>
        <v>0</v>
      </c>
      <c r="V327" s="3">
        <v>81.83</v>
      </c>
      <c r="W327" t="s">
        <v>866</v>
      </c>
      <c r="X327" t="s">
        <v>881</v>
      </c>
      <c r="AD327" s="17" t="e">
        <f t="shared" si="45"/>
        <v>#DIV/0!</v>
      </c>
      <c r="AE327" s="15">
        <f>T327-'All Books'!T327</f>
        <v>30.97</v>
      </c>
      <c r="AF327" s="17">
        <v>81.83</v>
      </c>
      <c r="AG327" s="15">
        <f t="shared" si="40"/>
        <v>0</v>
      </c>
      <c r="AI327" s="15">
        <f t="shared" si="41"/>
        <v>81.83</v>
      </c>
      <c r="AJ327" s="15">
        <f t="shared" si="42"/>
        <v>0</v>
      </c>
    </row>
    <row r="328" spans="1:36" x14ac:dyDescent="0.25">
      <c r="A328" s="1" t="s">
        <v>882</v>
      </c>
      <c r="B328" s="2">
        <v>45322</v>
      </c>
      <c r="D328" s="1" t="s">
        <v>31</v>
      </c>
      <c r="F328" s="1" t="s">
        <v>31</v>
      </c>
      <c r="H328" t="s">
        <v>0</v>
      </c>
      <c r="I328" t="s">
        <v>32</v>
      </c>
      <c r="K328" t="s">
        <v>883</v>
      </c>
      <c r="L328" t="s">
        <v>884</v>
      </c>
      <c r="M328" t="s">
        <v>35</v>
      </c>
      <c r="N328" s="1" t="s">
        <v>885</v>
      </c>
      <c r="O328" s="3">
        <v>0</v>
      </c>
      <c r="P328" s="3">
        <f>SUMIF('INPUT TAXES'!D:D,'All Books PM January 2024'!A:A,'INPUT TAXES'!P:P)</f>
        <v>0</v>
      </c>
      <c r="R328" s="3">
        <v>550</v>
      </c>
      <c r="S328" s="3">
        <v>0</v>
      </c>
      <c r="T328" s="3">
        <f t="shared" si="46"/>
        <v>550</v>
      </c>
      <c r="U328" s="3">
        <f>SUMIF('WITHOLDING TAX'!D:D,'All Books PM January 2024'!A:A,'WITHOLDING TAX'!Q:Q)</f>
        <v>0</v>
      </c>
      <c r="V328" s="3">
        <v>550</v>
      </c>
      <c r="W328" t="s">
        <v>886</v>
      </c>
      <c r="X328" t="s">
        <v>887</v>
      </c>
      <c r="AD328" s="17" t="e">
        <f t="shared" si="45"/>
        <v>#DIV/0!</v>
      </c>
      <c r="AE328" s="15">
        <f>T328-'All Books'!T328</f>
        <v>105.86000000000001</v>
      </c>
      <c r="AF328" s="17">
        <v>550</v>
      </c>
      <c r="AG328" s="15">
        <f t="shared" ref="AG328:AG391" si="47">T328-AF328</f>
        <v>0</v>
      </c>
      <c r="AI328" s="15">
        <f t="shared" si="41"/>
        <v>550</v>
      </c>
      <c r="AJ328" s="15">
        <f t="shared" si="42"/>
        <v>0</v>
      </c>
    </row>
    <row r="329" spans="1:36" x14ac:dyDescent="0.25">
      <c r="A329" s="1" t="s">
        <v>888</v>
      </c>
      <c r="B329" s="2">
        <v>45322</v>
      </c>
      <c r="D329" s="1" t="s">
        <v>31</v>
      </c>
      <c r="F329" s="1" t="s">
        <v>31</v>
      </c>
      <c r="H329" t="s">
        <v>0</v>
      </c>
      <c r="I329" t="s">
        <v>32</v>
      </c>
      <c r="K329" t="s">
        <v>889</v>
      </c>
      <c r="L329" t="s">
        <v>890</v>
      </c>
      <c r="M329" t="s">
        <v>35</v>
      </c>
      <c r="N329" s="1" t="s">
        <v>891</v>
      </c>
      <c r="O329" s="3">
        <v>0</v>
      </c>
      <c r="P329" s="3">
        <f>SUMIF('INPUT TAXES'!D:D,'All Books PM January 2024'!A:A,'INPUT TAXES'!P:P)</f>
        <v>0</v>
      </c>
      <c r="R329" s="3">
        <v>102.67</v>
      </c>
      <c r="S329" s="3">
        <v>0</v>
      </c>
      <c r="T329" s="3">
        <f t="shared" si="46"/>
        <v>102.67</v>
      </c>
      <c r="U329" s="3">
        <f>SUMIF('WITHOLDING TAX'!D:D,'All Books PM January 2024'!A:A,'WITHOLDING TAX'!Q:Q)</f>
        <v>0</v>
      </c>
      <c r="V329" s="3">
        <v>102.67</v>
      </c>
      <c r="W329" t="s">
        <v>866</v>
      </c>
      <c r="X329" t="s">
        <v>892</v>
      </c>
      <c r="AD329" s="17" t="e">
        <f t="shared" si="45"/>
        <v>#DIV/0!</v>
      </c>
      <c r="AE329" s="15">
        <f>T329-'All Books'!T329</f>
        <v>82.54</v>
      </c>
      <c r="AF329" s="17">
        <v>102.67</v>
      </c>
      <c r="AG329" s="15">
        <f t="shared" si="47"/>
        <v>0</v>
      </c>
      <c r="AI329" s="15">
        <f t="shared" ref="AI329:AI392" si="48">O329+R329</f>
        <v>102.67</v>
      </c>
      <c r="AJ329" s="15">
        <f t="shared" ref="AJ329:AJ392" si="49">T329-AI329</f>
        <v>0</v>
      </c>
    </row>
    <row r="330" spans="1:36" x14ac:dyDescent="0.25">
      <c r="A330" s="1" t="s">
        <v>893</v>
      </c>
      <c r="B330" s="2">
        <v>45322</v>
      </c>
      <c r="D330" s="1" t="s">
        <v>31</v>
      </c>
      <c r="F330" s="1" t="s">
        <v>31</v>
      </c>
      <c r="H330" t="s">
        <v>0</v>
      </c>
      <c r="I330" t="s">
        <v>32</v>
      </c>
      <c r="K330" t="s">
        <v>883</v>
      </c>
      <c r="L330" t="s">
        <v>884</v>
      </c>
      <c r="M330" t="s">
        <v>35</v>
      </c>
      <c r="N330" s="1" t="s">
        <v>885</v>
      </c>
      <c r="O330" s="3">
        <v>0</v>
      </c>
      <c r="P330" s="3">
        <f>SUMIF('INPUT TAXES'!D:D,'All Books PM January 2024'!A:A,'INPUT TAXES'!P:P)</f>
        <v>0</v>
      </c>
      <c r="R330" s="3">
        <v>154.69999999999999</v>
      </c>
      <c r="S330" s="3">
        <v>0</v>
      </c>
      <c r="T330" s="3">
        <f t="shared" si="46"/>
        <v>154.69999999999999</v>
      </c>
      <c r="U330" s="3">
        <f>SUMIF('WITHOLDING TAX'!D:D,'All Books PM January 2024'!A:A,'WITHOLDING TAX'!Q:Q)</f>
        <v>0</v>
      </c>
      <c r="V330" s="3">
        <v>154.69999999999999</v>
      </c>
      <c r="W330" t="s">
        <v>894</v>
      </c>
      <c r="X330" t="s">
        <v>895</v>
      </c>
      <c r="AD330" s="17" t="e">
        <f t="shared" si="45"/>
        <v>#DIV/0!</v>
      </c>
      <c r="AE330" s="15">
        <f>T330-'All Books'!T330</f>
        <v>67.889999999999986</v>
      </c>
      <c r="AF330" s="17">
        <v>154.69999999999999</v>
      </c>
      <c r="AG330" s="15">
        <f t="shared" si="47"/>
        <v>0</v>
      </c>
      <c r="AI330" s="15">
        <f t="shared" si="48"/>
        <v>154.69999999999999</v>
      </c>
      <c r="AJ330" s="15">
        <f t="shared" si="49"/>
        <v>0</v>
      </c>
    </row>
    <row r="331" spans="1:36" x14ac:dyDescent="0.25">
      <c r="A331" s="1" t="s">
        <v>896</v>
      </c>
      <c r="B331" s="2">
        <v>45322</v>
      </c>
      <c r="D331" s="1" t="s">
        <v>31</v>
      </c>
      <c r="F331" s="1" t="s">
        <v>31</v>
      </c>
      <c r="H331" t="s">
        <v>0</v>
      </c>
      <c r="I331" t="s">
        <v>32</v>
      </c>
      <c r="K331" t="s">
        <v>897</v>
      </c>
      <c r="L331" t="s">
        <v>898</v>
      </c>
      <c r="M331" t="s">
        <v>35</v>
      </c>
      <c r="N331" s="1" t="s">
        <v>899</v>
      </c>
      <c r="O331" s="3">
        <v>0</v>
      </c>
      <c r="P331" s="3">
        <f>SUMIF('INPUT TAXES'!D:D,'All Books PM January 2024'!A:A,'INPUT TAXES'!P:P)</f>
        <v>0</v>
      </c>
      <c r="R331" s="3">
        <v>148.66</v>
      </c>
      <c r="S331" s="3">
        <v>0</v>
      </c>
      <c r="T331" s="3">
        <f t="shared" si="46"/>
        <v>148.66</v>
      </c>
      <c r="U331" s="3">
        <f>SUMIF('WITHOLDING TAX'!D:D,'All Books PM January 2024'!A:A,'WITHOLDING TAX'!Q:Q)</f>
        <v>0</v>
      </c>
      <c r="V331" s="3">
        <v>148.66</v>
      </c>
      <c r="W331" t="s">
        <v>900</v>
      </c>
      <c r="X331" t="s">
        <v>901</v>
      </c>
      <c r="AD331" s="17" t="e">
        <f t="shared" si="45"/>
        <v>#DIV/0!</v>
      </c>
      <c r="AE331" s="15">
        <f>T331-'All Books'!T331</f>
        <v>-610.11</v>
      </c>
      <c r="AF331" s="17">
        <v>148.66</v>
      </c>
      <c r="AG331" s="15">
        <f t="shared" si="47"/>
        <v>0</v>
      </c>
      <c r="AI331" s="15">
        <f t="shared" si="48"/>
        <v>148.66</v>
      </c>
      <c r="AJ331" s="15">
        <f t="shared" si="49"/>
        <v>0</v>
      </c>
    </row>
    <row r="332" spans="1:36" x14ac:dyDescent="0.25">
      <c r="A332" s="1" t="s">
        <v>902</v>
      </c>
      <c r="B332" s="2">
        <v>45322</v>
      </c>
      <c r="D332" s="1" t="s">
        <v>31</v>
      </c>
      <c r="F332" s="1" t="s">
        <v>31</v>
      </c>
      <c r="H332" t="s">
        <v>0</v>
      </c>
      <c r="I332" t="s">
        <v>32</v>
      </c>
      <c r="K332" t="s">
        <v>903</v>
      </c>
      <c r="L332" t="s">
        <v>904</v>
      </c>
      <c r="M332" t="s">
        <v>43</v>
      </c>
      <c r="N332" s="1" t="s">
        <v>905</v>
      </c>
      <c r="O332" s="3">
        <v>0</v>
      </c>
      <c r="P332" s="3">
        <f>SUMIF('INPUT TAXES'!D:D,'All Books PM January 2024'!A:A,'INPUT TAXES'!P:P)</f>
        <v>0</v>
      </c>
      <c r="R332" s="3">
        <v>107.29</v>
      </c>
      <c r="S332" s="3">
        <v>0</v>
      </c>
      <c r="T332" s="3">
        <f t="shared" si="46"/>
        <v>107.29</v>
      </c>
      <c r="U332" s="3">
        <f>SUMIF('WITHOLDING TAX'!D:D,'All Books PM January 2024'!A:A,'WITHOLDING TAX'!Q:Q)</f>
        <v>0</v>
      </c>
      <c r="V332" s="3">
        <v>107.29</v>
      </c>
      <c r="W332" t="s">
        <v>906</v>
      </c>
      <c r="X332" t="s">
        <v>907</v>
      </c>
      <c r="AD332" s="17" t="e">
        <f t="shared" si="45"/>
        <v>#DIV/0!</v>
      </c>
      <c r="AE332" s="15">
        <f>T332-'All Books'!T332</f>
        <v>95.490000000000009</v>
      </c>
      <c r="AF332" s="17">
        <v>107.29</v>
      </c>
      <c r="AG332" s="15">
        <f t="shared" si="47"/>
        <v>0</v>
      </c>
      <c r="AI332" s="15">
        <f t="shared" si="48"/>
        <v>107.29</v>
      </c>
      <c r="AJ332" s="15">
        <f t="shared" si="49"/>
        <v>0</v>
      </c>
    </row>
    <row r="333" spans="1:36" x14ac:dyDescent="0.25">
      <c r="A333" s="1" t="s">
        <v>908</v>
      </c>
      <c r="B333" s="2">
        <v>45322</v>
      </c>
      <c r="D333" s="1" t="s">
        <v>31</v>
      </c>
      <c r="F333" s="1" t="s">
        <v>31</v>
      </c>
      <c r="H333" t="s">
        <v>0</v>
      </c>
      <c r="I333" t="s">
        <v>32</v>
      </c>
      <c r="K333" t="s">
        <v>857</v>
      </c>
      <c r="L333" t="s">
        <v>858</v>
      </c>
      <c r="M333" t="s">
        <v>35</v>
      </c>
      <c r="N333" s="1" t="s">
        <v>859</v>
      </c>
      <c r="O333" s="3">
        <v>0</v>
      </c>
      <c r="P333" s="3">
        <f>SUMIF('INPUT TAXES'!D:D,'All Books PM January 2024'!A:A,'INPUT TAXES'!P:P)</f>
        <v>0</v>
      </c>
      <c r="R333" s="3">
        <v>70</v>
      </c>
      <c r="S333" s="3">
        <v>0</v>
      </c>
      <c r="T333" s="3">
        <f t="shared" si="46"/>
        <v>70</v>
      </c>
      <c r="U333" s="3">
        <f>SUMIF('WITHOLDING TAX'!D:D,'All Books PM January 2024'!A:A,'WITHOLDING TAX'!Q:Q)</f>
        <v>0</v>
      </c>
      <c r="V333" s="3">
        <v>70</v>
      </c>
      <c r="W333" t="s">
        <v>909</v>
      </c>
      <c r="X333" t="s">
        <v>910</v>
      </c>
      <c r="AD333" s="17" t="e">
        <f t="shared" si="45"/>
        <v>#DIV/0!</v>
      </c>
      <c r="AE333" s="15">
        <f>T333-'All Books'!T333</f>
        <v>18.020000000000003</v>
      </c>
      <c r="AF333" s="17">
        <v>70</v>
      </c>
      <c r="AG333" s="15">
        <f t="shared" si="47"/>
        <v>0</v>
      </c>
      <c r="AI333" s="15">
        <f t="shared" si="48"/>
        <v>70</v>
      </c>
      <c r="AJ333" s="15">
        <f t="shared" si="49"/>
        <v>0</v>
      </c>
    </row>
    <row r="334" spans="1:36" x14ac:dyDescent="0.25">
      <c r="A334" s="1" t="s">
        <v>911</v>
      </c>
      <c r="B334" s="2">
        <v>45322</v>
      </c>
      <c r="D334" s="1" t="s">
        <v>31</v>
      </c>
      <c r="F334" s="1" t="s">
        <v>31</v>
      </c>
      <c r="H334" t="s">
        <v>0</v>
      </c>
      <c r="I334" t="s">
        <v>32</v>
      </c>
      <c r="K334" t="s">
        <v>912</v>
      </c>
      <c r="L334" t="s">
        <v>913</v>
      </c>
      <c r="M334" t="s">
        <v>35</v>
      </c>
      <c r="N334" s="1" t="s">
        <v>914</v>
      </c>
      <c r="O334" s="3">
        <v>0</v>
      </c>
      <c r="P334" s="3">
        <f>SUMIF('INPUT TAXES'!D:D,'All Books PM January 2024'!A:A,'INPUT TAXES'!P:P)</f>
        <v>0</v>
      </c>
      <c r="R334" s="3">
        <v>106.37</v>
      </c>
      <c r="S334" s="3">
        <v>0</v>
      </c>
      <c r="T334" s="3">
        <f t="shared" si="46"/>
        <v>106.37</v>
      </c>
      <c r="U334" s="3">
        <f>SUMIF('WITHOLDING TAX'!D:D,'All Books PM January 2024'!A:A,'WITHOLDING TAX'!Q:Q)</f>
        <v>0</v>
      </c>
      <c r="V334" s="3">
        <v>106.37</v>
      </c>
      <c r="W334" t="s">
        <v>915</v>
      </c>
      <c r="X334" t="s">
        <v>916</v>
      </c>
      <c r="AD334" s="17" t="e">
        <f t="shared" si="45"/>
        <v>#DIV/0!</v>
      </c>
      <c r="AE334" s="15">
        <f>T334-'All Books'!T334</f>
        <v>-347.61</v>
      </c>
      <c r="AF334" s="17">
        <v>106.37</v>
      </c>
      <c r="AG334" s="15">
        <f t="shared" si="47"/>
        <v>0</v>
      </c>
      <c r="AI334" s="15">
        <f t="shared" si="48"/>
        <v>106.37</v>
      </c>
      <c r="AJ334" s="15">
        <f t="shared" si="49"/>
        <v>0</v>
      </c>
    </row>
    <row r="335" spans="1:36" x14ac:dyDescent="0.25">
      <c r="A335" s="1" t="s">
        <v>917</v>
      </c>
      <c r="B335" s="2">
        <v>45322</v>
      </c>
      <c r="D335" s="1" t="s">
        <v>31</v>
      </c>
      <c r="F335" s="1" t="s">
        <v>31</v>
      </c>
      <c r="H335" t="s">
        <v>0</v>
      </c>
      <c r="I335" t="s">
        <v>32</v>
      </c>
      <c r="K335" t="s">
        <v>918</v>
      </c>
      <c r="L335" t="s">
        <v>919</v>
      </c>
      <c r="M335" t="s">
        <v>35</v>
      </c>
      <c r="N335" s="1" t="s">
        <v>920</v>
      </c>
      <c r="O335" s="3">
        <v>0</v>
      </c>
      <c r="P335" s="3">
        <f>SUMIF('INPUT TAXES'!D:D,'All Books PM January 2024'!A:A,'INPUT TAXES'!P:P)</f>
        <v>0</v>
      </c>
      <c r="R335" s="3">
        <v>333.45</v>
      </c>
      <c r="S335" s="3">
        <v>0</v>
      </c>
      <c r="T335" s="3">
        <f t="shared" si="46"/>
        <v>333.45</v>
      </c>
      <c r="U335" s="3">
        <f>SUMIF('WITHOLDING TAX'!D:D,'All Books PM January 2024'!A:A,'WITHOLDING TAX'!Q:Q)</f>
        <v>0</v>
      </c>
      <c r="V335" s="3">
        <v>333.45</v>
      </c>
      <c r="W335" t="s">
        <v>915</v>
      </c>
      <c r="X335" t="s">
        <v>921</v>
      </c>
      <c r="AD335" s="17" t="e">
        <f t="shared" si="45"/>
        <v>#DIV/0!</v>
      </c>
      <c r="AE335" s="15">
        <f>T335-'All Books'!T335</f>
        <v>330.88</v>
      </c>
      <c r="AF335" s="17">
        <v>333.45</v>
      </c>
      <c r="AG335" s="15">
        <f t="shared" si="47"/>
        <v>0</v>
      </c>
      <c r="AI335" s="15">
        <f t="shared" si="48"/>
        <v>333.45</v>
      </c>
      <c r="AJ335" s="15">
        <f t="shared" si="49"/>
        <v>0</v>
      </c>
    </row>
    <row r="336" spans="1:36" x14ac:dyDescent="0.25">
      <c r="A336" s="1" t="s">
        <v>922</v>
      </c>
      <c r="B336" s="2">
        <v>45322</v>
      </c>
      <c r="D336" s="1" t="s">
        <v>31</v>
      </c>
      <c r="F336" s="1" t="s">
        <v>31</v>
      </c>
      <c r="H336" t="s">
        <v>0</v>
      </c>
      <c r="I336" t="s">
        <v>32</v>
      </c>
      <c r="K336" t="s">
        <v>923</v>
      </c>
      <c r="L336" t="s">
        <v>924</v>
      </c>
      <c r="M336" t="s">
        <v>43</v>
      </c>
      <c r="N336" s="1" t="s">
        <v>925</v>
      </c>
      <c r="O336" s="3">
        <v>0</v>
      </c>
      <c r="P336" s="3">
        <f>SUMIF('INPUT TAXES'!D:D,'All Books PM January 2024'!A:A,'INPUT TAXES'!P:P)</f>
        <v>0</v>
      </c>
      <c r="R336" s="3">
        <v>176.57</v>
      </c>
      <c r="S336" s="3">
        <v>0</v>
      </c>
      <c r="T336" s="3">
        <f t="shared" si="46"/>
        <v>176.57</v>
      </c>
      <c r="U336" s="3">
        <f>SUMIF('WITHOLDING TAX'!D:D,'All Books PM January 2024'!A:A,'WITHOLDING TAX'!Q:Q)</f>
        <v>0</v>
      </c>
      <c r="V336" s="3">
        <v>176.57</v>
      </c>
      <c r="W336" t="s">
        <v>926</v>
      </c>
      <c r="X336" t="s">
        <v>927</v>
      </c>
      <c r="AD336" s="17" t="e">
        <f t="shared" si="45"/>
        <v>#DIV/0!</v>
      </c>
      <c r="AE336" s="15">
        <f>T336-'All Books'!T336</f>
        <v>155.19</v>
      </c>
      <c r="AF336" s="17">
        <v>176.57</v>
      </c>
      <c r="AG336" s="15">
        <f t="shared" si="47"/>
        <v>0</v>
      </c>
      <c r="AI336" s="15">
        <f t="shared" si="48"/>
        <v>176.57</v>
      </c>
      <c r="AJ336" s="15">
        <f t="shared" si="49"/>
        <v>0</v>
      </c>
    </row>
    <row r="337" spans="1:36" x14ac:dyDescent="0.25">
      <c r="A337" s="1" t="s">
        <v>928</v>
      </c>
      <c r="B337" s="2">
        <v>45322</v>
      </c>
      <c r="D337" s="1" t="s">
        <v>31</v>
      </c>
      <c r="F337" s="1" t="s">
        <v>31</v>
      </c>
      <c r="H337" t="s">
        <v>0</v>
      </c>
      <c r="I337" t="s">
        <v>32</v>
      </c>
      <c r="K337" t="s">
        <v>559</v>
      </c>
      <c r="L337" t="s">
        <v>560</v>
      </c>
      <c r="M337" t="s">
        <v>35</v>
      </c>
      <c r="N337" s="1" t="s">
        <v>561</v>
      </c>
      <c r="O337" s="3">
        <v>0</v>
      </c>
      <c r="P337" s="3">
        <f>SUMIF('INPUT TAXES'!D:D,'All Books PM January 2024'!A:A,'INPUT TAXES'!P:P)</f>
        <v>0</v>
      </c>
      <c r="R337" s="3">
        <v>11210.22</v>
      </c>
      <c r="S337" s="3">
        <v>0</v>
      </c>
      <c r="T337" s="3">
        <f t="shared" si="46"/>
        <v>11210.22</v>
      </c>
      <c r="U337" s="3">
        <f>SUMIF('WITHOLDING TAX'!D:D,'All Books PM January 2024'!A:A,'WITHOLDING TAX'!Q:Q)</f>
        <v>0</v>
      </c>
      <c r="V337" s="3">
        <v>11210.22</v>
      </c>
      <c r="W337" t="s">
        <v>866</v>
      </c>
      <c r="X337" t="s">
        <v>929</v>
      </c>
      <c r="AD337" s="17" t="e">
        <f t="shared" si="45"/>
        <v>#DIV/0!</v>
      </c>
      <c r="AE337" s="15">
        <f>T337-'All Books'!T337</f>
        <v>11186.269999999999</v>
      </c>
      <c r="AF337" s="17">
        <v>11210.22</v>
      </c>
      <c r="AG337" s="15">
        <f t="shared" si="47"/>
        <v>0</v>
      </c>
      <c r="AI337" s="15">
        <f t="shared" si="48"/>
        <v>11210.22</v>
      </c>
      <c r="AJ337" s="15">
        <f t="shared" si="49"/>
        <v>0</v>
      </c>
    </row>
    <row r="338" spans="1:36" x14ac:dyDescent="0.25">
      <c r="A338" s="1" t="s">
        <v>930</v>
      </c>
      <c r="B338" s="2">
        <v>45322</v>
      </c>
      <c r="D338" s="1" t="s">
        <v>31</v>
      </c>
      <c r="F338" s="1" t="s">
        <v>31</v>
      </c>
      <c r="H338" t="s">
        <v>0</v>
      </c>
      <c r="I338" t="s">
        <v>32</v>
      </c>
      <c r="K338" t="s">
        <v>875</v>
      </c>
      <c r="L338" t="s">
        <v>42</v>
      </c>
      <c r="M338" t="s">
        <v>35</v>
      </c>
      <c r="N338" s="1" t="s">
        <v>36</v>
      </c>
      <c r="O338" s="3">
        <v>0</v>
      </c>
      <c r="P338" s="3">
        <f>SUMIF('INPUT TAXES'!D:D,'All Books PM January 2024'!A:A,'INPUT TAXES'!P:P)</f>
        <v>0</v>
      </c>
      <c r="R338" s="3">
        <v>86.55</v>
      </c>
      <c r="S338" s="3">
        <v>0</v>
      </c>
      <c r="T338" s="3">
        <f t="shared" si="46"/>
        <v>86.55</v>
      </c>
      <c r="U338" s="3">
        <f>SUMIF('WITHOLDING TAX'!D:D,'All Books PM January 2024'!A:A,'WITHOLDING TAX'!Q:Q)</f>
        <v>0</v>
      </c>
      <c r="V338" s="3">
        <v>86.55</v>
      </c>
      <c r="W338" t="s">
        <v>909</v>
      </c>
      <c r="X338" t="s">
        <v>931</v>
      </c>
      <c r="AD338" s="17" t="e">
        <f t="shared" si="45"/>
        <v>#DIV/0!</v>
      </c>
      <c r="AE338" s="15">
        <f>T338-'All Books'!T338</f>
        <v>-35.06</v>
      </c>
      <c r="AF338" s="17">
        <v>86.55</v>
      </c>
      <c r="AG338" s="15">
        <f t="shared" si="47"/>
        <v>0</v>
      </c>
      <c r="AI338" s="15">
        <f t="shared" si="48"/>
        <v>86.55</v>
      </c>
      <c r="AJ338" s="15">
        <f t="shared" si="49"/>
        <v>0</v>
      </c>
    </row>
    <row r="339" spans="1:36" x14ac:dyDescent="0.25">
      <c r="A339" s="1" t="s">
        <v>932</v>
      </c>
      <c r="B339" s="2">
        <v>45322</v>
      </c>
      <c r="D339" s="1" t="s">
        <v>31</v>
      </c>
      <c r="F339" s="1" t="s">
        <v>31</v>
      </c>
      <c r="H339" t="s">
        <v>0</v>
      </c>
      <c r="I339" t="s">
        <v>32</v>
      </c>
      <c r="K339" t="s">
        <v>933</v>
      </c>
      <c r="L339" t="s">
        <v>934</v>
      </c>
      <c r="M339" t="s">
        <v>35</v>
      </c>
      <c r="N339" s="1" t="s">
        <v>935</v>
      </c>
      <c r="O339" s="3">
        <v>0</v>
      </c>
      <c r="P339" s="3">
        <f>SUMIF('INPUT TAXES'!D:D,'All Books PM January 2024'!A:A,'INPUT TAXES'!P:P)</f>
        <v>0</v>
      </c>
      <c r="R339" s="3">
        <v>499.99</v>
      </c>
      <c r="S339" s="3">
        <v>0</v>
      </c>
      <c r="T339" s="3">
        <f t="shared" si="46"/>
        <v>499.99</v>
      </c>
      <c r="U339" s="3">
        <f>SUMIF('WITHOLDING TAX'!D:D,'All Books PM January 2024'!A:A,'WITHOLDING TAX'!Q:Q)</f>
        <v>0</v>
      </c>
      <c r="V339" s="3">
        <v>499.99</v>
      </c>
      <c r="W339" t="s">
        <v>872</v>
      </c>
      <c r="X339" t="s">
        <v>936</v>
      </c>
      <c r="AD339" s="17" t="e">
        <f t="shared" si="45"/>
        <v>#DIV/0!</v>
      </c>
      <c r="AE339" s="15">
        <f>T339-'All Books'!T339</f>
        <v>-513.4</v>
      </c>
      <c r="AF339" s="17">
        <v>499.99</v>
      </c>
      <c r="AG339" s="15">
        <f t="shared" si="47"/>
        <v>0</v>
      </c>
      <c r="AI339" s="15">
        <f t="shared" si="48"/>
        <v>499.99</v>
      </c>
      <c r="AJ339" s="15">
        <f t="shared" si="49"/>
        <v>0</v>
      </c>
    </row>
    <row r="340" spans="1:36" x14ac:dyDescent="0.25">
      <c r="A340" s="1" t="s">
        <v>937</v>
      </c>
      <c r="B340" s="2">
        <v>45322</v>
      </c>
      <c r="D340" s="1" t="s">
        <v>31</v>
      </c>
      <c r="F340" s="1" t="s">
        <v>31</v>
      </c>
      <c r="H340" t="s">
        <v>0</v>
      </c>
      <c r="I340" t="s">
        <v>32</v>
      </c>
      <c r="K340" t="s">
        <v>938</v>
      </c>
      <c r="L340" t="s">
        <v>939</v>
      </c>
      <c r="M340" t="s">
        <v>35</v>
      </c>
      <c r="N340" s="1" t="s">
        <v>940</v>
      </c>
      <c r="O340" s="3">
        <v>0</v>
      </c>
      <c r="P340" s="3">
        <f>SUMIF('INPUT TAXES'!D:D,'All Books PM January 2024'!A:A,'INPUT TAXES'!P:P)</f>
        <v>0</v>
      </c>
      <c r="R340" s="3">
        <v>324.5</v>
      </c>
      <c r="S340" s="3">
        <v>0</v>
      </c>
      <c r="T340" s="3">
        <f t="shared" si="46"/>
        <v>324.5</v>
      </c>
      <c r="U340" s="3">
        <f>SUMIF('WITHOLDING TAX'!D:D,'All Books PM January 2024'!A:A,'WITHOLDING TAX'!Q:Q)</f>
        <v>0</v>
      </c>
      <c r="V340" s="3">
        <v>324.5</v>
      </c>
      <c r="W340" t="s">
        <v>866</v>
      </c>
      <c r="X340" t="s">
        <v>941</v>
      </c>
      <c r="AD340" s="17" t="e">
        <f t="shared" si="45"/>
        <v>#DIV/0!</v>
      </c>
      <c r="AE340" s="15">
        <f>T340-'All Books'!T340</f>
        <v>264.77</v>
      </c>
      <c r="AF340" s="17">
        <v>324.5</v>
      </c>
      <c r="AG340" s="15">
        <f t="shared" si="47"/>
        <v>0</v>
      </c>
      <c r="AI340" s="15">
        <f t="shared" si="48"/>
        <v>324.5</v>
      </c>
      <c r="AJ340" s="15">
        <f t="shared" si="49"/>
        <v>0</v>
      </c>
    </row>
    <row r="341" spans="1:36" x14ac:dyDescent="0.25">
      <c r="A341" s="1" t="s">
        <v>942</v>
      </c>
      <c r="B341" s="2">
        <v>45322</v>
      </c>
      <c r="D341" s="1" t="s">
        <v>31</v>
      </c>
      <c r="F341" s="1" t="s">
        <v>31</v>
      </c>
      <c r="H341" t="s">
        <v>0</v>
      </c>
      <c r="I341" t="s">
        <v>32</v>
      </c>
      <c r="K341" t="s">
        <v>276</v>
      </c>
      <c r="L341" t="s">
        <v>277</v>
      </c>
      <c r="M341" t="s">
        <v>35</v>
      </c>
      <c r="N341" s="1" t="s">
        <v>278</v>
      </c>
      <c r="O341" s="3">
        <v>0</v>
      </c>
      <c r="P341" s="3">
        <f>SUMIF('INPUT TAXES'!D:D,'All Books PM January 2024'!A:A,'INPUT TAXES'!P:P)</f>
        <v>0</v>
      </c>
      <c r="R341" s="3">
        <v>89.29</v>
      </c>
      <c r="S341" s="3">
        <v>0</v>
      </c>
      <c r="T341" s="3">
        <f t="shared" si="46"/>
        <v>89.29</v>
      </c>
      <c r="U341" s="3">
        <f>SUMIF('WITHOLDING TAX'!D:D,'All Books PM January 2024'!A:A,'WITHOLDING TAX'!Q:Q)</f>
        <v>0</v>
      </c>
      <c r="V341" s="3">
        <v>89.29</v>
      </c>
      <c r="W341" t="s">
        <v>943</v>
      </c>
      <c r="X341" t="s">
        <v>944</v>
      </c>
      <c r="AD341" s="17" t="e">
        <f t="shared" si="45"/>
        <v>#DIV/0!</v>
      </c>
      <c r="AE341" s="15">
        <f>T341-'All Books'!T341</f>
        <v>-408.47999999999996</v>
      </c>
      <c r="AF341" s="17">
        <v>89.29</v>
      </c>
      <c r="AG341" s="15">
        <f t="shared" si="47"/>
        <v>0</v>
      </c>
      <c r="AI341" s="15">
        <f t="shared" si="48"/>
        <v>89.29</v>
      </c>
      <c r="AJ341" s="15">
        <f t="shared" si="49"/>
        <v>0</v>
      </c>
    </row>
    <row r="342" spans="1:36" x14ac:dyDescent="0.25">
      <c r="A342" s="1" t="s">
        <v>945</v>
      </c>
      <c r="B342" s="2">
        <v>45322</v>
      </c>
      <c r="D342" s="1" t="s">
        <v>31</v>
      </c>
      <c r="F342" s="1" t="s">
        <v>31</v>
      </c>
      <c r="H342" t="s">
        <v>0</v>
      </c>
      <c r="I342" t="s">
        <v>32</v>
      </c>
      <c r="K342" t="s">
        <v>946</v>
      </c>
      <c r="L342" t="s">
        <v>947</v>
      </c>
      <c r="M342" t="s">
        <v>43</v>
      </c>
      <c r="N342" s="1" t="s">
        <v>948</v>
      </c>
      <c r="O342" s="3">
        <v>0</v>
      </c>
      <c r="P342" s="3">
        <f>SUMIF('INPUT TAXES'!D:D,'All Books PM January 2024'!A:A,'INPUT TAXES'!P:P)</f>
        <v>0</v>
      </c>
      <c r="R342" s="3">
        <v>381.67</v>
      </c>
      <c r="S342" s="3">
        <v>0</v>
      </c>
      <c r="T342" s="3">
        <f t="shared" si="46"/>
        <v>381.67</v>
      </c>
      <c r="U342" s="3">
        <f>SUMIF('WITHOLDING TAX'!D:D,'All Books PM January 2024'!A:A,'WITHOLDING TAX'!Q:Q)</f>
        <v>0</v>
      </c>
      <c r="V342" s="3">
        <v>381.67</v>
      </c>
      <c r="W342" t="s">
        <v>872</v>
      </c>
      <c r="X342" t="s">
        <v>949</v>
      </c>
      <c r="AD342" s="17" t="e">
        <f t="shared" si="45"/>
        <v>#DIV/0!</v>
      </c>
      <c r="AE342" s="15">
        <f>T342-'All Books'!T342</f>
        <v>287.60000000000002</v>
      </c>
      <c r="AF342" s="17">
        <v>381.67</v>
      </c>
      <c r="AG342" s="15">
        <f t="shared" si="47"/>
        <v>0</v>
      </c>
      <c r="AI342" s="15">
        <f t="shared" si="48"/>
        <v>381.67</v>
      </c>
      <c r="AJ342" s="15">
        <f t="shared" si="49"/>
        <v>0</v>
      </c>
    </row>
    <row r="343" spans="1:36" x14ac:dyDescent="0.25">
      <c r="A343" s="1" t="s">
        <v>950</v>
      </c>
      <c r="B343" s="2">
        <v>45322</v>
      </c>
      <c r="D343" s="1" t="s">
        <v>31</v>
      </c>
      <c r="F343" s="1" t="s">
        <v>31</v>
      </c>
      <c r="H343" t="s">
        <v>0</v>
      </c>
      <c r="I343" t="s">
        <v>32</v>
      </c>
      <c r="K343" t="s">
        <v>276</v>
      </c>
      <c r="L343" t="s">
        <v>277</v>
      </c>
      <c r="M343" t="s">
        <v>35</v>
      </c>
      <c r="N343" s="1" t="s">
        <v>278</v>
      </c>
      <c r="O343" s="3">
        <v>0</v>
      </c>
      <c r="P343" s="3">
        <f>SUMIF('INPUT TAXES'!D:D,'All Books PM January 2024'!A:A,'INPUT TAXES'!P:P)</f>
        <v>0</v>
      </c>
      <c r="R343" s="3">
        <v>161.46</v>
      </c>
      <c r="S343" s="3">
        <v>0</v>
      </c>
      <c r="T343" s="3">
        <f t="shared" si="46"/>
        <v>161.46</v>
      </c>
      <c r="U343" s="3">
        <f>SUMIF('WITHOLDING TAX'!D:D,'All Books PM January 2024'!A:A,'WITHOLDING TAX'!Q:Q)</f>
        <v>0</v>
      </c>
      <c r="V343" s="3">
        <v>161.46</v>
      </c>
      <c r="W343" t="s">
        <v>866</v>
      </c>
      <c r="X343" t="s">
        <v>951</v>
      </c>
      <c r="AD343" s="17" t="e">
        <f t="shared" si="45"/>
        <v>#DIV/0!</v>
      </c>
      <c r="AE343" s="15">
        <f>T343-'All Books'!T343</f>
        <v>-622.46999999999991</v>
      </c>
      <c r="AF343" s="17">
        <v>161.46</v>
      </c>
      <c r="AG343" s="15">
        <f t="shared" si="47"/>
        <v>0</v>
      </c>
      <c r="AI343" s="15">
        <f t="shared" si="48"/>
        <v>161.46</v>
      </c>
      <c r="AJ343" s="15">
        <f t="shared" si="49"/>
        <v>0</v>
      </c>
    </row>
    <row r="344" spans="1:36" x14ac:dyDescent="0.25">
      <c r="A344" s="1" t="s">
        <v>952</v>
      </c>
      <c r="B344" s="2">
        <v>45322</v>
      </c>
      <c r="D344" s="1" t="s">
        <v>31</v>
      </c>
      <c r="F344" s="1" t="s">
        <v>31</v>
      </c>
      <c r="H344" t="s">
        <v>0</v>
      </c>
      <c r="I344" t="s">
        <v>32</v>
      </c>
      <c r="K344" t="s">
        <v>276</v>
      </c>
      <c r="L344" t="s">
        <v>277</v>
      </c>
      <c r="M344" t="s">
        <v>35</v>
      </c>
      <c r="N344" s="1" t="s">
        <v>278</v>
      </c>
      <c r="O344" s="3">
        <v>0</v>
      </c>
      <c r="P344" s="3">
        <f>SUMIF('INPUT TAXES'!D:D,'All Books PM January 2024'!A:A,'INPUT TAXES'!P:P)</f>
        <v>0</v>
      </c>
      <c r="R344" s="3">
        <v>130.94999999999999</v>
      </c>
      <c r="S344" s="3">
        <v>0</v>
      </c>
      <c r="T344" s="3">
        <f t="shared" si="46"/>
        <v>130.94999999999999</v>
      </c>
      <c r="U344" s="3">
        <f>SUMIF('WITHOLDING TAX'!D:D,'All Books PM January 2024'!A:A,'WITHOLDING TAX'!Q:Q)</f>
        <v>0</v>
      </c>
      <c r="V344" s="3">
        <v>130.94999999999999</v>
      </c>
      <c r="W344" t="s">
        <v>866</v>
      </c>
      <c r="X344" t="s">
        <v>953</v>
      </c>
      <c r="AD344" s="17" t="e">
        <f t="shared" si="45"/>
        <v>#DIV/0!</v>
      </c>
      <c r="AE344" s="15">
        <f>T344-'All Books'!T344</f>
        <v>71.809999999999988</v>
      </c>
      <c r="AF344" s="17">
        <v>130.94999999999999</v>
      </c>
      <c r="AG344" s="15">
        <f t="shared" si="47"/>
        <v>0</v>
      </c>
      <c r="AI344" s="15">
        <f t="shared" si="48"/>
        <v>130.94999999999999</v>
      </c>
      <c r="AJ344" s="15">
        <f t="shared" si="49"/>
        <v>0</v>
      </c>
    </row>
    <row r="345" spans="1:36" x14ac:dyDescent="0.25">
      <c r="A345" s="1" t="s">
        <v>954</v>
      </c>
      <c r="B345" s="2">
        <v>45322</v>
      </c>
      <c r="D345" s="1" t="s">
        <v>31</v>
      </c>
      <c r="F345" s="1" t="s">
        <v>31</v>
      </c>
      <c r="H345" t="s">
        <v>0</v>
      </c>
      <c r="I345" t="s">
        <v>32</v>
      </c>
      <c r="K345" t="s">
        <v>955</v>
      </c>
      <c r="L345" t="s">
        <v>956</v>
      </c>
      <c r="M345" t="s">
        <v>35</v>
      </c>
      <c r="N345" s="1" t="s">
        <v>957</v>
      </c>
      <c r="O345" s="3">
        <v>0</v>
      </c>
      <c r="P345" s="3">
        <f>SUMIF('INPUT TAXES'!D:D,'All Books PM January 2024'!A:A,'INPUT TAXES'!P:P)</f>
        <v>0</v>
      </c>
      <c r="R345" s="3">
        <v>119.03</v>
      </c>
      <c r="S345" s="3">
        <v>0</v>
      </c>
      <c r="T345" s="3">
        <f t="shared" si="46"/>
        <v>119.03</v>
      </c>
      <c r="U345" s="3">
        <f>SUMIF('WITHOLDING TAX'!D:D,'All Books PM January 2024'!A:A,'WITHOLDING TAX'!Q:Q)</f>
        <v>0</v>
      </c>
      <c r="V345" s="3">
        <v>119.03</v>
      </c>
      <c r="W345" t="s">
        <v>958</v>
      </c>
      <c r="X345" t="s">
        <v>959</v>
      </c>
      <c r="AD345" s="17" t="e">
        <f t="shared" si="45"/>
        <v>#DIV/0!</v>
      </c>
      <c r="AE345" s="15">
        <f>T345-'All Books'!T345</f>
        <v>-373.83000000000004</v>
      </c>
      <c r="AF345" s="17">
        <v>119.03</v>
      </c>
      <c r="AG345" s="15">
        <f t="shared" si="47"/>
        <v>0</v>
      </c>
      <c r="AI345" s="15">
        <f t="shared" si="48"/>
        <v>119.03</v>
      </c>
      <c r="AJ345" s="15">
        <f t="shared" si="49"/>
        <v>0</v>
      </c>
    </row>
    <row r="346" spans="1:36" x14ac:dyDescent="0.25">
      <c r="A346" s="1" t="s">
        <v>960</v>
      </c>
      <c r="B346" s="2">
        <v>45322</v>
      </c>
      <c r="D346" s="1" t="s">
        <v>31</v>
      </c>
      <c r="F346" s="1" t="s">
        <v>31</v>
      </c>
      <c r="H346" t="s">
        <v>0</v>
      </c>
      <c r="I346" t="s">
        <v>32</v>
      </c>
      <c r="K346" t="s">
        <v>955</v>
      </c>
      <c r="L346" t="s">
        <v>956</v>
      </c>
      <c r="M346" t="s">
        <v>35</v>
      </c>
      <c r="N346" s="1" t="s">
        <v>957</v>
      </c>
      <c r="O346" s="3">
        <v>0</v>
      </c>
      <c r="P346" s="3">
        <f>SUMIF('INPUT TAXES'!D:D,'All Books PM January 2024'!A:A,'INPUT TAXES'!P:P)</f>
        <v>0</v>
      </c>
      <c r="R346" s="3">
        <v>267.56</v>
      </c>
      <c r="S346" s="3">
        <v>0</v>
      </c>
      <c r="T346" s="3">
        <f t="shared" si="46"/>
        <v>267.56</v>
      </c>
      <c r="U346" s="3">
        <f>SUMIF('WITHOLDING TAX'!D:D,'All Books PM January 2024'!A:A,'WITHOLDING TAX'!Q:Q)</f>
        <v>0</v>
      </c>
      <c r="V346" s="3">
        <v>267.56</v>
      </c>
      <c r="W346" t="s">
        <v>961</v>
      </c>
      <c r="X346" t="s">
        <v>962</v>
      </c>
      <c r="AD346" s="17" t="e">
        <f t="shared" si="45"/>
        <v>#DIV/0!</v>
      </c>
      <c r="AE346" s="15">
        <f>T346-'All Books'!T346</f>
        <v>193.63</v>
      </c>
      <c r="AF346" s="17">
        <v>267.56</v>
      </c>
      <c r="AG346" s="15">
        <f t="shared" si="47"/>
        <v>0</v>
      </c>
      <c r="AI346" s="15">
        <f t="shared" si="48"/>
        <v>267.56</v>
      </c>
      <c r="AJ346" s="15">
        <f t="shared" si="49"/>
        <v>0</v>
      </c>
    </row>
    <row r="347" spans="1:36" x14ac:dyDescent="0.25">
      <c r="A347" s="1" t="s">
        <v>963</v>
      </c>
      <c r="B347" s="2">
        <v>45322</v>
      </c>
      <c r="D347" s="1" t="s">
        <v>31</v>
      </c>
      <c r="F347" s="1" t="s">
        <v>31</v>
      </c>
      <c r="H347" t="s">
        <v>0</v>
      </c>
      <c r="I347" t="s">
        <v>32</v>
      </c>
      <c r="K347" t="s">
        <v>964</v>
      </c>
      <c r="L347" t="s">
        <v>965</v>
      </c>
      <c r="M347" t="s">
        <v>35</v>
      </c>
      <c r="N347" s="1" t="s">
        <v>966</v>
      </c>
      <c r="O347" s="3">
        <v>0</v>
      </c>
      <c r="P347" s="3">
        <f>SUMIF('INPUT TAXES'!D:D,'All Books PM January 2024'!A:A,'INPUT TAXES'!P:P)</f>
        <v>0</v>
      </c>
      <c r="R347" s="3">
        <v>201.19</v>
      </c>
      <c r="S347" s="3">
        <v>0</v>
      </c>
      <c r="T347" s="3">
        <f t="shared" si="46"/>
        <v>201.19</v>
      </c>
      <c r="U347" s="3">
        <f>SUMIF('WITHOLDING TAX'!D:D,'All Books PM January 2024'!A:A,'WITHOLDING TAX'!Q:Q)</f>
        <v>0</v>
      </c>
      <c r="V347" s="3">
        <v>201.19</v>
      </c>
      <c r="W347" t="s">
        <v>961</v>
      </c>
      <c r="X347" t="s">
        <v>967</v>
      </c>
      <c r="AD347" s="17" t="e">
        <f t="shared" si="45"/>
        <v>#DIV/0!</v>
      </c>
      <c r="AE347" s="15">
        <f>T347-'All Books'!T347</f>
        <v>-414.88000000000005</v>
      </c>
      <c r="AF347" s="17">
        <v>201.19</v>
      </c>
      <c r="AG347" s="15">
        <f t="shared" si="47"/>
        <v>0</v>
      </c>
      <c r="AI347" s="15">
        <f t="shared" si="48"/>
        <v>201.19</v>
      </c>
      <c r="AJ347" s="15">
        <f t="shared" si="49"/>
        <v>0</v>
      </c>
    </row>
    <row r="348" spans="1:36" x14ac:dyDescent="0.25">
      <c r="A348" s="1" t="s">
        <v>968</v>
      </c>
      <c r="B348" s="2">
        <v>45322</v>
      </c>
      <c r="D348" s="1" t="s">
        <v>31</v>
      </c>
      <c r="F348" s="1" t="s">
        <v>31</v>
      </c>
      <c r="H348" t="s">
        <v>0</v>
      </c>
      <c r="I348" t="s">
        <v>32</v>
      </c>
      <c r="K348" t="s">
        <v>857</v>
      </c>
      <c r="L348" t="s">
        <v>858</v>
      </c>
      <c r="M348" t="s">
        <v>35</v>
      </c>
      <c r="N348" s="1" t="s">
        <v>859</v>
      </c>
      <c r="O348" s="3">
        <v>0</v>
      </c>
      <c r="P348" s="3">
        <f>SUMIF('INPUT TAXES'!D:D,'All Books PM January 2024'!A:A,'INPUT TAXES'!P:P)</f>
        <v>0</v>
      </c>
      <c r="R348" s="3">
        <v>907.42</v>
      </c>
      <c r="S348" s="3">
        <v>0</v>
      </c>
      <c r="T348" s="3">
        <f t="shared" si="46"/>
        <v>907.42</v>
      </c>
      <c r="U348" s="3">
        <f>SUMIF('WITHOLDING TAX'!D:D,'All Books PM January 2024'!A:A,'WITHOLDING TAX'!Q:Q)</f>
        <v>0</v>
      </c>
      <c r="V348" s="3">
        <v>907.42</v>
      </c>
      <c r="W348" t="s">
        <v>886</v>
      </c>
      <c r="X348" t="s">
        <v>969</v>
      </c>
      <c r="AD348" s="17" t="e">
        <f t="shared" si="45"/>
        <v>#DIV/0!</v>
      </c>
      <c r="AE348" s="15">
        <f>T348-'All Books'!T348</f>
        <v>852.13</v>
      </c>
      <c r="AF348" s="17">
        <v>907.42</v>
      </c>
      <c r="AG348" s="15">
        <f t="shared" si="47"/>
        <v>0</v>
      </c>
      <c r="AI348" s="15">
        <f t="shared" si="48"/>
        <v>907.42</v>
      </c>
      <c r="AJ348" s="15">
        <f t="shared" si="49"/>
        <v>0</v>
      </c>
    </row>
    <row r="349" spans="1:36" x14ac:dyDescent="0.25">
      <c r="A349" s="1" t="s">
        <v>970</v>
      </c>
      <c r="B349" s="2">
        <v>45322</v>
      </c>
      <c r="D349" s="1" t="s">
        <v>31</v>
      </c>
      <c r="F349" s="1" t="s">
        <v>31</v>
      </c>
      <c r="H349" t="s">
        <v>0</v>
      </c>
      <c r="I349" t="s">
        <v>32</v>
      </c>
      <c r="K349" t="s">
        <v>971</v>
      </c>
      <c r="L349" t="s">
        <v>972</v>
      </c>
      <c r="M349" t="s">
        <v>35</v>
      </c>
      <c r="N349" s="1" t="s">
        <v>973</v>
      </c>
      <c r="O349" s="3">
        <v>0</v>
      </c>
      <c r="P349" s="3">
        <f>SUMIF('INPUT TAXES'!D:D,'All Books PM January 2024'!A:A,'INPUT TAXES'!P:P)</f>
        <v>0</v>
      </c>
      <c r="R349" s="3">
        <v>483.33</v>
      </c>
      <c r="S349" s="3">
        <v>0</v>
      </c>
      <c r="T349" s="3">
        <f t="shared" si="46"/>
        <v>483.33</v>
      </c>
      <c r="U349" s="3">
        <f>SUMIF('WITHOLDING TAX'!D:D,'All Books PM January 2024'!A:A,'WITHOLDING TAX'!Q:Q)</f>
        <v>0</v>
      </c>
      <c r="V349" s="3">
        <v>483.33</v>
      </c>
      <c r="W349" t="s">
        <v>851</v>
      </c>
      <c r="X349" t="s">
        <v>974</v>
      </c>
      <c r="AD349" s="17" t="e">
        <f t="shared" si="45"/>
        <v>#DIV/0!</v>
      </c>
      <c r="AE349" s="15">
        <f>T349-'All Books'!T349</f>
        <v>22.620000000000005</v>
      </c>
      <c r="AF349" s="17">
        <v>483.33</v>
      </c>
      <c r="AG349" s="15">
        <f t="shared" si="47"/>
        <v>0</v>
      </c>
      <c r="AI349" s="15">
        <f t="shared" si="48"/>
        <v>483.33</v>
      </c>
      <c r="AJ349" s="15">
        <f t="shared" si="49"/>
        <v>0</v>
      </c>
    </row>
    <row r="350" spans="1:36" x14ac:dyDescent="0.25">
      <c r="A350" s="1" t="s">
        <v>975</v>
      </c>
      <c r="B350" s="2">
        <v>45322</v>
      </c>
      <c r="D350" s="1" t="s">
        <v>31</v>
      </c>
      <c r="F350" s="1" t="s">
        <v>31</v>
      </c>
      <c r="H350" t="s">
        <v>0</v>
      </c>
      <c r="I350" t="s">
        <v>32</v>
      </c>
      <c r="K350" t="s">
        <v>276</v>
      </c>
      <c r="L350" t="s">
        <v>277</v>
      </c>
      <c r="M350" t="s">
        <v>35</v>
      </c>
      <c r="N350" s="1" t="s">
        <v>278</v>
      </c>
      <c r="O350" s="3">
        <v>0</v>
      </c>
      <c r="P350" s="3">
        <f>SUMIF('INPUT TAXES'!D:D,'All Books PM January 2024'!A:A,'INPUT TAXES'!P:P)</f>
        <v>0</v>
      </c>
      <c r="R350" s="3">
        <v>122.77</v>
      </c>
      <c r="S350" s="3">
        <v>0</v>
      </c>
      <c r="T350" s="3">
        <f t="shared" si="46"/>
        <v>122.77</v>
      </c>
      <c r="U350" s="3">
        <f>SUMIF('WITHOLDING TAX'!D:D,'All Books PM January 2024'!A:A,'WITHOLDING TAX'!Q:Q)</f>
        <v>0</v>
      </c>
      <c r="V350" s="3">
        <v>122.77</v>
      </c>
      <c r="W350" t="s">
        <v>866</v>
      </c>
      <c r="X350" t="s">
        <v>976</v>
      </c>
      <c r="AD350" s="17" t="e">
        <f t="shared" si="45"/>
        <v>#DIV/0!</v>
      </c>
      <c r="AE350" s="15">
        <f>T350-'All Books'!T350</f>
        <v>-84.590000000000018</v>
      </c>
      <c r="AF350" s="17">
        <v>122.77</v>
      </c>
      <c r="AG350" s="15">
        <f t="shared" si="47"/>
        <v>0</v>
      </c>
      <c r="AI350" s="15">
        <f t="shared" si="48"/>
        <v>122.77</v>
      </c>
      <c r="AJ350" s="15">
        <f t="shared" si="49"/>
        <v>0</v>
      </c>
    </row>
    <row r="351" spans="1:36" x14ac:dyDescent="0.25">
      <c r="A351" s="1" t="s">
        <v>977</v>
      </c>
      <c r="B351" s="2">
        <v>45322</v>
      </c>
      <c r="D351" s="1" t="s">
        <v>31</v>
      </c>
      <c r="F351" s="1" t="s">
        <v>31</v>
      </c>
      <c r="H351" t="s">
        <v>0</v>
      </c>
      <c r="I351" t="s">
        <v>32</v>
      </c>
      <c r="K351" t="s">
        <v>978</v>
      </c>
      <c r="L351" t="s">
        <v>979</v>
      </c>
      <c r="M351" t="s">
        <v>35</v>
      </c>
      <c r="N351" s="1" t="s">
        <v>980</v>
      </c>
      <c r="O351" s="3">
        <v>0</v>
      </c>
      <c r="P351" s="3">
        <f>SUMIF('INPUT TAXES'!D:D,'All Books PM January 2024'!A:A,'INPUT TAXES'!P:P)</f>
        <v>0</v>
      </c>
      <c r="R351" s="3">
        <v>196.43</v>
      </c>
      <c r="S351" s="3">
        <v>0</v>
      </c>
      <c r="T351" s="3">
        <f t="shared" si="46"/>
        <v>196.43</v>
      </c>
      <c r="U351" s="3">
        <f>SUMIF('WITHOLDING TAX'!D:D,'All Books PM January 2024'!A:A,'WITHOLDING TAX'!Q:Q)</f>
        <v>0</v>
      </c>
      <c r="V351" s="3">
        <v>196.43</v>
      </c>
      <c r="W351" t="s">
        <v>981</v>
      </c>
      <c r="X351" t="s">
        <v>982</v>
      </c>
      <c r="AD351" s="17" t="e">
        <f t="shared" si="45"/>
        <v>#DIV/0!</v>
      </c>
      <c r="AE351" s="15">
        <f>T351-'All Books'!T351</f>
        <v>-10.930000000000007</v>
      </c>
      <c r="AF351" s="17">
        <v>196.43</v>
      </c>
      <c r="AG351" s="15">
        <f t="shared" si="47"/>
        <v>0</v>
      </c>
      <c r="AI351" s="15">
        <f t="shared" si="48"/>
        <v>196.43</v>
      </c>
      <c r="AJ351" s="15">
        <f t="shared" si="49"/>
        <v>0</v>
      </c>
    </row>
    <row r="352" spans="1:36" x14ac:dyDescent="0.25">
      <c r="A352" s="1" t="s">
        <v>983</v>
      </c>
      <c r="B352" s="2">
        <v>45322</v>
      </c>
      <c r="D352" s="1" t="s">
        <v>31</v>
      </c>
      <c r="F352" s="1" t="s">
        <v>31</v>
      </c>
      <c r="H352" t="s">
        <v>0</v>
      </c>
      <c r="I352" t="s">
        <v>32</v>
      </c>
      <c r="K352" t="s">
        <v>938</v>
      </c>
      <c r="L352" t="s">
        <v>939</v>
      </c>
      <c r="M352" t="s">
        <v>35</v>
      </c>
      <c r="N352" s="1" t="s">
        <v>940</v>
      </c>
      <c r="O352" s="3">
        <v>0</v>
      </c>
      <c r="P352" s="3">
        <f>SUMIF('INPUT TAXES'!D:D,'All Books PM January 2024'!A:A,'INPUT TAXES'!P:P)</f>
        <v>0</v>
      </c>
      <c r="R352" s="3">
        <v>270.42</v>
      </c>
      <c r="S352" s="3">
        <v>0</v>
      </c>
      <c r="T352" s="3">
        <f t="shared" si="46"/>
        <v>270.42</v>
      </c>
      <c r="U352" s="3">
        <f>SUMIF('WITHOLDING TAX'!D:D,'All Books PM January 2024'!A:A,'WITHOLDING TAX'!Q:Q)</f>
        <v>0</v>
      </c>
      <c r="V352" s="3">
        <v>270.42</v>
      </c>
      <c r="W352" t="s">
        <v>866</v>
      </c>
      <c r="X352" t="s">
        <v>984</v>
      </c>
      <c r="AD352" s="17" t="e">
        <f t="shared" si="45"/>
        <v>#DIV/0!</v>
      </c>
      <c r="AE352" s="15">
        <f>T352-'All Books'!T352</f>
        <v>63.06</v>
      </c>
      <c r="AF352" s="17">
        <v>270.42</v>
      </c>
      <c r="AG352" s="15">
        <f t="shared" si="47"/>
        <v>0</v>
      </c>
      <c r="AI352" s="15">
        <f t="shared" si="48"/>
        <v>270.42</v>
      </c>
      <c r="AJ352" s="15">
        <f t="shared" si="49"/>
        <v>0</v>
      </c>
    </row>
    <row r="353" spans="1:36" x14ac:dyDescent="0.25">
      <c r="A353" s="1" t="s">
        <v>985</v>
      </c>
      <c r="B353" s="2">
        <v>45322</v>
      </c>
      <c r="D353" s="1" t="s">
        <v>31</v>
      </c>
      <c r="F353" s="1" t="s">
        <v>31</v>
      </c>
      <c r="H353" t="s">
        <v>0</v>
      </c>
      <c r="I353" t="s">
        <v>32</v>
      </c>
      <c r="K353" t="s">
        <v>276</v>
      </c>
      <c r="L353" t="s">
        <v>277</v>
      </c>
      <c r="M353" t="s">
        <v>35</v>
      </c>
      <c r="N353" s="1" t="s">
        <v>278</v>
      </c>
      <c r="O353" s="3">
        <v>0</v>
      </c>
      <c r="P353" s="3">
        <f>SUMIF('INPUT TAXES'!D:D,'All Books PM January 2024'!A:A,'INPUT TAXES'!P:P)</f>
        <v>0</v>
      </c>
      <c r="R353" s="3">
        <v>35.71</v>
      </c>
      <c r="S353" s="3">
        <v>0</v>
      </c>
      <c r="T353" s="3">
        <f t="shared" si="46"/>
        <v>35.71</v>
      </c>
      <c r="U353" s="3">
        <f>SUMIF('WITHOLDING TAX'!D:D,'All Books PM January 2024'!A:A,'WITHOLDING TAX'!Q:Q)</f>
        <v>0</v>
      </c>
      <c r="V353" s="3">
        <v>35.71</v>
      </c>
      <c r="W353" t="s">
        <v>843</v>
      </c>
      <c r="X353" t="s">
        <v>986</v>
      </c>
      <c r="AD353" s="17" t="e">
        <f t="shared" si="45"/>
        <v>#DIV/0!</v>
      </c>
      <c r="AE353" s="15">
        <f>T353-'All Books'!T353</f>
        <v>-171.65</v>
      </c>
      <c r="AF353" s="17">
        <v>35.71</v>
      </c>
      <c r="AG353" s="15">
        <f t="shared" si="47"/>
        <v>0</v>
      </c>
      <c r="AI353" s="15">
        <f t="shared" si="48"/>
        <v>35.71</v>
      </c>
      <c r="AJ353" s="15">
        <f t="shared" si="49"/>
        <v>0</v>
      </c>
    </row>
    <row r="354" spans="1:36" x14ac:dyDescent="0.25">
      <c r="A354" s="1" t="s">
        <v>987</v>
      </c>
      <c r="B354" s="2">
        <v>45322</v>
      </c>
      <c r="D354" s="1" t="s">
        <v>31</v>
      </c>
      <c r="F354" s="1" t="s">
        <v>31</v>
      </c>
      <c r="H354" t="s">
        <v>0</v>
      </c>
      <c r="I354" t="s">
        <v>32</v>
      </c>
      <c r="K354" t="s">
        <v>813</v>
      </c>
      <c r="L354" t="s">
        <v>42</v>
      </c>
      <c r="M354" t="s">
        <v>43</v>
      </c>
      <c r="N354" s="1" t="s">
        <v>36</v>
      </c>
      <c r="O354" s="3">
        <v>0</v>
      </c>
      <c r="P354" s="3">
        <f>SUMIF('INPUT TAXES'!D:D,'All Books PM January 2024'!A:A,'INPUT TAXES'!P:P)</f>
        <v>0</v>
      </c>
      <c r="R354" s="3">
        <v>100</v>
      </c>
      <c r="S354" s="3">
        <v>0</v>
      </c>
      <c r="T354" s="3">
        <f t="shared" si="46"/>
        <v>100</v>
      </c>
      <c r="V354" s="3">
        <v>100</v>
      </c>
      <c r="W354" t="s">
        <v>988</v>
      </c>
      <c r="X354" t="s">
        <v>989</v>
      </c>
      <c r="AD354" s="17" t="e">
        <f t="shared" si="45"/>
        <v>#DIV/0!</v>
      </c>
      <c r="AE354" s="15">
        <f>T354-'All Books'!T354</f>
        <v>-292.8</v>
      </c>
      <c r="AF354" s="17">
        <v>100</v>
      </c>
      <c r="AG354" s="15">
        <f t="shared" si="47"/>
        <v>0</v>
      </c>
      <c r="AI354" s="15">
        <f t="shared" si="48"/>
        <v>100</v>
      </c>
      <c r="AJ354" s="15">
        <f t="shared" si="49"/>
        <v>0</v>
      </c>
    </row>
    <row r="355" spans="1:36" x14ac:dyDescent="0.25">
      <c r="A355" s="1" t="s">
        <v>987</v>
      </c>
      <c r="B355" s="2">
        <v>45322</v>
      </c>
      <c r="D355" s="1" t="s">
        <v>31</v>
      </c>
      <c r="F355" s="1" t="s">
        <v>31</v>
      </c>
      <c r="H355" t="s">
        <v>0</v>
      </c>
      <c r="I355" t="s">
        <v>32</v>
      </c>
      <c r="K355" t="s">
        <v>813</v>
      </c>
      <c r="L355" t="s">
        <v>42</v>
      </c>
      <c r="M355" t="s">
        <v>43</v>
      </c>
      <c r="N355" s="1" t="s">
        <v>36</v>
      </c>
      <c r="O355" s="3">
        <v>0</v>
      </c>
      <c r="P355" s="3">
        <f>SUMIF('INPUT TAXES'!D:D,'All Books PM January 2024'!A:A,'INPUT TAXES'!P:P)</f>
        <v>0</v>
      </c>
      <c r="R355" s="3">
        <v>100</v>
      </c>
      <c r="S355" s="3">
        <v>0</v>
      </c>
      <c r="T355" s="3">
        <f t="shared" si="46"/>
        <v>100</v>
      </c>
      <c r="V355" s="3">
        <v>100</v>
      </c>
      <c r="W355" t="s">
        <v>990</v>
      </c>
      <c r="X355" t="s">
        <v>989</v>
      </c>
      <c r="AD355" s="17" t="e">
        <f t="shared" si="45"/>
        <v>#DIV/0!</v>
      </c>
      <c r="AE355" s="15">
        <f>T355-'All Books'!T355</f>
        <v>-1500</v>
      </c>
      <c r="AF355" s="17">
        <v>100</v>
      </c>
      <c r="AG355" s="15">
        <f t="shared" si="47"/>
        <v>0</v>
      </c>
      <c r="AI355" s="15">
        <f t="shared" si="48"/>
        <v>100</v>
      </c>
      <c r="AJ355" s="15">
        <f t="shared" si="49"/>
        <v>0</v>
      </c>
    </row>
    <row r="356" spans="1:36" x14ac:dyDescent="0.25">
      <c r="A356" s="1" t="s">
        <v>987</v>
      </c>
      <c r="B356" s="2">
        <v>45322</v>
      </c>
      <c r="D356" s="1" t="s">
        <v>31</v>
      </c>
      <c r="F356" s="1" t="s">
        <v>31</v>
      </c>
      <c r="H356" t="s">
        <v>0</v>
      </c>
      <c r="I356" t="s">
        <v>32</v>
      </c>
      <c r="K356" t="s">
        <v>813</v>
      </c>
      <c r="L356" t="s">
        <v>42</v>
      </c>
      <c r="M356" t="s">
        <v>43</v>
      </c>
      <c r="N356" s="1" t="s">
        <v>36</v>
      </c>
      <c r="O356" s="3">
        <v>0</v>
      </c>
      <c r="P356" s="3">
        <f>SUMIF('INPUT TAXES'!D:D,'All Books PM January 2024'!A:A,'INPUT TAXES'!P:P)</f>
        <v>0</v>
      </c>
      <c r="R356" s="3">
        <v>200</v>
      </c>
      <c r="S356" s="3">
        <v>0</v>
      </c>
      <c r="T356" s="3">
        <f t="shared" si="46"/>
        <v>200</v>
      </c>
      <c r="V356" s="3">
        <v>200</v>
      </c>
      <c r="W356" t="s">
        <v>991</v>
      </c>
      <c r="X356" t="s">
        <v>989</v>
      </c>
      <c r="AD356" s="17" t="e">
        <f t="shared" si="45"/>
        <v>#DIV/0!</v>
      </c>
      <c r="AE356" s="15">
        <f>T356-'All Books'!T356</f>
        <v>65</v>
      </c>
      <c r="AF356" s="17">
        <v>200</v>
      </c>
      <c r="AG356" s="15">
        <f t="shared" si="47"/>
        <v>0</v>
      </c>
      <c r="AI356" s="15">
        <f t="shared" si="48"/>
        <v>200</v>
      </c>
      <c r="AJ356" s="15">
        <f t="shared" si="49"/>
        <v>0</v>
      </c>
    </row>
    <row r="357" spans="1:36" x14ac:dyDescent="0.25">
      <c r="A357" s="1" t="s">
        <v>987</v>
      </c>
      <c r="B357" s="2">
        <v>45322</v>
      </c>
      <c r="D357" s="1" t="s">
        <v>31</v>
      </c>
      <c r="F357" s="1" t="s">
        <v>31</v>
      </c>
      <c r="H357" t="s">
        <v>0</v>
      </c>
      <c r="I357" t="s">
        <v>32</v>
      </c>
      <c r="K357" t="s">
        <v>813</v>
      </c>
      <c r="L357" t="s">
        <v>42</v>
      </c>
      <c r="M357" t="s">
        <v>43</v>
      </c>
      <c r="N357" s="1" t="s">
        <v>36</v>
      </c>
      <c r="O357" s="3">
        <v>0</v>
      </c>
      <c r="P357" s="3">
        <f>SUMIF('INPUT TAXES'!D:D,'All Books PM January 2024'!A:A,'INPUT TAXES'!P:P)</f>
        <v>0</v>
      </c>
      <c r="R357" s="3">
        <v>200</v>
      </c>
      <c r="S357" s="3">
        <v>0</v>
      </c>
      <c r="T357" s="3">
        <f t="shared" si="46"/>
        <v>200</v>
      </c>
      <c r="V357" s="3">
        <v>200</v>
      </c>
      <c r="W357" t="s">
        <v>992</v>
      </c>
      <c r="X357" t="s">
        <v>989</v>
      </c>
      <c r="AD357" s="17" t="e">
        <f t="shared" si="45"/>
        <v>#DIV/0!</v>
      </c>
      <c r="AE357" s="15">
        <f>T357-'All Books'!T357</f>
        <v>-2495</v>
      </c>
      <c r="AF357" s="17">
        <v>200</v>
      </c>
      <c r="AG357" s="15">
        <f t="shared" si="47"/>
        <v>0</v>
      </c>
      <c r="AI357" s="15">
        <f t="shared" si="48"/>
        <v>200</v>
      </c>
      <c r="AJ357" s="15">
        <f t="shared" si="49"/>
        <v>0</v>
      </c>
    </row>
    <row r="358" spans="1:36" x14ac:dyDescent="0.25">
      <c r="A358" s="1" t="s">
        <v>987</v>
      </c>
      <c r="B358" s="2">
        <v>45322</v>
      </c>
      <c r="D358" s="1" t="s">
        <v>31</v>
      </c>
      <c r="F358" s="1" t="s">
        <v>31</v>
      </c>
      <c r="H358" t="s">
        <v>0</v>
      </c>
      <c r="I358" t="s">
        <v>32</v>
      </c>
      <c r="K358" t="s">
        <v>813</v>
      </c>
      <c r="L358" t="s">
        <v>42</v>
      </c>
      <c r="M358" t="s">
        <v>43</v>
      </c>
      <c r="N358" s="1" t="s">
        <v>36</v>
      </c>
      <c r="O358" s="3">
        <v>0</v>
      </c>
      <c r="P358" s="3">
        <f>SUMIF('INPUT TAXES'!D:D,'All Books PM January 2024'!A:A,'INPUT TAXES'!P:P)</f>
        <v>0</v>
      </c>
      <c r="R358" s="3">
        <v>300</v>
      </c>
      <c r="S358" s="3">
        <v>0</v>
      </c>
      <c r="T358" s="3">
        <f t="shared" si="46"/>
        <v>300</v>
      </c>
      <c r="V358" s="3">
        <v>300</v>
      </c>
      <c r="W358" t="s">
        <v>993</v>
      </c>
      <c r="X358" t="s">
        <v>989</v>
      </c>
      <c r="AD358" s="17" t="e">
        <f t="shared" si="45"/>
        <v>#DIV/0!</v>
      </c>
      <c r="AE358" s="15">
        <f>T358-'All Books'!T358</f>
        <v>-2200</v>
      </c>
      <c r="AF358" s="17">
        <v>300</v>
      </c>
      <c r="AG358" s="15">
        <f t="shared" si="47"/>
        <v>0</v>
      </c>
      <c r="AI358" s="15">
        <f t="shared" si="48"/>
        <v>300</v>
      </c>
      <c r="AJ358" s="15">
        <f t="shared" si="49"/>
        <v>0</v>
      </c>
    </row>
    <row r="359" spans="1:36" x14ac:dyDescent="0.25">
      <c r="A359" s="1" t="s">
        <v>987</v>
      </c>
      <c r="B359" s="2">
        <v>45322</v>
      </c>
      <c r="D359" s="1" t="s">
        <v>31</v>
      </c>
      <c r="F359" s="1" t="s">
        <v>31</v>
      </c>
      <c r="H359" t="s">
        <v>0</v>
      </c>
      <c r="I359" t="s">
        <v>32</v>
      </c>
      <c r="K359" t="s">
        <v>813</v>
      </c>
      <c r="L359" t="s">
        <v>42</v>
      </c>
      <c r="M359" t="s">
        <v>43</v>
      </c>
      <c r="N359" s="1" t="s">
        <v>36</v>
      </c>
      <c r="O359" s="3">
        <v>0</v>
      </c>
      <c r="P359" s="3">
        <f>SUMIF('INPUT TAXES'!D:D,'All Books PM January 2024'!A:A,'INPUT TAXES'!P:P)</f>
        <v>0</v>
      </c>
      <c r="R359" s="3">
        <v>300</v>
      </c>
      <c r="S359" s="3">
        <v>0</v>
      </c>
      <c r="T359" s="3">
        <f t="shared" si="46"/>
        <v>300</v>
      </c>
      <c r="V359" s="3">
        <v>300</v>
      </c>
      <c r="W359" t="s">
        <v>994</v>
      </c>
      <c r="X359" t="s">
        <v>989</v>
      </c>
      <c r="AD359" s="17" t="e">
        <f t="shared" si="45"/>
        <v>#DIV/0!</v>
      </c>
      <c r="AE359" s="15">
        <f>T359-'All Books'!T359</f>
        <v>200</v>
      </c>
      <c r="AF359" s="17">
        <v>300</v>
      </c>
      <c r="AG359" s="15">
        <f t="shared" si="47"/>
        <v>0</v>
      </c>
      <c r="AI359" s="15">
        <f t="shared" si="48"/>
        <v>300</v>
      </c>
      <c r="AJ359" s="15">
        <f t="shared" si="49"/>
        <v>0</v>
      </c>
    </row>
    <row r="360" spans="1:36" x14ac:dyDescent="0.25">
      <c r="A360" s="1" t="s">
        <v>987</v>
      </c>
      <c r="B360" s="2">
        <v>45322</v>
      </c>
      <c r="D360" s="1" t="s">
        <v>31</v>
      </c>
      <c r="F360" s="1" t="s">
        <v>31</v>
      </c>
      <c r="H360" t="s">
        <v>0</v>
      </c>
      <c r="I360" t="s">
        <v>32</v>
      </c>
      <c r="K360" t="s">
        <v>813</v>
      </c>
      <c r="L360" t="s">
        <v>42</v>
      </c>
      <c r="M360" t="s">
        <v>43</v>
      </c>
      <c r="N360" s="1" t="s">
        <v>36</v>
      </c>
      <c r="O360" s="3">
        <v>0</v>
      </c>
      <c r="P360" s="3">
        <f>SUMIF('INPUT TAXES'!D:D,'All Books PM January 2024'!A:A,'INPUT TAXES'!P:P)</f>
        <v>0</v>
      </c>
      <c r="R360" s="3">
        <v>300</v>
      </c>
      <c r="S360" s="3">
        <v>0</v>
      </c>
      <c r="T360" s="3">
        <f t="shared" si="46"/>
        <v>300</v>
      </c>
      <c r="V360" s="3">
        <v>300</v>
      </c>
      <c r="W360" t="s">
        <v>995</v>
      </c>
      <c r="X360" t="s">
        <v>989</v>
      </c>
      <c r="AD360" s="17" t="e">
        <f t="shared" si="45"/>
        <v>#DIV/0!</v>
      </c>
      <c r="AE360" s="15">
        <f>T360-'All Books'!T360</f>
        <v>200</v>
      </c>
      <c r="AF360" s="17">
        <v>300</v>
      </c>
      <c r="AG360" s="15">
        <f t="shared" si="47"/>
        <v>0</v>
      </c>
      <c r="AI360" s="15">
        <f t="shared" si="48"/>
        <v>300</v>
      </c>
      <c r="AJ360" s="15">
        <f t="shared" si="49"/>
        <v>0</v>
      </c>
    </row>
    <row r="361" spans="1:36" x14ac:dyDescent="0.25">
      <c r="A361" s="1" t="s">
        <v>987</v>
      </c>
      <c r="B361" s="2">
        <v>45322</v>
      </c>
      <c r="D361" s="1" t="s">
        <v>31</v>
      </c>
      <c r="F361" s="1" t="s">
        <v>31</v>
      </c>
      <c r="H361" t="s">
        <v>0</v>
      </c>
      <c r="I361" t="s">
        <v>32</v>
      </c>
      <c r="K361" t="s">
        <v>813</v>
      </c>
      <c r="L361" t="s">
        <v>42</v>
      </c>
      <c r="M361" t="s">
        <v>43</v>
      </c>
      <c r="N361" s="1" t="s">
        <v>36</v>
      </c>
      <c r="O361" s="3">
        <v>0</v>
      </c>
      <c r="P361" s="3">
        <f>SUMIF('INPUT TAXES'!D:D,'All Books PM January 2024'!A:A,'INPUT TAXES'!P:P)</f>
        <v>0</v>
      </c>
      <c r="R361" s="3">
        <v>578.5</v>
      </c>
      <c r="S361" s="3">
        <v>0</v>
      </c>
      <c r="T361" s="3">
        <f t="shared" si="46"/>
        <v>578.5</v>
      </c>
      <c r="V361" s="3">
        <v>578.5</v>
      </c>
      <c r="W361" t="s">
        <v>996</v>
      </c>
      <c r="X361" t="s">
        <v>989</v>
      </c>
      <c r="AD361" s="17" t="e">
        <f t="shared" ref="AD361:AD428" si="50">U361/Q361</f>
        <v>#DIV/0!</v>
      </c>
      <c r="AE361" s="15">
        <f>T361-'All Books'!T361</f>
        <v>-121.5</v>
      </c>
      <c r="AF361" s="17">
        <v>578.5</v>
      </c>
      <c r="AG361" s="15">
        <f t="shared" si="47"/>
        <v>0</v>
      </c>
      <c r="AI361" s="15">
        <f t="shared" si="48"/>
        <v>578.5</v>
      </c>
      <c r="AJ361" s="15">
        <f t="shared" si="49"/>
        <v>0</v>
      </c>
    </row>
    <row r="362" spans="1:36" x14ac:dyDescent="0.25">
      <c r="A362" s="1" t="s">
        <v>987</v>
      </c>
      <c r="B362" s="2">
        <v>45322</v>
      </c>
      <c r="D362" s="1" t="s">
        <v>31</v>
      </c>
      <c r="F362" s="1" t="s">
        <v>31</v>
      </c>
      <c r="H362" t="s">
        <v>0</v>
      </c>
      <c r="I362" t="s">
        <v>32</v>
      </c>
      <c r="K362" t="s">
        <v>813</v>
      </c>
      <c r="L362" t="s">
        <v>42</v>
      </c>
      <c r="M362" t="s">
        <v>43</v>
      </c>
      <c r="N362" s="1" t="s">
        <v>36</v>
      </c>
      <c r="O362" s="3">
        <v>0</v>
      </c>
      <c r="P362" s="3">
        <f>SUMIF('INPUT TAXES'!D:D,'All Books PM January 2024'!A:A,'INPUT TAXES'!P:P)</f>
        <v>0</v>
      </c>
      <c r="R362" s="3">
        <v>600</v>
      </c>
      <c r="S362" s="3">
        <v>0</v>
      </c>
      <c r="T362" s="3">
        <f t="shared" si="46"/>
        <v>600</v>
      </c>
      <c r="V362" s="3">
        <v>600</v>
      </c>
      <c r="W362" t="s">
        <v>997</v>
      </c>
      <c r="X362" t="s">
        <v>989</v>
      </c>
      <c r="AD362" s="17" t="e">
        <f t="shared" si="50"/>
        <v>#DIV/0!</v>
      </c>
      <c r="AE362" s="15">
        <f>T362-'All Books'!T362</f>
        <v>375.34000000000003</v>
      </c>
      <c r="AF362" s="17">
        <v>600</v>
      </c>
      <c r="AG362" s="15">
        <f t="shared" si="47"/>
        <v>0</v>
      </c>
      <c r="AI362" s="15">
        <f t="shared" si="48"/>
        <v>600</v>
      </c>
      <c r="AJ362" s="15">
        <f t="shared" si="49"/>
        <v>0</v>
      </c>
    </row>
    <row r="363" spans="1:36" x14ac:dyDescent="0.25">
      <c r="A363" s="1" t="s">
        <v>987</v>
      </c>
      <c r="B363" s="2">
        <v>45322</v>
      </c>
      <c r="D363" s="1" t="s">
        <v>31</v>
      </c>
      <c r="F363" s="1" t="s">
        <v>31</v>
      </c>
      <c r="H363" t="s">
        <v>0</v>
      </c>
      <c r="I363" t="s">
        <v>32</v>
      </c>
      <c r="K363" t="s">
        <v>813</v>
      </c>
      <c r="L363" t="s">
        <v>42</v>
      </c>
      <c r="M363" t="s">
        <v>43</v>
      </c>
      <c r="N363" s="1" t="s">
        <v>36</v>
      </c>
      <c r="O363" s="3">
        <v>0</v>
      </c>
      <c r="P363" s="3">
        <f>SUMIF('INPUT TAXES'!D:D,'All Books PM January 2024'!A:A,'INPUT TAXES'!P:P)</f>
        <v>0</v>
      </c>
      <c r="R363" s="3">
        <v>700</v>
      </c>
      <c r="S363" s="3">
        <v>0</v>
      </c>
      <c r="T363" s="3">
        <f t="shared" si="46"/>
        <v>700</v>
      </c>
      <c r="V363" s="3">
        <v>700</v>
      </c>
      <c r="W363" t="s">
        <v>998</v>
      </c>
      <c r="X363" t="s">
        <v>989</v>
      </c>
      <c r="AD363" s="17" t="e">
        <f t="shared" si="50"/>
        <v>#DIV/0!</v>
      </c>
      <c r="AE363" s="15">
        <f>T363-'All Books'!T363</f>
        <v>600</v>
      </c>
      <c r="AF363" s="17">
        <v>700</v>
      </c>
      <c r="AG363" s="15">
        <f t="shared" si="47"/>
        <v>0</v>
      </c>
      <c r="AI363" s="15">
        <f t="shared" si="48"/>
        <v>700</v>
      </c>
      <c r="AJ363" s="15">
        <f t="shared" si="49"/>
        <v>0</v>
      </c>
    </row>
    <row r="364" spans="1:36" x14ac:dyDescent="0.25">
      <c r="A364" s="1" t="s">
        <v>987</v>
      </c>
      <c r="B364" s="2">
        <v>45322</v>
      </c>
      <c r="D364" s="1" t="s">
        <v>31</v>
      </c>
      <c r="F364" s="1" t="s">
        <v>31</v>
      </c>
      <c r="H364" t="s">
        <v>0</v>
      </c>
      <c r="I364" t="s">
        <v>32</v>
      </c>
      <c r="K364" t="s">
        <v>813</v>
      </c>
      <c r="L364" t="s">
        <v>42</v>
      </c>
      <c r="M364" t="s">
        <v>43</v>
      </c>
      <c r="N364" s="1" t="s">
        <v>36</v>
      </c>
      <c r="O364" s="3">
        <v>0</v>
      </c>
      <c r="P364" s="3">
        <f>SUMIF('INPUT TAXES'!D:D,'All Books PM January 2024'!A:A,'INPUT TAXES'!P:P)</f>
        <v>0</v>
      </c>
      <c r="R364" s="3">
        <v>800</v>
      </c>
      <c r="S364" s="3">
        <v>0</v>
      </c>
      <c r="T364" s="3">
        <f t="shared" si="46"/>
        <v>800</v>
      </c>
      <c r="V364" s="3">
        <v>800</v>
      </c>
      <c r="W364" t="s">
        <v>999</v>
      </c>
      <c r="X364" t="s">
        <v>989</v>
      </c>
      <c r="AD364" s="17" t="e">
        <f t="shared" si="50"/>
        <v>#DIV/0!</v>
      </c>
      <c r="AE364" s="15">
        <f>T364-'All Books'!T364</f>
        <v>665</v>
      </c>
      <c r="AF364" s="17">
        <v>800</v>
      </c>
      <c r="AG364" s="15">
        <f t="shared" si="47"/>
        <v>0</v>
      </c>
      <c r="AI364" s="15">
        <f t="shared" si="48"/>
        <v>800</v>
      </c>
      <c r="AJ364" s="15">
        <f t="shared" si="49"/>
        <v>0</v>
      </c>
    </row>
    <row r="365" spans="1:36" x14ac:dyDescent="0.25">
      <c r="A365" s="1" t="s">
        <v>987</v>
      </c>
      <c r="B365" s="2">
        <v>45322</v>
      </c>
      <c r="D365" s="1" t="s">
        <v>31</v>
      </c>
      <c r="F365" s="1" t="s">
        <v>31</v>
      </c>
      <c r="H365" t="s">
        <v>0</v>
      </c>
      <c r="I365" t="s">
        <v>32</v>
      </c>
      <c r="K365" t="s">
        <v>813</v>
      </c>
      <c r="L365" t="s">
        <v>42</v>
      </c>
      <c r="M365" t="s">
        <v>43</v>
      </c>
      <c r="N365" s="1" t="s">
        <v>36</v>
      </c>
      <c r="O365" s="3">
        <v>0</v>
      </c>
      <c r="P365" s="3">
        <f>SUMIF('INPUT TAXES'!D:D,'All Books PM January 2024'!A:A,'INPUT TAXES'!P:P)</f>
        <v>0</v>
      </c>
      <c r="R365" s="3">
        <v>1453.5</v>
      </c>
      <c r="S365" s="3">
        <v>0</v>
      </c>
      <c r="T365" s="3">
        <f t="shared" si="46"/>
        <v>1453.5</v>
      </c>
      <c r="V365" s="3">
        <v>1453.5</v>
      </c>
      <c r="W365" t="s">
        <v>1000</v>
      </c>
      <c r="X365" t="s">
        <v>989</v>
      </c>
      <c r="AD365" s="17" t="e">
        <f t="shared" si="50"/>
        <v>#DIV/0!</v>
      </c>
      <c r="AE365" s="15">
        <f>T365-'All Books'!T365</f>
        <v>1383.86</v>
      </c>
      <c r="AF365" s="17">
        <v>1453.5</v>
      </c>
      <c r="AG365" s="15">
        <f t="shared" si="47"/>
        <v>0</v>
      </c>
      <c r="AI365" s="15">
        <f t="shared" si="48"/>
        <v>1453.5</v>
      </c>
      <c r="AJ365" s="15">
        <f t="shared" si="49"/>
        <v>0</v>
      </c>
    </row>
    <row r="366" spans="1:36" x14ac:dyDescent="0.25">
      <c r="A366" s="1" t="s">
        <v>987</v>
      </c>
      <c r="B366" s="2">
        <v>45322</v>
      </c>
      <c r="D366" s="1" t="s">
        <v>31</v>
      </c>
      <c r="F366" s="1" t="s">
        <v>31</v>
      </c>
      <c r="H366" t="s">
        <v>0</v>
      </c>
      <c r="I366" t="s">
        <v>32</v>
      </c>
      <c r="K366" t="s">
        <v>813</v>
      </c>
      <c r="L366" t="s">
        <v>42</v>
      </c>
      <c r="M366" t="s">
        <v>43</v>
      </c>
      <c r="N366" s="1" t="s">
        <v>36</v>
      </c>
      <c r="O366" s="3">
        <v>0</v>
      </c>
      <c r="P366" s="3">
        <f>SUMIF('INPUT TAXES'!D:D,'All Books PM January 2024'!A:A,'INPUT TAXES'!P:P)</f>
        <v>0</v>
      </c>
      <c r="R366" s="3">
        <v>1514.55</v>
      </c>
      <c r="S366" s="3">
        <v>0</v>
      </c>
      <c r="T366" s="3">
        <f t="shared" si="46"/>
        <v>1514.55</v>
      </c>
      <c r="V366" s="3">
        <v>1514.55</v>
      </c>
      <c r="W366" t="s">
        <v>1001</v>
      </c>
      <c r="X366" t="s">
        <v>989</v>
      </c>
      <c r="AD366" s="17" t="e">
        <f t="shared" si="50"/>
        <v>#DIV/0!</v>
      </c>
      <c r="AE366" s="15">
        <f>T366-'All Books'!T366</f>
        <v>934.18999999999994</v>
      </c>
      <c r="AF366" s="17">
        <v>1514.55</v>
      </c>
      <c r="AG366" s="15">
        <f t="shared" si="47"/>
        <v>0</v>
      </c>
      <c r="AI366" s="15">
        <f t="shared" si="48"/>
        <v>1514.55</v>
      </c>
      <c r="AJ366" s="15">
        <f t="shared" si="49"/>
        <v>0</v>
      </c>
    </row>
    <row r="367" spans="1:36" x14ac:dyDescent="0.25">
      <c r="A367" s="1" t="s">
        <v>987</v>
      </c>
      <c r="B367" s="2">
        <v>45322</v>
      </c>
      <c r="D367" s="1" t="s">
        <v>31</v>
      </c>
      <c r="F367" s="1" t="s">
        <v>31</v>
      </c>
      <c r="H367" t="s">
        <v>0</v>
      </c>
      <c r="I367" t="s">
        <v>32</v>
      </c>
      <c r="K367" t="s">
        <v>813</v>
      </c>
      <c r="L367" t="s">
        <v>42</v>
      </c>
      <c r="M367" t="s">
        <v>43</v>
      </c>
      <c r="N367" s="1" t="s">
        <v>36</v>
      </c>
      <c r="O367" s="3">
        <v>0</v>
      </c>
      <c r="P367" s="3">
        <f>SUMIF('INPUT TAXES'!D:D,'All Books PM January 2024'!A:A,'INPUT TAXES'!P:P)</f>
        <v>0</v>
      </c>
      <c r="R367" s="3">
        <v>2215</v>
      </c>
      <c r="S367" s="3">
        <v>0</v>
      </c>
      <c r="T367" s="3">
        <f t="shared" si="46"/>
        <v>2215</v>
      </c>
      <c r="V367" s="3">
        <v>2215</v>
      </c>
      <c r="W367" t="s">
        <v>1002</v>
      </c>
      <c r="X367" t="s">
        <v>989</v>
      </c>
      <c r="AD367" s="17" t="e">
        <f t="shared" si="50"/>
        <v>#DIV/0!</v>
      </c>
      <c r="AE367" s="15">
        <f>T367-'All Books'!T367</f>
        <v>715</v>
      </c>
      <c r="AF367" s="17">
        <v>2215</v>
      </c>
      <c r="AG367" s="15">
        <f t="shared" si="47"/>
        <v>0</v>
      </c>
      <c r="AI367" s="15">
        <f t="shared" si="48"/>
        <v>2215</v>
      </c>
      <c r="AJ367" s="15">
        <f t="shared" si="49"/>
        <v>0</v>
      </c>
    </row>
    <row r="368" spans="1:36" x14ac:dyDescent="0.25">
      <c r="A368" s="1" t="s">
        <v>987</v>
      </c>
      <c r="B368" s="2">
        <v>45322</v>
      </c>
      <c r="D368" s="1" t="s">
        <v>31</v>
      </c>
      <c r="F368" s="1" t="s">
        <v>31</v>
      </c>
      <c r="H368" t="s">
        <v>0</v>
      </c>
      <c r="I368" t="s">
        <v>32</v>
      </c>
      <c r="K368" t="s">
        <v>813</v>
      </c>
      <c r="L368" t="s">
        <v>42</v>
      </c>
      <c r="M368" t="s">
        <v>43</v>
      </c>
      <c r="N368" s="1" t="s">
        <v>36</v>
      </c>
      <c r="O368" s="3">
        <v>0</v>
      </c>
      <c r="P368" s="3">
        <f>SUMIF('INPUT TAXES'!D:D,'All Books PM January 2024'!A:A,'INPUT TAXES'!P:P)</f>
        <v>0</v>
      </c>
      <c r="R368" s="3">
        <v>2375</v>
      </c>
      <c r="S368" s="3">
        <v>0</v>
      </c>
      <c r="T368" s="3">
        <f t="shared" si="46"/>
        <v>2375</v>
      </c>
      <c r="V368" s="3">
        <v>2375</v>
      </c>
      <c r="W368" t="s">
        <v>1003</v>
      </c>
      <c r="X368" t="s">
        <v>989</v>
      </c>
      <c r="AD368" s="17" t="e">
        <f t="shared" si="50"/>
        <v>#DIV/0!</v>
      </c>
      <c r="AE368" s="15">
        <f>T368-'All Books'!T368</f>
        <v>695</v>
      </c>
      <c r="AF368" s="17">
        <v>2375</v>
      </c>
      <c r="AG368" s="15">
        <f t="shared" si="47"/>
        <v>0</v>
      </c>
      <c r="AI368" s="15">
        <f t="shared" si="48"/>
        <v>2375</v>
      </c>
      <c r="AJ368" s="15">
        <f t="shared" si="49"/>
        <v>0</v>
      </c>
    </row>
    <row r="369" spans="1:36" x14ac:dyDescent="0.25">
      <c r="A369" s="1" t="s">
        <v>987</v>
      </c>
      <c r="B369" s="2">
        <v>45322</v>
      </c>
      <c r="D369" s="1" t="s">
        <v>31</v>
      </c>
      <c r="F369" s="1" t="s">
        <v>31</v>
      </c>
      <c r="H369" t="s">
        <v>0</v>
      </c>
      <c r="I369" t="s">
        <v>32</v>
      </c>
      <c r="K369" t="s">
        <v>813</v>
      </c>
      <c r="L369" t="s">
        <v>42</v>
      </c>
      <c r="M369" t="s">
        <v>43</v>
      </c>
      <c r="N369" s="1" t="s">
        <v>36</v>
      </c>
      <c r="O369" s="3">
        <v>0</v>
      </c>
      <c r="P369" s="3">
        <f>SUMIF('INPUT TAXES'!D:D,'All Books PM January 2024'!A:A,'INPUT TAXES'!P:P)</f>
        <v>0</v>
      </c>
      <c r="R369" s="3">
        <v>2500</v>
      </c>
      <c r="S369" s="3">
        <v>0</v>
      </c>
      <c r="T369" s="3">
        <f t="shared" si="46"/>
        <v>2500</v>
      </c>
      <c r="V369" s="3">
        <v>2500</v>
      </c>
      <c r="W369" t="s">
        <v>1004</v>
      </c>
      <c r="X369" t="s">
        <v>989</v>
      </c>
      <c r="AD369" s="17" t="e">
        <f t="shared" si="50"/>
        <v>#DIV/0!</v>
      </c>
      <c r="AE369" s="15">
        <f>T369-'All Books'!T369</f>
        <v>-27500</v>
      </c>
      <c r="AF369" s="17">
        <v>2500</v>
      </c>
      <c r="AG369" s="15">
        <f t="shared" si="47"/>
        <v>0</v>
      </c>
      <c r="AI369" s="15">
        <f t="shared" si="48"/>
        <v>2500</v>
      </c>
      <c r="AJ369" s="15">
        <f t="shared" si="49"/>
        <v>0</v>
      </c>
    </row>
    <row r="370" spans="1:36" x14ac:dyDescent="0.25">
      <c r="A370" s="1" t="s">
        <v>987</v>
      </c>
      <c r="B370" s="2">
        <v>45322</v>
      </c>
      <c r="D370" s="1" t="s">
        <v>31</v>
      </c>
      <c r="F370" s="1" t="s">
        <v>31</v>
      </c>
      <c r="H370" t="s">
        <v>0</v>
      </c>
      <c r="I370" t="s">
        <v>32</v>
      </c>
      <c r="K370" t="s">
        <v>813</v>
      </c>
      <c r="L370" t="s">
        <v>42</v>
      </c>
      <c r="M370" t="s">
        <v>43</v>
      </c>
      <c r="N370" s="1" t="s">
        <v>36</v>
      </c>
      <c r="O370" s="3">
        <v>0</v>
      </c>
      <c r="P370" s="3">
        <f>SUMIF('INPUT TAXES'!D:D,'All Books PM January 2024'!A:A,'INPUT TAXES'!P:P)</f>
        <v>0</v>
      </c>
      <c r="R370" s="3">
        <v>2857.8</v>
      </c>
      <c r="S370" s="3">
        <v>0</v>
      </c>
      <c r="T370" s="3">
        <f t="shared" si="46"/>
        <v>2857.8</v>
      </c>
      <c r="V370" s="3">
        <v>2857.8</v>
      </c>
      <c r="W370" t="s">
        <v>1005</v>
      </c>
      <c r="X370" t="s">
        <v>989</v>
      </c>
      <c r="AD370" s="17" t="e">
        <f t="shared" si="50"/>
        <v>#DIV/0!</v>
      </c>
      <c r="AE370" s="15">
        <f>T370-'All Books'!T370</f>
        <v>2630.96</v>
      </c>
      <c r="AF370" s="17">
        <v>2857.8</v>
      </c>
      <c r="AG370" s="15">
        <f t="shared" si="47"/>
        <v>0</v>
      </c>
      <c r="AI370" s="15">
        <f t="shared" si="48"/>
        <v>2857.8</v>
      </c>
      <c r="AJ370" s="15">
        <f t="shared" si="49"/>
        <v>0</v>
      </c>
    </row>
    <row r="371" spans="1:36" x14ac:dyDescent="0.25">
      <c r="A371" s="1" t="s">
        <v>987</v>
      </c>
      <c r="B371" s="2">
        <v>45322</v>
      </c>
      <c r="D371" s="1" t="s">
        <v>31</v>
      </c>
      <c r="F371" s="1" t="s">
        <v>31</v>
      </c>
      <c r="H371" t="s">
        <v>0</v>
      </c>
      <c r="I371" t="s">
        <v>32</v>
      </c>
      <c r="K371" t="s">
        <v>813</v>
      </c>
      <c r="L371" t="s">
        <v>42</v>
      </c>
      <c r="M371" t="s">
        <v>43</v>
      </c>
      <c r="N371" s="1" t="s">
        <v>36</v>
      </c>
      <c r="O371" s="3">
        <v>0</v>
      </c>
      <c r="P371" s="3">
        <f>SUMIF('INPUT TAXES'!D:D,'All Books PM January 2024'!A:A,'INPUT TAXES'!P:P)</f>
        <v>0</v>
      </c>
      <c r="R371" s="3">
        <v>2880</v>
      </c>
      <c r="S371" s="3">
        <v>0</v>
      </c>
      <c r="T371" s="3">
        <f t="shared" si="46"/>
        <v>2880</v>
      </c>
      <c r="V371" s="3">
        <v>2880</v>
      </c>
      <c r="W371" t="s">
        <v>1006</v>
      </c>
      <c r="X371" t="s">
        <v>989</v>
      </c>
      <c r="AD371" s="17" t="e">
        <f t="shared" si="50"/>
        <v>#DIV/0!</v>
      </c>
      <c r="AE371" s="15">
        <f>T371-'All Books'!T371</f>
        <v>2410</v>
      </c>
      <c r="AF371" s="17">
        <v>2880</v>
      </c>
      <c r="AG371" s="15">
        <f t="shared" si="47"/>
        <v>0</v>
      </c>
      <c r="AI371" s="15">
        <f t="shared" si="48"/>
        <v>2880</v>
      </c>
      <c r="AJ371" s="15">
        <f t="shared" si="49"/>
        <v>0</v>
      </c>
    </row>
    <row r="372" spans="1:36" x14ac:dyDescent="0.25">
      <c r="A372" s="1" t="s">
        <v>987</v>
      </c>
      <c r="B372" s="2">
        <v>45322</v>
      </c>
      <c r="D372" s="1" t="s">
        <v>31</v>
      </c>
      <c r="F372" s="1" t="s">
        <v>31</v>
      </c>
      <c r="H372" t="s">
        <v>0</v>
      </c>
      <c r="I372" t="s">
        <v>32</v>
      </c>
      <c r="K372" t="s">
        <v>813</v>
      </c>
      <c r="L372" t="s">
        <v>42</v>
      </c>
      <c r="M372" t="s">
        <v>43</v>
      </c>
      <c r="N372" s="1" t="s">
        <v>36</v>
      </c>
      <c r="O372" s="3">
        <v>0</v>
      </c>
      <c r="P372" s="3">
        <f>SUMIF('INPUT TAXES'!D:D,'All Books PM January 2024'!A:A,'INPUT TAXES'!P:P)</f>
        <v>0</v>
      </c>
      <c r="R372" s="3">
        <v>3250</v>
      </c>
      <c r="S372" s="3">
        <v>0</v>
      </c>
      <c r="T372" s="3">
        <f t="shared" si="46"/>
        <v>3250</v>
      </c>
      <c r="V372" s="3">
        <v>3250</v>
      </c>
      <c r="W372" t="s">
        <v>1007</v>
      </c>
      <c r="X372" t="s">
        <v>989</v>
      </c>
      <c r="AD372" s="17" t="e">
        <f t="shared" si="50"/>
        <v>#DIV/0!</v>
      </c>
      <c r="AE372" s="15">
        <f>T372-'All Books'!T372</f>
        <v>2852.5</v>
      </c>
      <c r="AF372" s="17">
        <v>3250</v>
      </c>
      <c r="AG372" s="15">
        <f t="shared" si="47"/>
        <v>0</v>
      </c>
      <c r="AI372" s="15">
        <f t="shared" si="48"/>
        <v>3250</v>
      </c>
      <c r="AJ372" s="15">
        <f t="shared" si="49"/>
        <v>0</v>
      </c>
    </row>
    <row r="373" spans="1:36" x14ac:dyDescent="0.25">
      <c r="A373" s="1" t="s">
        <v>987</v>
      </c>
      <c r="B373" s="2">
        <v>45322</v>
      </c>
      <c r="D373" s="1" t="s">
        <v>31</v>
      </c>
      <c r="F373" s="1" t="s">
        <v>31</v>
      </c>
      <c r="H373" t="s">
        <v>0</v>
      </c>
      <c r="I373" t="s">
        <v>32</v>
      </c>
      <c r="K373" t="s">
        <v>813</v>
      </c>
      <c r="L373" t="s">
        <v>42</v>
      </c>
      <c r="M373" t="s">
        <v>43</v>
      </c>
      <c r="N373" s="1" t="s">
        <v>36</v>
      </c>
      <c r="O373" s="3">
        <v>0</v>
      </c>
      <c r="P373" s="3">
        <f>SUMIF('INPUT TAXES'!D:D,'All Books PM January 2024'!A:A,'INPUT TAXES'!P:P)</f>
        <v>0</v>
      </c>
      <c r="R373" s="3">
        <v>3673.26</v>
      </c>
      <c r="S373" s="3">
        <v>0</v>
      </c>
      <c r="T373" s="3">
        <f t="shared" si="46"/>
        <v>3673.26</v>
      </c>
      <c r="V373" s="3">
        <v>3673.26</v>
      </c>
      <c r="W373" t="s">
        <v>1008</v>
      </c>
      <c r="X373" t="s">
        <v>989</v>
      </c>
      <c r="AD373" s="17" t="e">
        <f t="shared" si="50"/>
        <v>#DIV/0!</v>
      </c>
      <c r="AE373" s="15">
        <f>T373-'All Books'!T373</f>
        <v>360.76000000000022</v>
      </c>
      <c r="AF373" s="17">
        <v>3673.26</v>
      </c>
      <c r="AG373" s="15">
        <f t="shared" si="47"/>
        <v>0</v>
      </c>
      <c r="AI373" s="15">
        <f t="shared" si="48"/>
        <v>3673.26</v>
      </c>
      <c r="AJ373" s="15">
        <f t="shared" si="49"/>
        <v>0</v>
      </c>
    </row>
    <row r="374" spans="1:36" x14ac:dyDescent="0.25">
      <c r="A374" s="1" t="s">
        <v>987</v>
      </c>
      <c r="B374" s="2">
        <v>45322</v>
      </c>
      <c r="D374" s="1" t="s">
        <v>31</v>
      </c>
      <c r="F374" s="1" t="s">
        <v>31</v>
      </c>
      <c r="H374" t="s">
        <v>0</v>
      </c>
      <c r="I374" t="s">
        <v>32</v>
      </c>
      <c r="K374" t="s">
        <v>813</v>
      </c>
      <c r="L374" t="s">
        <v>42</v>
      </c>
      <c r="M374" t="s">
        <v>43</v>
      </c>
      <c r="N374" s="1" t="s">
        <v>36</v>
      </c>
      <c r="O374" s="3">
        <v>0</v>
      </c>
      <c r="P374" s="3">
        <f>SUMIF('INPUT TAXES'!D:D,'All Books PM January 2024'!A:A,'INPUT TAXES'!P:P)</f>
        <v>0</v>
      </c>
      <c r="R374" s="3">
        <v>3750.03</v>
      </c>
      <c r="S374" s="3">
        <v>0</v>
      </c>
      <c r="T374" s="3">
        <f t="shared" si="46"/>
        <v>3750.03</v>
      </c>
      <c r="V374" s="3">
        <v>3750.03</v>
      </c>
      <c r="W374" t="s">
        <v>770</v>
      </c>
      <c r="X374" t="s">
        <v>989</v>
      </c>
      <c r="AD374" s="17" t="e">
        <f t="shared" si="50"/>
        <v>#DIV/0!</v>
      </c>
      <c r="AE374" s="15">
        <f>T374-'All Books'!T374</f>
        <v>2259.0300000000002</v>
      </c>
      <c r="AF374" s="17">
        <v>3750.03</v>
      </c>
      <c r="AG374" s="15">
        <f t="shared" si="47"/>
        <v>0</v>
      </c>
      <c r="AI374" s="15">
        <f t="shared" si="48"/>
        <v>3750.03</v>
      </c>
      <c r="AJ374" s="15">
        <f t="shared" si="49"/>
        <v>0</v>
      </c>
    </row>
    <row r="375" spans="1:36" x14ac:dyDescent="0.25">
      <c r="A375" s="1" t="s">
        <v>987</v>
      </c>
      <c r="B375" s="2">
        <v>45322</v>
      </c>
      <c r="D375" s="1" t="s">
        <v>31</v>
      </c>
      <c r="F375" s="1" t="s">
        <v>31</v>
      </c>
      <c r="H375" t="s">
        <v>0</v>
      </c>
      <c r="I375" t="s">
        <v>32</v>
      </c>
      <c r="K375" t="s">
        <v>813</v>
      </c>
      <c r="L375" t="s">
        <v>42</v>
      </c>
      <c r="M375" t="s">
        <v>43</v>
      </c>
      <c r="N375" s="1" t="s">
        <v>36</v>
      </c>
      <c r="O375" s="3">
        <v>0</v>
      </c>
      <c r="P375" s="3">
        <f>SUMIF('INPUT TAXES'!D:D,'All Books PM January 2024'!A:A,'INPUT TAXES'!P:P)</f>
        <v>0</v>
      </c>
      <c r="R375" s="3">
        <v>3932.9</v>
      </c>
      <c r="S375" s="3">
        <v>0</v>
      </c>
      <c r="T375" s="3">
        <f t="shared" ref="T375:T428" si="51">P375+Q375+R375</f>
        <v>3932.9</v>
      </c>
      <c r="V375" s="3">
        <v>3932.9</v>
      </c>
      <c r="W375" t="s">
        <v>1009</v>
      </c>
      <c r="X375" t="s">
        <v>989</v>
      </c>
      <c r="AD375" s="17" t="e">
        <f t="shared" si="50"/>
        <v>#DIV/0!</v>
      </c>
      <c r="AE375" s="15">
        <f>T375-'All Books'!T375</f>
        <v>3908.9500000000003</v>
      </c>
      <c r="AF375" s="17">
        <v>3932.9</v>
      </c>
      <c r="AG375" s="15">
        <f t="shared" si="47"/>
        <v>0</v>
      </c>
      <c r="AI375" s="15">
        <f t="shared" si="48"/>
        <v>3932.9</v>
      </c>
      <c r="AJ375" s="15">
        <f t="shared" si="49"/>
        <v>0</v>
      </c>
    </row>
    <row r="376" spans="1:36" x14ac:dyDescent="0.25">
      <c r="A376" s="1" t="s">
        <v>987</v>
      </c>
      <c r="B376" s="2">
        <v>45322</v>
      </c>
      <c r="D376" s="1" t="s">
        <v>31</v>
      </c>
      <c r="F376" s="1" t="s">
        <v>31</v>
      </c>
      <c r="H376" t="s">
        <v>0</v>
      </c>
      <c r="I376" t="s">
        <v>32</v>
      </c>
      <c r="K376" t="s">
        <v>813</v>
      </c>
      <c r="L376" t="s">
        <v>42</v>
      </c>
      <c r="M376" t="s">
        <v>43</v>
      </c>
      <c r="N376" s="1" t="s">
        <v>36</v>
      </c>
      <c r="O376" s="3">
        <v>0</v>
      </c>
      <c r="P376" s="3">
        <f>SUMIF('INPUT TAXES'!D:D,'All Books PM January 2024'!A:A,'INPUT TAXES'!P:P)</f>
        <v>0</v>
      </c>
      <c r="R376" s="3">
        <v>5285</v>
      </c>
      <c r="S376" s="3">
        <v>0</v>
      </c>
      <c r="T376" s="3">
        <f t="shared" si="51"/>
        <v>5285</v>
      </c>
      <c r="V376" s="3">
        <v>5285</v>
      </c>
      <c r="W376" t="s">
        <v>1010</v>
      </c>
      <c r="X376" t="s">
        <v>989</v>
      </c>
      <c r="AD376" s="17" t="e">
        <f t="shared" si="50"/>
        <v>#DIV/0!</v>
      </c>
      <c r="AE376" s="15">
        <f>T376-'All Books'!T376</f>
        <v>4469</v>
      </c>
      <c r="AF376" s="17">
        <v>5285</v>
      </c>
      <c r="AG376" s="15">
        <f t="shared" si="47"/>
        <v>0</v>
      </c>
      <c r="AI376" s="15">
        <f t="shared" si="48"/>
        <v>5285</v>
      </c>
      <c r="AJ376" s="15">
        <f t="shared" si="49"/>
        <v>0</v>
      </c>
    </row>
    <row r="377" spans="1:36" x14ac:dyDescent="0.25">
      <c r="A377" s="1" t="s">
        <v>987</v>
      </c>
      <c r="B377" s="2">
        <v>45322</v>
      </c>
      <c r="D377" s="1" t="s">
        <v>31</v>
      </c>
      <c r="F377" s="1" t="s">
        <v>31</v>
      </c>
      <c r="H377" t="s">
        <v>0</v>
      </c>
      <c r="I377" t="s">
        <v>32</v>
      </c>
      <c r="K377" t="s">
        <v>813</v>
      </c>
      <c r="L377" t="s">
        <v>42</v>
      </c>
      <c r="M377" t="s">
        <v>43</v>
      </c>
      <c r="N377" s="1" t="s">
        <v>36</v>
      </c>
      <c r="O377" s="3">
        <v>0</v>
      </c>
      <c r="P377" s="3">
        <f>SUMIF('INPUT TAXES'!D:D,'All Books PM January 2024'!A:A,'INPUT TAXES'!P:P)</f>
        <v>0</v>
      </c>
      <c r="R377" s="3">
        <v>5600</v>
      </c>
      <c r="S377" s="3">
        <v>0</v>
      </c>
      <c r="T377" s="3">
        <f t="shared" si="51"/>
        <v>5600</v>
      </c>
      <c r="V377" s="3">
        <v>5600</v>
      </c>
      <c r="W377" t="s">
        <v>1011</v>
      </c>
      <c r="X377" t="s">
        <v>989</v>
      </c>
      <c r="AD377" s="17" t="e">
        <f t="shared" si="50"/>
        <v>#DIV/0!</v>
      </c>
      <c r="AE377" s="15">
        <f>T377-'All Books'!T377</f>
        <v>-1200</v>
      </c>
      <c r="AF377" s="17">
        <v>5600</v>
      </c>
      <c r="AG377" s="15">
        <f t="shared" si="47"/>
        <v>0</v>
      </c>
      <c r="AI377" s="15">
        <f t="shared" si="48"/>
        <v>5600</v>
      </c>
      <c r="AJ377" s="15">
        <f t="shared" si="49"/>
        <v>0</v>
      </c>
    </row>
    <row r="378" spans="1:36" x14ac:dyDescent="0.25">
      <c r="A378" s="1" t="s">
        <v>987</v>
      </c>
      <c r="B378" s="2">
        <v>45322</v>
      </c>
      <c r="D378" s="1" t="s">
        <v>31</v>
      </c>
      <c r="F378" s="1" t="s">
        <v>31</v>
      </c>
      <c r="H378" t="s">
        <v>0</v>
      </c>
      <c r="I378" t="s">
        <v>32</v>
      </c>
      <c r="K378" t="s">
        <v>813</v>
      </c>
      <c r="L378" t="s">
        <v>42</v>
      </c>
      <c r="M378" t="s">
        <v>43</v>
      </c>
      <c r="N378" s="1" t="s">
        <v>36</v>
      </c>
      <c r="O378" s="3">
        <v>0</v>
      </c>
      <c r="P378" s="3">
        <f>SUMIF('INPUT TAXES'!D:D,'All Books PM January 2024'!A:A,'INPUT TAXES'!P:P)</f>
        <v>0</v>
      </c>
      <c r="R378" s="3">
        <v>5760</v>
      </c>
      <c r="S378" s="3">
        <v>0</v>
      </c>
      <c r="T378" s="3">
        <f t="shared" si="51"/>
        <v>5760</v>
      </c>
      <c r="V378" s="3">
        <v>5760</v>
      </c>
      <c r="W378" t="s">
        <v>1012</v>
      </c>
      <c r="X378" t="s">
        <v>989</v>
      </c>
      <c r="AD378" s="17" t="e">
        <f t="shared" si="50"/>
        <v>#DIV/0!</v>
      </c>
      <c r="AE378" s="15">
        <f>T378-'All Books'!T378</f>
        <v>5550</v>
      </c>
      <c r="AF378" s="17">
        <v>5760</v>
      </c>
      <c r="AG378" s="15">
        <f t="shared" si="47"/>
        <v>0</v>
      </c>
      <c r="AI378" s="15">
        <f t="shared" si="48"/>
        <v>5760</v>
      </c>
      <c r="AJ378" s="15">
        <f t="shared" si="49"/>
        <v>0</v>
      </c>
    </row>
    <row r="379" spans="1:36" x14ac:dyDescent="0.25">
      <c r="A379" s="1" t="s">
        <v>987</v>
      </c>
      <c r="B379" s="2">
        <v>45322</v>
      </c>
      <c r="D379" s="1" t="s">
        <v>31</v>
      </c>
      <c r="F379" s="1" t="s">
        <v>31</v>
      </c>
      <c r="H379" t="s">
        <v>0</v>
      </c>
      <c r="I379" t="s">
        <v>32</v>
      </c>
      <c r="K379" t="s">
        <v>813</v>
      </c>
      <c r="L379" t="s">
        <v>42</v>
      </c>
      <c r="M379" t="s">
        <v>43</v>
      </c>
      <c r="N379" s="1" t="s">
        <v>36</v>
      </c>
      <c r="O379" s="3">
        <v>0</v>
      </c>
      <c r="P379" s="3">
        <f>SUMIF('INPUT TAXES'!D:D,'All Books PM January 2024'!A:A,'INPUT TAXES'!P:P)</f>
        <v>0</v>
      </c>
      <c r="R379" s="3">
        <v>5885</v>
      </c>
      <c r="S379" s="3">
        <v>0</v>
      </c>
      <c r="T379" s="3">
        <f t="shared" si="51"/>
        <v>5885</v>
      </c>
      <c r="V379" s="3">
        <v>5885</v>
      </c>
      <c r="W379" t="s">
        <v>1013</v>
      </c>
      <c r="X379" t="s">
        <v>989</v>
      </c>
      <c r="AD379" s="17" t="e">
        <f t="shared" si="50"/>
        <v>#DIV/0!</v>
      </c>
      <c r="AE379" s="15">
        <f>T379-'All Books'!T379</f>
        <v>5835</v>
      </c>
      <c r="AF379" s="17">
        <v>5885</v>
      </c>
      <c r="AG379" s="15">
        <f t="shared" si="47"/>
        <v>0</v>
      </c>
      <c r="AI379" s="15">
        <f t="shared" si="48"/>
        <v>5885</v>
      </c>
      <c r="AJ379" s="15">
        <f t="shared" si="49"/>
        <v>0</v>
      </c>
    </row>
    <row r="380" spans="1:36" x14ac:dyDescent="0.25">
      <c r="A380" s="1" t="s">
        <v>987</v>
      </c>
      <c r="B380" s="2">
        <v>45322</v>
      </c>
      <c r="D380" s="1" t="s">
        <v>31</v>
      </c>
      <c r="F380" s="1" t="s">
        <v>31</v>
      </c>
      <c r="H380" t="s">
        <v>0</v>
      </c>
      <c r="I380" t="s">
        <v>32</v>
      </c>
      <c r="K380" t="s">
        <v>813</v>
      </c>
      <c r="L380" t="s">
        <v>42</v>
      </c>
      <c r="M380" t="s">
        <v>43</v>
      </c>
      <c r="N380" s="1" t="s">
        <v>36</v>
      </c>
      <c r="O380" s="3">
        <v>0</v>
      </c>
      <c r="P380" s="3">
        <f>SUMIF('INPUT TAXES'!D:D,'All Books PM January 2024'!A:A,'INPUT TAXES'!P:P)</f>
        <v>0</v>
      </c>
      <c r="R380" s="3">
        <v>7452.5</v>
      </c>
      <c r="S380" s="3">
        <v>0</v>
      </c>
      <c r="T380" s="3">
        <f t="shared" si="51"/>
        <v>7452.5</v>
      </c>
      <c r="V380" s="3">
        <v>7452.5</v>
      </c>
      <c r="W380" t="s">
        <v>1014</v>
      </c>
      <c r="X380" t="s">
        <v>989</v>
      </c>
      <c r="AD380" s="17" t="e">
        <f t="shared" si="50"/>
        <v>#DIV/0!</v>
      </c>
      <c r="AE380" s="15">
        <f>T380-'All Books'!T380</f>
        <v>7387.5</v>
      </c>
      <c r="AF380" s="17">
        <v>7452.5</v>
      </c>
      <c r="AG380" s="15">
        <f t="shared" si="47"/>
        <v>0</v>
      </c>
      <c r="AI380" s="15">
        <f t="shared" si="48"/>
        <v>7452.5</v>
      </c>
      <c r="AJ380" s="15">
        <f t="shared" si="49"/>
        <v>0</v>
      </c>
    </row>
    <row r="381" spans="1:36" x14ac:dyDescent="0.25">
      <c r="A381" s="1" t="s">
        <v>987</v>
      </c>
      <c r="B381" s="2">
        <v>45322</v>
      </c>
      <c r="D381" s="1" t="s">
        <v>31</v>
      </c>
      <c r="F381" s="1" t="s">
        <v>31</v>
      </c>
      <c r="H381" t="s">
        <v>0</v>
      </c>
      <c r="I381" t="s">
        <v>32</v>
      </c>
      <c r="K381" t="s">
        <v>813</v>
      </c>
      <c r="L381" t="s">
        <v>42</v>
      </c>
      <c r="M381" t="s">
        <v>43</v>
      </c>
      <c r="N381" s="1" t="s">
        <v>36</v>
      </c>
      <c r="O381" s="3">
        <v>0</v>
      </c>
      <c r="P381" s="3">
        <f>SUMIF('INPUT TAXES'!D:D,'All Books PM January 2024'!A:A,'INPUT TAXES'!P:P)</f>
        <v>0</v>
      </c>
      <c r="R381" s="3">
        <v>11057.5</v>
      </c>
      <c r="S381" s="3">
        <v>0</v>
      </c>
      <c r="T381" s="3">
        <f t="shared" si="51"/>
        <v>11057.5</v>
      </c>
      <c r="V381" s="3">
        <v>11057.5</v>
      </c>
      <c r="W381" t="s">
        <v>1015</v>
      </c>
      <c r="X381" t="s">
        <v>989</v>
      </c>
      <c r="AD381" s="17" t="e">
        <f t="shared" si="50"/>
        <v>#DIV/0!</v>
      </c>
      <c r="AE381" s="15">
        <f>T381-'All Books'!T381</f>
        <v>10259.5</v>
      </c>
      <c r="AF381" s="17">
        <v>11057.5</v>
      </c>
      <c r="AG381" s="15">
        <f t="shared" si="47"/>
        <v>0</v>
      </c>
      <c r="AI381" s="15">
        <f t="shared" si="48"/>
        <v>11057.5</v>
      </c>
      <c r="AJ381" s="15">
        <f t="shared" si="49"/>
        <v>0</v>
      </c>
    </row>
    <row r="382" spans="1:36" x14ac:dyDescent="0.25">
      <c r="A382" s="1" t="s">
        <v>987</v>
      </c>
      <c r="B382" s="2">
        <v>45322</v>
      </c>
      <c r="D382" s="1" t="s">
        <v>31</v>
      </c>
      <c r="F382" s="1" t="s">
        <v>31</v>
      </c>
      <c r="H382" t="s">
        <v>0</v>
      </c>
      <c r="I382" t="s">
        <v>32</v>
      </c>
      <c r="K382" t="s">
        <v>813</v>
      </c>
      <c r="L382" t="s">
        <v>42</v>
      </c>
      <c r="M382" t="s">
        <v>43</v>
      </c>
      <c r="N382" s="1" t="s">
        <v>36</v>
      </c>
      <c r="O382" s="3">
        <v>0</v>
      </c>
      <c r="P382" s="3">
        <f>SUMIF('INPUT TAXES'!D:D,'All Books PM January 2024'!A:A,'INPUT TAXES'!P:P)</f>
        <v>0</v>
      </c>
      <c r="R382" s="3">
        <v>13897.5</v>
      </c>
      <c r="S382" s="3">
        <v>0</v>
      </c>
      <c r="T382" s="3">
        <f t="shared" si="51"/>
        <v>13897.5</v>
      </c>
      <c r="V382" s="3">
        <v>13897.5</v>
      </c>
      <c r="W382" t="s">
        <v>773</v>
      </c>
      <c r="X382" t="s">
        <v>989</v>
      </c>
      <c r="AD382" s="17" t="e">
        <f t="shared" si="50"/>
        <v>#DIV/0!</v>
      </c>
      <c r="AE382" s="15">
        <f>T382-'All Books'!T382</f>
        <v>13697.5</v>
      </c>
      <c r="AF382" s="17">
        <v>13897.5</v>
      </c>
      <c r="AG382" s="15">
        <f t="shared" si="47"/>
        <v>0</v>
      </c>
      <c r="AI382" s="15">
        <f t="shared" si="48"/>
        <v>13897.5</v>
      </c>
      <c r="AJ382" s="15">
        <f t="shared" si="49"/>
        <v>0</v>
      </c>
    </row>
    <row r="383" spans="1:36" x14ac:dyDescent="0.25">
      <c r="A383" s="1" t="s">
        <v>987</v>
      </c>
      <c r="B383" s="2">
        <v>45322</v>
      </c>
      <c r="D383" s="1" t="s">
        <v>31</v>
      </c>
      <c r="F383" s="1" t="s">
        <v>31</v>
      </c>
      <c r="H383" t="s">
        <v>0</v>
      </c>
      <c r="I383" t="s">
        <v>32</v>
      </c>
      <c r="K383" t="s">
        <v>813</v>
      </c>
      <c r="L383" t="s">
        <v>42</v>
      </c>
      <c r="M383" t="s">
        <v>43</v>
      </c>
      <c r="N383" s="1" t="s">
        <v>36</v>
      </c>
      <c r="O383" s="3">
        <v>0</v>
      </c>
      <c r="P383" s="3">
        <f>SUMIF('INPUT TAXES'!D:D,'All Books PM January 2024'!A:A,'INPUT TAXES'!P:P)</f>
        <v>0</v>
      </c>
      <c r="R383" s="3">
        <v>14157.5</v>
      </c>
      <c r="S383" s="3">
        <v>0</v>
      </c>
      <c r="T383" s="3">
        <f t="shared" si="51"/>
        <v>14157.5</v>
      </c>
      <c r="V383" s="3">
        <v>14157.5</v>
      </c>
      <c r="W383" t="s">
        <v>1016</v>
      </c>
      <c r="X383" t="s">
        <v>989</v>
      </c>
      <c r="AD383" s="17" t="e">
        <f t="shared" si="50"/>
        <v>#DIV/0!</v>
      </c>
      <c r="AE383" s="15">
        <f>T383-'All Books'!T383</f>
        <v>12987.5</v>
      </c>
      <c r="AF383" s="17">
        <v>14157.5</v>
      </c>
      <c r="AG383" s="15">
        <f t="shared" si="47"/>
        <v>0</v>
      </c>
      <c r="AI383" s="15">
        <f t="shared" si="48"/>
        <v>14157.5</v>
      </c>
      <c r="AJ383" s="15">
        <f t="shared" si="49"/>
        <v>0</v>
      </c>
    </row>
    <row r="384" spans="1:36" x14ac:dyDescent="0.25">
      <c r="A384" s="1" t="s">
        <v>987</v>
      </c>
      <c r="B384" s="2">
        <v>45322</v>
      </c>
      <c r="D384" s="1" t="s">
        <v>31</v>
      </c>
      <c r="F384" s="1" t="s">
        <v>31</v>
      </c>
      <c r="H384" t="s">
        <v>0</v>
      </c>
      <c r="I384" t="s">
        <v>32</v>
      </c>
      <c r="K384" t="s">
        <v>813</v>
      </c>
      <c r="L384" t="s">
        <v>42</v>
      </c>
      <c r="M384" t="s">
        <v>43</v>
      </c>
      <c r="N384" s="1" t="s">
        <v>36</v>
      </c>
      <c r="O384" s="3">
        <v>0</v>
      </c>
      <c r="P384" s="3">
        <f>SUMIF('INPUT TAXES'!D:D,'All Books PM January 2024'!A:A,'INPUT TAXES'!P:P)</f>
        <v>0</v>
      </c>
      <c r="R384" s="3">
        <v>24731.17</v>
      </c>
      <c r="S384" s="3">
        <v>0</v>
      </c>
      <c r="T384" s="3">
        <f t="shared" si="51"/>
        <v>24731.17</v>
      </c>
      <c r="V384" s="3">
        <v>24731.17</v>
      </c>
      <c r="W384" t="s">
        <v>1017</v>
      </c>
      <c r="X384" t="s">
        <v>989</v>
      </c>
      <c r="AD384" s="17" t="e">
        <f t="shared" si="50"/>
        <v>#DIV/0!</v>
      </c>
      <c r="AE384" s="15">
        <f>T384-'All Books'!T384</f>
        <v>20103.669999999998</v>
      </c>
      <c r="AF384" s="17">
        <v>24731.17</v>
      </c>
      <c r="AG384" s="15">
        <f t="shared" si="47"/>
        <v>0</v>
      </c>
      <c r="AI384" s="15">
        <f t="shared" si="48"/>
        <v>24731.17</v>
      </c>
      <c r="AJ384" s="15">
        <f t="shared" si="49"/>
        <v>0</v>
      </c>
    </row>
    <row r="385" spans="1:36" x14ac:dyDescent="0.25">
      <c r="A385" s="1" t="s">
        <v>987</v>
      </c>
      <c r="B385" s="2">
        <v>45322</v>
      </c>
      <c r="D385" s="1" t="s">
        <v>31</v>
      </c>
      <c r="F385" s="1" t="s">
        <v>31</v>
      </c>
      <c r="H385" t="s">
        <v>0</v>
      </c>
      <c r="I385" t="s">
        <v>32</v>
      </c>
      <c r="K385" t="s">
        <v>813</v>
      </c>
      <c r="L385" t="s">
        <v>42</v>
      </c>
      <c r="M385" t="s">
        <v>43</v>
      </c>
      <c r="N385" s="1" t="s">
        <v>36</v>
      </c>
      <c r="O385" s="3">
        <v>0</v>
      </c>
      <c r="P385" s="3">
        <f>SUMIF('INPUT TAXES'!D:D,'All Books PM January 2024'!A:A,'INPUT TAXES'!P:P)</f>
        <v>0</v>
      </c>
      <c r="R385" s="3">
        <v>57875.73</v>
      </c>
      <c r="S385" s="3">
        <v>0</v>
      </c>
      <c r="T385" s="3">
        <f t="shared" si="51"/>
        <v>57875.73</v>
      </c>
      <c r="V385" s="3">
        <v>57875.73</v>
      </c>
      <c r="W385" t="s">
        <v>1018</v>
      </c>
      <c r="X385" t="s">
        <v>989</v>
      </c>
      <c r="AD385" s="17" t="e">
        <f t="shared" si="50"/>
        <v>#DIV/0!</v>
      </c>
      <c r="AE385" s="15">
        <f>T385-'All Books'!T385</f>
        <v>51418.740000000005</v>
      </c>
      <c r="AF385" s="17">
        <v>57875.73</v>
      </c>
      <c r="AG385" s="15">
        <f t="shared" si="47"/>
        <v>0</v>
      </c>
      <c r="AI385" s="15">
        <f t="shared" si="48"/>
        <v>57875.73</v>
      </c>
      <c r="AJ385" s="15">
        <f t="shared" si="49"/>
        <v>0</v>
      </c>
    </row>
    <row r="386" spans="1:36" x14ac:dyDescent="0.25">
      <c r="A386" s="1" t="s">
        <v>987</v>
      </c>
      <c r="B386" s="2">
        <v>45322</v>
      </c>
      <c r="D386" s="1" t="s">
        <v>31</v>
      </c>
      <c r="F386" s="1" t="s">
        <v>31</v>
      </c>
      <c r="H386" t="s">
        <v>0</v>
      </c>
      <c r="I386" t="s">
        <v>32</v>
      </c>
      <c r="K386" t="s">
        <v>813</v>
      </c>
      <c r="L386" t="s">
        <v>42</v>
      </c>
      <c r="M386" t="s">
        <v>43</v>
      </c>
      <c r="N386" s="1" t="s">
        <v>36</v>
      </c>
      <c r="O386" s="3">
        <v>0</v>
      </c>
      <c r="P386" s="3">
        <f>SUMIF('INPUT TAXES'!D:D,'All Books PM January 2024'!A:A,'INPUT TAXES'!P:P)</f>
        <v>0</v>
      </c>
      <c r="R386" s="3">
        <v>64815.54</v>
      </c>
      <c r="S386" s="3">
        <v>0</v>
      </c>
      <c r="T386" s="3">
        <f t="shared" si="51"/>
        <v>64815.54</v>
      </c>
      <c r="V386" s="3">
        <v>64815.54</v>
      </c>
      <c r="W386" t="s">
        <v>1019</v>
      </c>
      <c r="X386" t="s">
        <v>989</v>
      </c>
      <c r="AD386" s="17" t="e">
        <f t="shared" si="50"/>
        <v>#DIV/0!</v>
      </c>
      <c r="AE386" s="15">
        <f>T386-'All Books'!T386</f>
        <v>54870.240000000005</v>
      </c>
      <c r="AF386" s="17">
        <v>64815.54</v>
      </c>
      <c r="AG386" s="15">
        <f t="shared" si="47"/>
        <v>0</v>
      </c>
      <c r="AI386" s="15">
        <f t="shared" si="48"/>
        <v>64815.54</v>
      </c>
      <c r="AJ386" s="15">
        <f t="shared" si="49"/>
        <v>0</v>
      </c>
    </row>
    <row r="387" spans="1:36" x14ac:dyDescent="0.25">
      <c r="A387" s="1" t="s">
        <v>987</v>
      </c>
      <c r="B387" s="2">
        <v>45322</v>
      </c>
      <c r="D387" s="1" t="s">
        <v>31</v>
      </c>
      <c r="F387" s="1" t="s">
        <v>31</v>
      </c>
      <c r="H387" t="s">
        <v>0</v>
      </c>
      <c r="I387" t="s">
        <v>32</v>
      </c>
      <c r="K387" t="s">
        <v>813</v>
      </c>
      <c r="L387" t="s">
        <v>42</v>
      </c>
      <c r="M387" t="s">
        <v>43</v>
      </c>
      <c r="N387" s="1" t="s">
        <v>36</v>
      </c>
      <c r="O387" s="3">
        <v>0</v>
      </c>
      <c r="P387" s="3">
        <f>SUMIF('INPUT TAXES'!D:D,'All Books PM January 2024'!A:A,'INPUT TAXES'!P:P)</f>
        <v>0</v>
      </c>
      <c r="R387" s="3">
        <v>94264.47</v>
      </c>
      <c r="S387" s="3">
        <v>0</v>
      </c>
      <c r="T387" s="3">
        <f t="shared" si="51"/>
        <v>94264.47</v>
      </c>
      <c r="V387" s="3">
        <v>94264.47</v>
      </c>
      <c r="W387" t="s">
        <v>578</v>
      </c>
      <c r="X387" t="s">
        <v>989</v>
      </c>
      <c r="AD387" s="17" t="e">
        <f t="shared" si="50"/>
        <v>#DIV/0!</v>
      </c>
      <c r="AE387" s="15">
        <f>T387-'All Books'!T387</f>
        <v>82762.720000000001</v>
      </c>
      <c r="AF387" s="17">
        <v>94264.47</v>
      </c>
      <c r="AG387" s="15">
        <f t="shared" si="47"/>
        <v>0</v>
      </c>
      <c r="AI387" s="15">
        <f t="shared" si="48"/>
        <v>94264.47</v>
      </c>
      <c r="AJ387" s="15">
        <f t="shared" si="49"/>
        <v>0</v>
      </c>
    </row>
    <row r="388" spans="1:36" x14ac:dyDescent="0.25">
      <c r="A388" s="1" t="s">
        <v>987</v>
      </c>
      <c r="B388" s="2">
        <v>45322</v>
      </c>
      <c r="D388" s="1" t="s">
        <v>31</v>
      </c>
      <c r="F388" s="1" t="s">
        <v>31</v>
      </c>
      <c r="H388" t="s">
        <v>0</v>
      </c>
      <c r="I388" t="s">
        <v>32</v>
      </c>
      <c r="K388" t="s">
        <v>813</v>
      </c>
      <c r="L388" t="s">
        <v>42</v>
      </c>
      <c r="M388" t="s">
        <v>43</v>
      </c>
      <c r="N388" s="1" t="s">
        <v>36</v>
      </c>
      <c r="O388" s="3">
        <v>0</v>
      </c>
      <c r="P388" s="3">
        <f>SUMIF('INPUT TAXES'!D:D,'All Books PM January 2024'!A:A,'INPUT TAXES'!P:P)</f>
        <v>0</v>
      </c>
      <c r="R388" s="3">
        <v>129946.59</v>
      </c>
      <c r="S388" s="3">
        <v>0</v>
      </c>
      <c r="T388" s="3">
        <f t="shared" si="51"/>
        <v>129946.59</v>
      </c>
      <c r="V388" s="3">
        <v>129946.59</v>
      </c>
      <c r="W388" t="s">
        <v>1020</v>
      </c>
      <c r="X388" t="s">
        <v>989</v>
      </c>
      <c r="AD388" s="17" t="e">
        <f t="shared" si="50"/>
        <v>#DIV/0!</v>
      </c>
      <c r="AE388" s="15">
        <f>T388-'All Books'!T388</f>
        <v>116528.04</v>
      </c>
      <c r="AF388" s="17">
        <v>129946.59</v>
      </c>
      <c r="AG388" s="15">
        <f t="shared" si="47"/>
        <v>0</v>
      </c>
      <c r="AI388" s="15">
        <f t="shared" si="48"/>
        <v>129946.59</v>
      </c>
      <c r="AJ388" s="15">
        <f t="shared" si="49"/>
        <v>0</v>
      </c>
    </row>
    <row r="389" spans="1:36" x14ac:dyDescent="0.25">
      <c r="A389" s="1" t="s">
        <v>987</v>
      </c>
      <c r="B389" s="2">
        <v>45322</v>
      </c>
      <c r="D389" s="1" t="s">
        <v>31</v>
      </c>
      <c r="F389" s="1" t="s">
        <v>31</v>
      </c>
      <c r="H389" t="s">
        <v>0</v>
      </c>
      <c r="I389" t="s">
        <v>32</v>
      </c>
      <c r="K389" t="s">
        <v>813</v>
      </c>
      <c r="L389" t="s">
        <v>42</v>
      </c>
      <c r="M389" t="s">
        <v>43</v>
      </c>
      <c r="N389" s="1" t="s">
        <v>36</v>
      </c>
      <c r="O389" s="3">
        <v>0</v>
      </c>
      <c r="P389" s="3">
        <f>SUMIF('INPUT TAXES'!D:D,'All Books PM January 2024'!A:A,'INPUT TAXES'!P:P)</f>
        <v>0</v>
      </c>
      <c r="R389" s="3">
        <v>150274.34</v>
      </c>
      <c r="S389" s="3">
        <v>0</v>
      </c>
      <c r="T389" s="3">
        <f t="shared" si="51"/>
        <v>150274.34</v>
      </c>
      <c r="V389" s="3">
        <v>150274.34</v>
      </c>
      <c r="W389" t="s">
        <v>1021</v>
      </c>
      <c r="X389" t="s">
        <v>989</v>
      </c>
      <c r="AD389" s="17" t="e">
        <f t="shared" si="50"/>
        <v>#DIV/0!</v>
      </c>
      <c r="AE389" s="15">
        <f>T389-'All Books'!T389</f>
        <v>134446.24</v>
      </c>
      <c r="AF389" s="17">
        <v>150274.34</v>
      </c>
      <c r="AG389" s="15">
        <f t="shared" si="47"/>
        <v>0</v>
      </c>
      <c r="AI389" s="15">
        <f t="shared" si="48"/>
        <v>150274.34</v>
      </c>
      <c r="AJ389" s="15">
        <f t="shared" si="49"/>
        <v>0</v>
      </c>
    </row>
    <row r="390" spans="1:36" x14ac:dyDescent="0.25">
      <c r="A390" s="1" t="s">
        <v>987</v>
      </c>
      <c r="B390" s="2">
        <v>45322</v>
      </c>
      <c r="D390" s="1" t="s">
        <v>31</v>
      </c>
      <c r="F390" s="1" t="s">
        <v>31</v>
      </c>
      <c r="H390" t="s">
        <v>0</v>
      </c>
      <c r="I390" t="s">
        <v>32</v>
      </c>
      <c r="K390" t="s">
        <v>813</v>
      </c>
      <c r="L390" t="s">
        <v>42</v>
      </c>
      <c r="M390" t="s">
        <v>43</v>
      </c>
      <c r="N390" s="1" t="s">
        <v>36</v>
      </c>
      <c r="O390" s="3">
        <v>0</v>
      </c>
      <c r="P390" s="3">
        <f>SUMIF('INPUT TAXES'!D:D,'All Books PM January 2024'!A:A,'INPUT TAXES'!P:P)</f>
        <v>0</v>
      </c>
      <c r="R390" s="3">
        <v>169495.47</v>
      </c>
      <c r="S390" s="3">
        <v>0</v>
      </c>
      <c r="T390" s="3">
        <f t="shared" si="51"/>
        <v>169495.47</v>
      </c>
      <c r="V390" s="3">
        <v>169495.47</v>
      </c>
      <c r="W390" t="s">
        <v>1022</v>
      </c>
      <c r="X390" t="s">
        <v>989</v>
      </c>
      <c r="AD390" s="17" t="e">
        <f t="shared" si="50"/>
        <v>#DIV/0!</v>
      </c>
      <c r="AE390" s="15">
        <f>T390-'All Books'!T390</f>
        <v>144308.93</v>
      </c>
      <c r="AF390" s="17">
        <v>169495.47</v>
      </c>
      <c r="AG390" s="15">
        <f t="shared" si="47"/>
        <v>0</v>
      </c>
      <c r="AI390" s="15">
        <f t="shared" si="48"/>
        <v>169495.47</v>
      </c>
      <c r="AJ390" s="15">
        <f t="shared" si="49"/>
        <v>0</v>
      </c>
    </row>
    <row r="391" spans="1:36" x14ac:dyDescent="0.25">
      <c r="A391" s="1" t="s">
        <v>987</v>
      </c>
      <c r="B391" s="2">
        <v>45322</v>
      </c>
      <c r="D391" s="1" t="s">
        <v>31</v>
      </c>
      <c r="F391" s="1" t="s">
        <v>31</v>
      </c>
      <c r="H391" t="s">
        <v>0</v>
      </c>
      <c r="I391" t="s">
        <v>32</v>
      </c>
      <c r="K391" t="s">
        <v>813</v>
      </c>
      <c r="L391" t="s">
        <v>42</v>
      </c>
      <c r="M391" t="s">
        <v>43</v>
      </c>
      <c r="N391" s="1" t="s">
        <v>36</v>
      </c>
      <c r="O391" s="3">
        <v>0</v>
      </c>
      <c r="P391" s="3">
        <f>SUMIF('INPUT TAXES'!D:D,'All Books PM January 2024'!A:A,'INPUT TAXES'!P:P)</f>
        <v>0</v>
      </c>
      <c r="R391" s="3">
        <v>180000</v>
      </c>
      <c r="S391" s="3">
        <v>0</v>
      </c>
      <c r="T391" s="3">
        <f t="shared" si="51"/>
        <v>180000</v>
      </c>
      <c r="V391" s="3">
        <v>180000</v>
      </c>
      <c r="W391" t="s">
        <v>1023</v>
      </c>
      <c r="X391" t="s">
        <v>989</v>
      </c>
      <c r="AD391" s="17" t="e">
        <f t="shared" si="50"/>
        <v>#DIV/0!</v>
      </c>
      <c r="AE391" s="15">
        <f>T391-'All Books'!T391</f>
        <v>154733.54999999999</v>
      </c>
      <c r="AF391" s="17">
        <v>180000</v>
      </c>
      <c r="AG391" s="15">
        <f t="shared" si="47"/>
        <v>0</v>
      </c>
      <c r="AI391" s="15">
        <f t="shared" si="48"/>
        <v>180000</v>
      </c>
      <c r="AJ391" s="15">
        <f t="shared" si="49"/>
        <v>0</v>
      </c>
    </row>
    <row r="392" spans="1:36" x14ac:dyDescent="0.25">
      <c r="A392" s="1" t="s">
        <v>987</v>
      </c>
      <c r="B392" s="2">
        <v>45322</v>
      </c>
      <c r="D392" s="1" t="s">
        <v>31</v>
      </c>
      <c r="F392" s="1" t="s">
        <v>31</v>
      </c>
      <c r="H392" t="s">
        <v>0</v>
      </c>
      <c r="I392" t="s">
        <v>32</v>
      </c>
      <c r="K392" t="s">
        <v>813</v>
      </c>
      <c r="L392" t="s">
        <v>42</v>
      </c>
      <c r="M392" t="s">
        <v>43</v>
      </c>
      <c r="N392" s="1" t="s">
        <v>36</v>
      </c>
      <c r="O392" s="3">
        <v>0</v>
      </c>
      <c r="P392" s="3">
        <f>SUMIF('INPUT TAXES'!D:D,'All Books PM January 2024'!A:A,'INPUT TAXES'!P:P)</f>
        <v>0</v>
      </c>
      <c r="R392" s="3">
        <v>202148.17</v>
      </c>
      <c r="S392" s="3">
        <v>0</v>
      </c>
      <c r="T392" s="3">
        <f t="shared" si="51"/>
        <v>202148.17</v>
      </c>
      <c r="V392" s="3">
        <v>202148.17</v>
      </c>
      <c r="W392" t="s">
        <v>1024</v>
      </c>
      <c r="X392" t="s">
        <v>989</v>
      </c>
      <c r="AD392" s="17" t="e">
        <f t="shared" si="50"/>
        <v>#DIV/0!</v>
      </c>
      <c r="AE392" s="15">
        <f>T392-'All Books'!T392</f>
        <v>191990.32</v>
      </c>
      <c r="AF392" s="17">
        <v>202148.17</v>
      </c>
      <c r="AG392" s="15">
        <f t="shared" ref="AG392:AG428" si="52">T392-AF392</f>
        <v>0</v>
      </c>
      <c r="AI392" s="15">
        <f t="shared" si="48"/>
        <v>202148.17</v>
      </c>
      <c r="AJ392" s="15">
        <f t="shared" si="49"/>
        <v>0</v>
      </c>
    </row>
    <row r="393" spans="1:36" x14ac:dyDescent="0.25">
      <c r="A393" s="1" t="s">
        <v>987</v>
      </c>
      <c r="B393" s="2">
        <v>45322</v>
      </c>
      <c r="D393" s="1" t="s">
        <v>31</v>
      </c>
      <c r="F393" s="1" t="s">
        <v>31</v>
      </c>
      <c r="H393" t="s">
        <v>0</v>
      </c>
      <c r="I393" t="s">
        <v>32</v>
      </c>
      <c r="K393" t="s">
        <v>813</v>
      </c>
      <c r="L393" t="s">
        <v>42</v>
      </c>
      <c r="M393" t="s">
        <v>43</v>
      </c>
      <c r="N393" s="1" t="s">
        <v>36</v>
      </c>
      <c r="O393" s="3">
        <v>0</v>
      </c>
      <c r="P393" s="3">
        <f>SUMIF('INPUT TAXES'!D:D,'All Books PM January 2024'!A:A,'INPUT TAXES'!P:P)</f>
        <v>0</v>
      </c>
      <c r="R393" s="3">
        <v>211893.45</v>
      </c>
      <c r="S393" s="3">
        <v>0</v>
      </c>
      <c r="T393" s="3">
        <f t="shared" si="51"/>
        <v>211893.45</v>
      </c>
      <c r="V393" s="3">
        <v>211893.45</v>
      </c>
      <c r="W393" t="s">
        <v>1025</v>
      </c>
      <c r="X393" t="s">
        <v>989</v>
      </c>
      <c r="AD393" s="17" t="e">
        <f t="shared" si="50"/>
        <v>#DIV/0!</v>
      </c>
      <c r="AE393" s="15">
        <f>T393-'All Books'!T393</f>
        <v>211416.13</v>
      </c>
      <c r="AF393" s="17">
        <v>211893.45</v>
      </c>
      <c r="AG393" s="15">
        <f t="shared" si="52"/>
        <v>0</v>
      </c>
      <c r="AI393" s="15">
        <f t="shared" ref="AI393:AI428" si="53">O393+R393</f>
        <v>211893.45</v>
      </c>
      <c r="AJ393" s="15">
        <f t="shared" ref="AJ393:AJ428" si="54">T393-AI393</f>
        <v>0</v>
      </c>
    </row>
    <row r="394" spans="1:36" x14ac:dyDescent="0.25">
      <c r="A394" s="1" t="s">
        <v>1026</v>
      </c>
      <c r="B394" s="2">
        <v>45322</v>
      </c>
      <c r="D394" s="1" t="s">
        <v>31</v>
      </c>
      <c r="F394" s="1" t="s">
        <v>31</v>
      </c>
      <c r="H394" t="s">
        <v>0</v>
      </c>
      <c r="I394" t="s">
        <v>40</v>
      </c>
      <c r="K394" t="s">
        <v>813</v>
      </c>
      <c r="L394" t="s">
        <v>42</v>
      </c>
      <c r="M394" t="s">
        <v>43</v>
      </c>
      <c r="N394" s="1" t="s">
        <v>36</v>
      </c>
      <c r="O394" s="3">
        <v>0</v>
      </c>
      <c r="P394" s="3">
        <f>SUMIF('INPUT TAXES'!D:D,'All Books PM January 2024'!A:A,'INPUT TAXES'!P:P)</f>
        <v>0</v>
      </c>
      <c r="R394" s="3">
        <v>100</v>
      </c>
      <c r="S394" s="3">
        <v>0</v>
      </c>
      <c r="T394" s="3">
        <f t="shared" si="51"/>
        <v>100</v>
      </c>
      <c r="V394" s="3">
        <v>100</v>
      </c>
      <c r="W394" t="s">
        <v>1027</v>
      </c>
      <c r="X394" t="s">
        <v>989</v>
      </c>
      <c r="AD394" s="17" t="e">
        <f t="shared" si="50"/>
        <v>#DIV/0!</v>
      </c>
      <c r="AE394" s="15">
        <f>T394-'All Books'!T394</f>
        <v>-3657.2</v>
      </c>
      <c r="AF394" s="17">
        <v>100</v>
      </c>
      <c r="AG394" s="15">
        <f t="shared" si="52"/>
        <v>0</v>
      </c>
      <c r="AI394" s="15">
        <f t="shared" si="53"/>
        <v>100</v>
      </c>
      <c r="AJ394" s="15">
        <f t="shared" si="54"/>
        <v>0</v>
      </c>
    </row>
    <row r="395" spans="1:36" x14ac:dyDescent="0.25">
      <c r="A395" s="1" t="s">
        <v>1026</v>
      </c>
      <c r="B395" s="2">
        <v>45322</v>
      </c>
      <c r="D395" s="1" t="s">
        <v>31</v>
      </c>
      <c r="F395" s="1" t="s">
        <v>31</v>
      </c>
      <c r="H395" t="s">
        <v>0</v>
      </c>
      <c r="I395" t="s">
        <v>40</v>
      </c>
      <c r="K395" t="s">
        <v>813</v>
      </c>
      <c r="L395" t="s">
        <v>42</v>
      </c>
      <c r="M395" t="s">
        <v>43</v>
      </c>
      <c r="N395" s="1" t="s">
        <v>36</v>
      </c>
      <c r="O395" s="3">
        <v>0</v>
      </c>
      <c r="P395" s="3">
        <f>SUMIF('INPUT TAXES'!D:D,'All Books PM January 2024'!A:A,'INPUT TAXES'!P:P)</f>
        <v>0</v>
      </c>
      <c r="R395" s="3">
        <v>200</v>
      </c>
      <c r="S395" s="3">
        <v>0</v>
      </c>
      <c r="T395" s="3">
        <f t="shared" si="51"/>
        <v>200</v>
      </c>
      <c r="V395" s="3">
        <v>200</v>
      </c>
      <c r="W395" t="s">
        <v>1028</v>
      </c>
      <c r="X395" t="s">
        <v>989</v>
      </c>
      <c r="AD395" s="17" t="e">
        <f t="shared" si="50"/>
        <v>#DIV/0!</v>
      </c>
      <c r="AE395" s="15">
        <f>T395-'All Books'!T395</f>
        <v>141</v>
      </c>
      <c r="AF395" s="17">
        <v>200</v>
      </c>
      <c r="AG395" s="15">
        <f t="shared" si="52"/>
        <v>0</v>
      </c>
      <c r="AI395" s="15">
        <f t="shared" si="53"/>
        <v>200</v>
      </c>
      <c r="AJ395" s="15">
        <f t="shared" si="54"/>
        <v>0</v>
      </c>
    </row>
    <row r="396" spans="1:36" x14ac:dyDescent="0.25">
      <c r="A396" s="1" t="s">
        <v>1026</v>
      </c>
      <c r="B396" s="2">
        <v>45322</v>
      </c>
      <c r="D396" s="1" t="s">
        <v>31</v>
      </c>
      <c r="F396" s="1" t="s">
        <v>31</v>
      </c>
      <c r="H396" t="s">
        <v>0</v>
      </c>
      <c r="I396" t="s">
        <v>40</v>
      </c>
      <c r="K396" t="s">
        <v>813</v>
      </c>
      <c r="L396" t="s">
        <v>42</v>
      </c>
      <c r="M396" t="s">
        <v>43</v>
      </c>
      <c r="N396" s="1" t="s">
        <v>36</v>
      </c>
      <c r="O396" s="3">
        <v>0</v>
      </c>
      <c r="P396" s="3">
        <f>SUMIF('INPUT TAXES'!D:D,'All Books PM January 2024'!A:A,'INPUT TAXES'!P:P)</f>
        <v>0</v>
      </c>
      <c r="R396" s="3">
        <v>412.5</v>
      </c>
      <c r="S396" s="3">
        <v>0</v>
      </c>
      <c r="T396" s="3">
        <f t="shared" si="51"/>
        <v>412.5</v>
      </c>
      <c r="V396" s="3">
        <v>412.5</v>
      </c>
      <c r="W396" t="s">
        <v>1029</v>
      </c>
      <c r="X396" t="s">
        <v>989</v>
      </c>
      <c r="AD396" s="17" t="e">
        <f t="shared" si="50"/>
        <v>#DIV/0!</v>
      </c>
      <c r="AE396" s="15">
        <f>T396-'All Books'!T396</f>
        <v>353.5</v>
      </c>
      <c r="AF396" s="17">
        <v>412.5</v>
      </c>
      <c r="AG396" s="15">
        <f t="shared" si="52"/>
        <v>0</v>
      </c>
      <c r="AI396" s="15">
        <f t="shared" si="53"/>
        <v>412.5</v>
      </c>
      <c r="AJ396" s="15">
        <f t="shared" si="54"/>
        <v>0</v>
      </c>
    </row>
    <row r="397" spans="1:36" x14ac:dyDescent="0.25">
      <c r="A397" s="1" t="s">
        <v>1026</v>
      </c>
      <c r="B397" s="2">
        <v>45322</v>
      </c>
      <c r="D397" s="1" t="s">
        <v>31</v>
      </c>
      <c r="F397" s="1" t="s">
        <v>31</v>
      </c>
      <c r="H397" t="s">
        <v>0</v>
      </c>
      <c r="I397" t="s">
        <v>40</v>
      </c>
      <c r="K397" t="s">
        <v>813</v>
      </c>
      <c r="L397" t="s">
        <v>42</v>
      </c>
      <c r="M397" t="s">
        <v>43</v>
      </c>
      <c r="N397" s="1" t="s">
        <v>36</v>
      </c>
      <c r="O397" s="3">
        <v>0</v>
      </c>
      <c r="P397" s="3">
        <f>SUMIF('INPUT TAXES'!D:D,'All Books PM January 2024'!A:A,'INPUT TAXES'!P:P)</f>
        <v>0</v>
      </c>
      <c r="R397" s="3">
        <v>775</v>
      </c>
      <c r="S397" s="3">
        <v>0</v>
      </c>
      <c r="T397" s="3">
        <f t="shared" si="51"/>
        <v>775</v>
      </c>
      <c r="V397" s="3">
        <v>775</v>
      </c>
      <c r="W397" t="s">
        <v>1030</v>
      </c>
      <c r="X397" t="s">
        <v>989</v>
      </c>
      <c r="AD397" s="17" t="e">
        <f t="shared" si="50"/>
        <v>#DIV/0!</v>
      </c>
      <c r="AE397" s="15">
        <f>T397-'All Books'!T397</f>
        <v>-4741.32</v>
      </c>
      <c r="AF397" s="17">
        <v>775</v>
      </c>
      <c r="AG397" s="15">
        <f t="shared" si="52"/>
        <v>0</v>
      </c>
      <c r="AI397" s="15">
        <f t="shared" si="53"/>
        <v>775</v>
      </c>
      <c r="AJ397" s="15">
        <f t="shared" si="54"/>
        <v>0</v>
      </c>
    </row>
    <row r="398" spans="1:36" x14ac:dyDescent="0.25">
      <c r="A398" s="1" t="s">
        <v>1026</v>
      </c>
      <c r="B398" s="2">
        <v>45322</v>
      </c>
      <c r="D398" s="1" t="s">
        <v>31</v>
      </c>
      <c r="F398" s="1" t="s">
        <v>31</v>
      </c>
      <c r="H398" t="s">
        <v>0</v>
      </c>
      <c r="I398" t="s">
        <v>40</v>
      </c>
      <c r="K398" t="s">
        <v>813</v>
      </c>
      <c r="L398" t="s">
        <v>42</v>
      </c>
      <c r="M398" t="s">
        <v>43</v>
      </c>
      <c r="N398" s="1" t="s">
        <v>36</v>
      </c>
      <c r="O398" s="3">
        <v>0</v>
      </c>
      <c r="P398" s="3">
        <f>SUMIF('INPUT TAXES'!D:D,'All Books PM January 2024'!A:A,'INPUT TAXES'!P:P)</f>
        <v>0</v>
      </c>
      <c r="R398" s="3">
        <v>1597.5</v>
      </c>
      <c r="S398" s="3">
        <v>0</v>
      </c>
      <c r="T398" s="3">
        <f t="shared" si="51"/>
        <v>1597.5</v>
      </c>
      <c r="V398" s="3">
        <v>1597.5</v>
      </c>
      <c r="W398" t="s">
        <v>1031</v>
      </c>
      <c r="X398" t="s">
        <v>989</v>
      </c>
      <c r="AD398" s="17" t="e">
        <f t="shared" si="50"/>
        <v>#DIV/0!</v>
      </c>
      <c r="AE398" s="15">
        <f>T398-'All Books'!T398</f>
        <v>1540.95</v>
      </c>
      <c r="AF398" s="17">
        <v>1597.5</v>
      </c>
      <c r="AG398" s="15">
        <f t="shared" si="52"/>
        <v>0</v>
      </c>
      <c r="AI398" s="15">
        <f t="shared" si="53"/>
        <v>1597.5</v>
      </c>
      <c r="AJ398" s="15">
        <f t="shared" si="54"/>
        <v>0</v>
      </c>
    </row>
    <row r="399" spans="1:36" x14ac:dyDescent="0.25">
      <c r="A399" s="1" t="s">
        <v>1026</v>
      </c>
      <c r="B399" s="2">
        <v>45322</v>
      </c>
      <c r="D399" s="1" t="s">
        <v>31</v>
      </c>
      <c r="F399" s="1" t="s">
        <v>31</v>
      </c>
      <c r="H399" t="s">
        <v>0</v>
      </c>
      <c r="I399" t="s">
        <v>40</v>
      </c>
      <c r="K399" t="s">
        <v>813</v>
      </c>
      <c r="L399" t="s">
        <v>42</v>
      </c>
      <c r="M399" t="s">
        <v>43</v>
      </c>
      <c r="N399" s="1" t="s">
        <v>36</v>
      </c>
      <c r="O399" s="3">
        <v>0</v>
      </c>
      <c r="P399" s="3">
        <f>SUMIF('INPUT TAXES'!D:D,'All Books PM January 2024'!A:A,'INPUT TAXES'!P:P)</f>
        <v>0</v>
      </c>
      <c r="R399" s="3">
        <v>3005</v>
      </c>
      <c r="S399" s="3">
        <v>0</v>
      </c>
      <c r="T399" s="3">
        <f t="shared" si="51"/>
        <v>3005</v>
      </c>
      <c r="V399" s="3">
        <v>3005</v>
      </c>
      <c r="W399" t="s">
        <v>1032</v>
      </c>
      <c r="X399" t="s">
        <v>989</v>
      </c>
      <c r="AD399" s="17" t="e">
        <f t="shared" si="50"/>
        <v>#DIV/0!</v>
      </c>
      <c r="AE399" s="15">
        <f>T399-'All Books'!T399</f>
        <v>2885.95</v>
      </c>
      <c r="AF399" s="17">
        <v>3005</v>
      </c>
      <c r="AG399" s="15">
        <f t="shared" si="52"/>
        <v>0</v>
      </c>
      <c r="AI399" s="15">
        <f t="shared" si="53"/>
        <v>3005</v>
      </c>
      <c r="AJ399" s="15">
        <f t="shared" si="54"/>
        <v>0</v>
      </c>
    </row>
    <row r="400" spans="1:36" x14ac:dyDescent="0.25">
      <c r="A400" s="1" t="s">
        <v>1026</v>
      </c>
      <c r="B400" s="2">
        <v>45322</v>
      </c>
      <c r="D400" s="1" t="s">
        <v>31</v>
      </c>
      <c r="F400" s="1" t="s">
        <v>31</v>
      </c>
      <c r="H400" t="s">
        <v>0</v>
      </c>
      <c r="I400" t="s">
        <v>40</v>
      </c>
      <c r="K400" t="s">
        <v>813</v>
      </c>
      <c r="L400" t="s">
        <v>42</v>
      </c>
      <c r="M400" t="s">
        <v>43</v>
      </c>
      <c r="N400" s="1" t="s">
        <v>36</v>
      </c>
      <c r="O400" s="3">
        <v>0</v>
      </c>
      <c r="P400" s="3">
        <f>SUMIF('INPUT TAXES'!D:D,'All Books PM January 2024'!A:A,'INPUT TAXES'!P:P)</f>
        <v>0</v>
      </c>
      <c r="R400" s="3">
        <v>15076.68</v>
      </c>
      <c r="S400" s="3">
        <v>0</v>
      </c>
      <c r="T400" s="3">
        <f t="shared" si="51"/>
        <v>15076.68</v>
      </c>
      <c r="V400" s="3">
        <v>15076.68</v>
      </c>
      <c r="W400" t="s">
        <v>1033</v>
      </c>
      <c r="X400" t="s">
        <v>989</v>
      </c>
      <c r="AD400" s="17" t="e">
        <f t="shared" si="50"/>
        <v>#DIV/0!</v>
      </c>
      <c r="AE400" s="15">
        <f>T400-'All Books'!T400</f>
        <v>15000.83</v>
      </c>
      <c r="AF400" s="17">
        <v>15076.68</v>
      </c>
      <c r="AG400" s="15">
        <f t="shared" si="52"/>
        <v>0</v>
      </c>
      <c r="AI400" s="15">
        <f t="shared" si="53"/>
        <v>15076.68</v>
      </c>
      <c r="AJ400" s="15">
        <f t="shared" si="54"/>
        <v>0</v>
      </c>
    </row>
    <row r="401" spans="1:36" x14ac:dyDescent="0.25">
      <c r="A401" s="1" t="s">
        <v>1026</v>
      </c>
      <c r="B401" s="2">
        <v>45322</v>
      </c>
      <c r="D401" s="1" t="s">
        <v>31</v>
      </c>
      <c r="F401" s="1" t="s">
        <v>31</v>
      </c>
      <c r="H401" t="s">
        <v>0</v>
      </c>
      <c r="I401" t="s">
        <v>40</v>
      </c>
      <c r="K401" t="s">
        <v>813</v>
      </c>
      <c r="L401" t="s">
        <v>42</v>
      </c>
      <c r="M401" t="s">
        <v>43</v>
      </c>
      <c r="N401" s="1" t="s">
        <v>36</v>
      </c>
      <c r="O401" s="3">
        <v>0</v>
      </c>
      <c r="P401" s="3">
        <f>SUMIF('INPUT TAXES'!D:D,'All Books PM January 2024'!A:A,'INPUT TAXES'!P:P)</f>
        <v>0</v>
      </c>
      <c r="R401" s="3">
        <v>30497.9</v>
      </c>
      <c r="S401" s="3">
        <v>0</v>
      </c>
      <c r="T401" s="3">
        <f t="shared" si="51"/>
        <v>30497.9</v>
      </c>
      <c r="V401" s="3">
        <v>30497.9</v>
      </c>
      <c r="W401" t="s">
        <v>1034</v>
      </c>
      <c r="X401" t="s">
        <v>989</v>
      </c>
      <c r="AD401" s="17" t="e">
        <f t="shared" si="50"/>
        <v>#DIV/0!</v>
      </c>
      <c r="AE401" s="15">
        <f>T401-'All Books'!T401</f>
        <v>30410.100000000002</v>
      </c>
      <c r="AF401" s="17">
        <v>30497.9</v>
      </c>
      <c r="AG401" s="15">
        <f t="shared" si="52"/>
        <v>0</v>
      </c>
      <c r="AI401" s="15">
        <f t="shared" si="53"/>
        <v>30497.9</v>
      </c>
      <c r="AJ401" s="15">
        <f t="shared" si="54"/>
        <v>0</v>
      </c>
    </row>
    <row r="402" spans="1:36" x14ac:dyDescent="0.25">
      <c r="A402" s="1" t="s">
        <v>1035</v>
      </c>
      <c r="B402" s="2">
        <v>45322</v>
      </c>
      <c r="D402" s="1" t="s">
        <v>31</v>
      </c>
      <c r="F402" s="1" t="s">
        <v>31</v>
      </c>
      <c r="H402" t="s">
        <v>0</v>
      </c>
      <c r="I402" t="s">
        <v>460</v>
      </c>
      <c r="K402" t="s">
        <v>813</v>
      </c>
      <c r="L402" t="s">
        <v>42</v>
      </c>
      <c r="M402" t="s">
        <v>43</v>
      </c>
      <c r="N402" s="1" t="s">
        <v>36</v>
      </c>
      <c r="O402" s="3">
        <v>0</v>
      </c>
      <c r="P402" s="3">
        <f>SUMIF('INPUT TAXES'!D:D,'All Books PM January 2024'!A:A,'INPUT TAXES'!P:P)</f>
        <v>0</v>
      </c>
      <c r="R402" s="3">
        <v>500</v>
      </c>
      <c r="S402" s="3">
        <v>0</v>
      </c>
      <c r="T402" s="3">
        <f t="shared" si="51"/>
        <v>500</v>
      </c>
      <c r="V402" s="3">
        <v>500</v>
      </c>
      <c r="W402" t="s">
        <v>1036</v>
      </c>
      <c r="X402" t="s">
        <v>989</v>
      </c>
      <c r="AD402" s="17" t="e">
        <f t="shared" si="50"/>
        <v>#DIV/0!</v>
      </c>
      <c r="AE402" s="15">
        <f>T402-'All Books'!T402</f>
        <v>306.56</v>
      </c>
      <c r="AF402" s="17">
        <v>500</v>
      </c>
      <c r="AG402" s="15">
        <f t="shared" si="52"/>
        <v>0</v>
      </c>
      <c r="AI402" s="15">
        <f t="shared" si="53"/>
        <v>500</v>
      </c>
      <c r="AJ402" s="15">
        <f t="shared" si="54"/>
        <v>0</v>
      </c>
    </row>
    <row r="403" spans="1:36" x14ac:dyDescent="0.25">
      <c r="A403" s="1" t="s">
        <v>1035</v>
      </c>
      <c r="B403" s="2">
        <v>45322</v>
      </c>
      <c r="D403" s="1" t="s">
        <v>31</v>
      </c>
      <c r="F403" s="1" t="s">
        <v>31</v>
      </c>
      <c r="H403" t="s">
        <v>0</v>
      </c>
      <c r="I403" t="s">
        <v>460</v>
      </c>
      <c r="K403" t="s">
        <v>813</v>
      </c>
      <c r="L403" t="s">
        <v>42</v>
      </c>
      <c r="M403" t="s">
        <v>43</v>
      </c>
      <c r="N403" s="1" t="s">
        <v>36</v>
      </c>
      <c r="O403" s="3">
        <v>0</v>
      </c>
      <c r="P403" s="3">
        <f>SUMIF('INPUT TAXES'!D:D,'All Books PM January 2024'!A:A,'INPUT TAXES'!P:P)</f>
        <v>0</v>
      </c>
      <c r="R403" s="3">
        <v>2179.1</v>
      </c>
      <c r="S403" s="3">
        <v>0</v>
      </c>
      <c r="T403" s="3">
        <f t="shared" si="51"/>
        <v>2179.1</v>
      </c>
      <c r="V403" s="3">
        <v>2179.1</v>
      </c>
      <c r="W403" t="s">
        <v>1037</v>
      </c>
      <c r="X403" t="s">
        <v>989</v>
      </c>
      <c r="AD403" s="17" t="e">
        <f t="shared" si="50"/>
        <v>#DIV/0!</v>
      </c>
      <c r="AE403" s="15">
        <f>T403-'All Books'!T403</f>
        <v>431.59999999999991</v>
      </c>
      <c r="AF403" s="17">
        <v>2179.1</v>
      </c>
      <c r="AG403" s="15">
        <f t="shared" si="52"/>
        <v>0</v>
      </c>
      <c r="AI403" s="15">
        <f t="shared" si="53"/>
        <v>2179.1</v>
      </c>
      <c r="AJ403" s="15">
        <f t="shared" si="54"/>
        <v>0</v>
      </c>
    </row>
    <row r="404" spans="1:36" x14ac:dyDescent="0.25">
      <c r="A404" s="1" t="s">
        <v>1035</v>
      </c>
      <c r="B404" s="2">
        <v>45322</v>
      </c>
      <c r="D404" s="1" t="s">
        <v>31</v>
      </c>
      <c r="F404" s="1" t="s">
        <v>31</v>
      </c>
      <c r="H404" t="s">
        <v>0</v>
      </c>
      <c r="I404" t="s">
        <v>460</v>
      </c>
      <c r="K404" t="s">
        <v>813</v>
      </c>
      <c r="L404" t="s">
        <v>42</v>
      </c>
      <c r="M404" t="s">
        <v>43</v>
      </c>
      <c r="N404" s="1" t="s">
        <v>36</v>
      </c>
      <c r="O404" s="3">
        <v>0</v>
      </c>
      <c r="P404" s="3">
        <f>SUMIF('INPUT TAXES'!D:D,'All Books PM January 2024'!A:A,'INPUT TAXES'!P:P)</f>
        <v>0</v>
      </c>
      <c r="R404" s="3">
        <v>8355</v>
      </c>
      <c r="S404" s="3">
        <v>0</v>
      </c>
      <c r="T404" s="3">
        <f t="shared" si="51"/>
        <v>8355</v>
      </c>
      <c r="V404" s="3">
        <v>8355</v>
      </c>
      <c r="W404" t="s">
        <v>1038</v>
      </c>
      <c r="X404" t="s">
        <v>989</v>
      </c>
      <c r="AD404" s="17" t="e">
        <f t="shared" si="50"/>
        <v>#DIV/0!</v>
      </c>
      <c r="AE404" s="15">
        <f>T404-'All Books'!T404</f>
        <v>8027.62</v>
      </c>
      <c r="AF404" s="17">
        <v>8355</v>
      </c>
      <c r="AG404" s="15">
        <f t="shared" si="52"/>
        <v>0</v>
      </c>
      <c r="AI404" s="15">
        <f t="shared" si="53"/>
        <v>8355</v>
      </c>
      <c r="AJ404" s="15">
        <f t="shared" si="54"/>
        <v>0</v>
      </c>
    </row>
    <row r="405" spans="1:36" x14ac:dyDescent="0.25">
      <c r="A405" s="1" t="s">
        <v>1035</v>
      </c>
      <c r="B405" s="2">
        <v>45322</v>
      </c>
      <c r="D405" s="1" t="s">
        <v>31</v>
      </c>
      <c r="F405" s="1" t="s">
        <v>31</v>
      </c>
      <c r="H405" t="s">
        <v>0</v>
      </c>
      <c r="I405" t="s">
        <v>460</v>
      </c>
      <c r="K405" t="s">
        <v>813</v>
      </c>
      <c r="L405" t="s">
        <v>42</v>
      </c>
      <c r="M405" t="s">
        <v>43</v>
      </c>
      <c r="N405" s="1" t="s">
        <v>36</v>
      </c>
      <c r="O405" s="3">
        <v>0</v>
      </c>
      <c r="P405" s="3">
        <f>SUMIF('INPUT TAXES'!D:D,'All Books PM January 2024'!A:A,'INPUT TAXES'!P:P)</f>
        <v>0</v>
      </c>
      <c r="R405" s="3">
        <v>96578.08</v>
      </c>
      <c r="S405" s="3">
        <v>0</v>
      </c>
      <c r="T405" s="3">
        <f t="shared" si="51"/>
        <v>96578.08</v>
      </c>
      <c r="V405" s="3">
        <v>96578.08</v>
      </c>
      <c r="W405" t="s">
        <v>1039</v>
      </c>
      <c r="X405" t="s">
        <v>989</v>
      </c>
      <c r="AD405" s="17" t="e">
        <f t="shared" si="50"/>
        <v>#DIV/0!</v>
      </c>
      <c r="AE405" s="15">
        <f>T405-'All Books'!T405</f>
        <v>96253.680000000008</v>
      </c>
      <c r="AF405" s="17">
        <v>96578.08</v>
      </c>
      <c r="AG405" s="15">
        <f t="shared" si="52"/>
        <v>0</v>
      </c>
      <c r="AI405" s="15">
        <f t="shared" si="53"/>
        <v>96578.08</v>
      </c>
      <c r="AJ405" s="15">
        <f t="shared" si="54"/>
        <v>0</v>
      </c>
    </row>
    <row r="406" spans="1:36" x14ac:dyDescent="0.25">
      <c r="A406" s="1" t="s">
        <v>1040</v>
      </c>
      <c r="B406" s="2">
        <v>45322</v>
      </c>
      <c r="D406" s="1" t="s">
        <v>31</v>
      </c>
      <c r="F406" s="1" t="s">
        <v>31</v>
      </c>
      <c r="H406" t="s">
        <v>0</v>
      </c>
      <c r="I406" t="s">
        <v>32</v>
      </c>
      <c r="K406" t="s">
        <v>134</v>
      </c>
      <c r="L406" t="s">
        <v>42</v>
      </c>
      <c r="M406" t="s">
        <v>35</v>
      </c>
      <c r="N406" s="1" t="s">
        <v>36</v>
      </c>
      <c r="O406" s="3">
        <v>0</v>
      </c>
      <c r="P406" s="3">
        <f>SUMIF('INPUT TAXES'!D:D,'All Books PM January 2024'!A:A,'INPUT TAXES'!P:P)</f>
        <v>0</v>
      </c>
      <c r="R406" s="3">
        <v>142100</v>
      </c>
      <c r="S406" s="3">
        <v>0</v>
      </c>
      <c r="T406" s="3">
        <f t="shared" si="51"/>
        <v>142100</v>
      </c>
      <c r="U406" s="3">
        <f>SUMIF('WITHOLDING TAX'!D:D,'All Books PM January 2024'!A:A,'WITHOLDING TAX'!Q:Q)</f>
        <v>0</v>
      </c>
      <c r="V406" s="3">
        <v>142100</v>
      </c>
      <c r="W406" t="s">
        <v>1041</v>
      </c>
      <c r="X406" t="s">
        <v>1042</v>
      </c>
      <c r="AD406" s="17" t="e">
        <f t="shared" si="50"/>
        <v>#DIV/0!</v>
      </c>
      <c r="AE406" s="15">
        <f>T406-'All Books'!T406</f>
        <v>141650.01999999999</v>
      </c>
      <c r="AF406" s="17">
        <v>142100</v>
      </c>
      <c r="AG406" s="15">
        <f t="shared" si="52"/>
        <v>0</v>
      </c>
      <c r="AI406" s="15">
        <f t="shared" si="53"/>
        <v>142100</v>
      </c>
      <c r="AJ406" s="15">
        <f t="shared" si="54"/>
        <v>0</v>
      </c>
    </row>
    <row r="407" spans="1:36" x14ac:dyDescent="0.25">
      <c r="A407" s="1" t="s">
        <v>1043</v>
      </c>
      <c r="B407" s="2">
        <v>45322</v>
      </c>
      <c r="D407" s="1" t="s">
        <v>31</v>
      </c>
      <c r="F407" s="1" t="s">
        <v>31</v>
      </c>
      <c r="H407" t="s">
        <v>0</v>
      </c>
      <c r="I407" t="s">
        <v>460</v>
      </c>
      <c r="K407" t="s">
        <v>1044</v>
      </c>
      <c r="L407" t="s">
        <v>1045</v>
      </c>
      <c r="M407" t="s">
        <v>35</v>
      </c>
      <c r="N407" s="1" t="s">
        <v>1046</v>
      </c>
      <c r="O407" s="3">
        <v>0</v>
      </c>
      <c r="P407" s="3">
        <f>SUMIF('INPUT TAXES'!D:D,'All Books PM January 2024'!A:A,'INPUT TAXES'!P:P)</f>
        <v>0</v>
      </c>
      <c r="R407" s="3">
        <v>133.91</v>
      </c>
      <c r="S407" s="3">
        <v>0</v>
      </c>
      <c r="T407" s="3">
        <f t="shared" si="51"/>
        <v>133.91</v>
      </c>
      <c r="U407" s="3">
        <f>SUMIF('WITHOLDING TAX'!D:D,'All Books PM January 2024'!A:A,'WITHOLDING TAX'!Q:Q)</f>
        <v>0</v>
      </c>
      <c r="V407" s="3">
        <v>133.91</v>
      </c>
      <c r="W407" t="s">
        <v>1047</v>
      </c>
      <c r="X407" t="s">
        <v>1048</v>
      </c>
      <c r="AD407" s="17" t="e">
        <f t="shared" si="50"/>
        <v>#DIV/0!</v>
      </c>
      <c r="AE407" s="15">
        <f>T407-'All Books'!T407</f>
        <v>52.08</v>
      </c>
      <c r="AF407" s="17">
        <v>133.91</v>
      </c>
      <c r="AG407" s="15">
        <f t="shared" si="52"/>
        <v>0</v>
      </c>
      <c r="AI407" s="15">
        <f t="shared" si="53"/>
        <v>133.91</v>
      </c>
      <c r="AJ407" s="15">
        <f t="shared" si="54"/>
        <v>0</v>
      </c>
    </row>
    <row r="408" spans="1:36" x14ac:dyDescent="0.25">
      <c r="A408" s="1" t="s">
        <v>1049</v>
      </c>
      <c r="B408" s="2">
        <v>45322</v>
      </c>
      <c r="D408" s="1" t="s">
        <v>31</v>
      </c>
      <c r="F408" s="1" t="s">
        <v>31</v>
      </c>
      <c r="H408" t="s">
        <v>0</v>
      </c>
      <c r="I408" t="s">
        <v>55</v>
      </c>
      <c r="K408" t="s">
        <v>276</v>
      </c>
      <c r="L408" t="s">
        <v>277</v>
      </c>
      <c r="M408" t="s">
        <v>35</v>
      </c>
      <c r="N408" s="1" t="s">
        <v>278</v>
      </c>
      <c r="O408" s="3">
        <v>0</v>
      </c>
      <c r="P408" s="3">
        <f>SUMIF('INPUT TAXES'!D:D,'All Books PM January 2024'!A:A,'INPUT TAXES'!P:P)</f>
        <v>0</v>
      </c>
      <c r="R408" s="3">
        <v>89.29</v>
      </c>
      <c r="S408" s="3">
        <v>0</v>
      </c>
      <c r="T408" s="3">
        <f t="shared" si="51"/>
        <v>89.29</v>
      </c>
      <c r="U408" s="3">
        <f>SUMIF('WITHOLDING TAX'!D:D,'All Books PM January 2024'!A:A,'WITHOLDING TAX'!Q:Q)</f>
        <v>0</v>
      </c>
      <c r="V408" s="3">
        <v>89.29</v>
      </c>
      <c r="W408" t="s">
        <v>926</v>
      </c>
      <c r="X408" t="s">
        <v>1050</v>
      </c>
      <c r="AD408" s="17" t="e">
        <f t="shared" si="50"/>
        <v>#DIV/0!</v>
      </c>
      <c r="AE408" s="15">
        <f>T408-'All Books'!T408</f>
        <v>-460.71</v>
      </c>
      <c r="AF408" s="17">
        <v>89.29</v>
      </c>
      <c r="AG408" s="15">
        <f t="shared" si="52"/>
        <v>0</v>
      </c>
      <c r="AI408" s="15">
        <f t="shared" si="53"/>
        <v>89.29</v>
      </c>
      <c r="AJ408" s="15">
        <f t="shared" si="54"/>
        <v>0</v>
      </c>
    </row>
    <row r="409" spans="1:36" x14ac:dyDescent="0.25">
      <c r="A409" s="1" t="s">
        <v>1051</v>
      </c>
      <c r="B409" s="2">
        <v>45322</v>
      </c>
      <c r="D409" s="1" t="s">
        <v>31</v>
      </c>
      <c r="F409" s="1" t="s">
        <v>31</v>
      </c>
      <c r="H409" t="s">
        <v>0</v>
      </c>
      <c r="I409" t="s">
        <v>55</v>
      </c>
      <c r="K409" t="s">
        <v>1052</v>
      </c>
      <c r="L409" t="s">
        <v>42</v>
      </c>
      <c r="M409" t="s">
        <v>43</v>
      </c>
      <c r="N409" s="1" t="s">
        <v>36</v>
      </c>
      <c r="O409" s="3">
        <v>0</v>
      </c>
      <c r="P409" s="3">
        <f>SUMIF('INPUT TAXES'!D:D,'All Books PM January 2024'!A:A,'INPUT TAXES'!P:P)</f>
        <v>0</v>
      </c>
      <c r="R409" s="3">
        <v>162.19999999999999</v>
      </c>
      <c r="S409" s="3">
        <v>0</v>
      </c>
      <c r="T409" s="3">
        <f t="shared" si="51"/>
        <v>162.19999999999999</v>
      </c>
      <c r="U409" s="3">
        <f>SUMIF('WITHOLDING TAX'!D:D,'All Books PM January 2024'!A:A,'WITHOLDING TAX'!Q:Q)</f>
        <v>0</v>
      </c>
      <c r="V409" s="3">
        <v>162.19999999999999</v>
      </c>
      <c r="W409" t="s">
        <v>926</v>
      </c>
      <c r="X409" t="s">
        <v>1053</v>
      </c>
      <c r="AD409" s="17" t="e">
        <f t="shared" si="50"/>
        <v>#DIV/0!</v>
      </c>
      <c r="AE409" s="15">
        <f>T409-'All Books'!T409</f>
        <v>59.529999999999987</v>
      </c>
      <c r="AF409" s="17">
        <v>162.19999999999999</v>
      </c>
      <c r="AG409" s="15">
        <f t="shared" si="52"/>
        <v>0</v>
      </c>
      <c r="AI409" s="15">
        <f t="shared" si="53"/>
        <v>162.19999999999999</v>
      </c>
      <c r="AJ409" s="15">
        <f t="shared" si="54"/>
        <v>0</v>
      </c>
    </row>
    <row r="410" spans="1:36" x14ac:dyDescent="0.25">
      <c r="A410" s="1" t="s">
        <v>1054</v>
      </c>
      <c r="B410" s="2">
        <v>45322</v>
      </c>
      <c r="D410" s="1" t="s">
        <v>31</v>
      </c>
      <c r="F410" s="1" t="s">
        <v>31</v>
      </c>
      <c r="H410" t="s">
        <v>0</v>
      </c>
      <c r="I410" t="s">
        <v>55</v>
      </c>
      <c r="K410" t="s">
        <v>314</v>
      </c>
      <c r="L410" t="s">
        <v>42</v>
      </c>
      <c r="M410" t="s">
        <v>35</v>
      </c>
      <c r="N410" s="1" t="s">
        <v>36</v>
      </c>
      <c r="O410" s="3">
        <v>0</v>
      </c>
      <c r="P410" s="3">
        <f>SUMIF('INPUT TAXES'!D:D,'All Books PM January 2024'!A:A,'INPUT TAXES'!P:P)</f>
        <v>0</v>
      </c>
      <c r="R410" s="3">
        <v>30.8</v>
      </c>
      <c r="S410" s="3">
        <v>0</v>
      </c>
      <c r="T410" s="3">
        <f t="shared" si="51"/>
        <v>30.8</v>
      </c>
      <c r="U410" s="3">
        <f>SUMIF('WITHOLDING TAX'!D:D,'All Books PM January 2024'!A:A,'WITHOLDING TAX'!Q:Q)</f>
        <v>0</v>
      </c>
      <c r="V410" s="3">
        <v>30.8</v>
      </c>
      <c r="W410" t="s">
        <v>900</v>
      </c>
      <c r="X410" t="s">
        <v>1055</v>
      </c>
      <c r="AD410" s="17" t="e">
        <f t="shared" si="50"/>
        <v>#DIV/0!</v>
      </c>
      <c r="AE410" s="15">
        <f>T410-'All Books'!T410</f>
        <v>-123.89999999999999</v>
      </c>
      <c r="AF410" s="17">
        <v>30.8</v>
      </c>
      <c r="AG410" s="15">
        <f t="shared" si="52"/>
        <v>0</v>
      </c>
      <c r="AI410" s="15">
        <f t="shared" si="53"/>
        <v>30.8</v>
      </c>
      <c r="AJ410" s="15">
        <f t="shared" si="54"/>
        <v>0</v>
      </c>
    </row>
    <row r="411" spans="1:36" x14ac:dyDescent="0.25">
      <c r="A411" s="1" t="s">
        <v>1056</v>
      </c>
      <c r="B411" s="2">
        <v>45322</v>
      </c>
      <c r="D411" s="1" t="s">
        <v>31</v>
      </c>
      <c r="F411" s="1" t="s">
        <v>31</v>
      </c>
      <c r="H411" t="s">
        <v>0</v>
      </c>
      <c r="I411" t="s">
        <v>55</v>
      </c>
      <c r="K411" t="s">
        <v>1057</v>
      </c>
      <c r="L411" t="s">
        <v>1058</v>
      </c>
      <c r="M411" t="s">
        <v>35</v>
      </c>
      <c r="N411" s="1" t="s">
        <v>1059</v>
      </c>
      <c r="O411" s="3">
        <v>0</v>
      </c>
      <c r="P411" s="3">
        <f>SUMIF('INPUT TAXES'!D:D,'All Books PM January 2024'!A:A,'INPUT TAXES'!P:P)</f>
        <v>0</v>
      </c>
      <c r="R411" s="3">
        <v>497.77</v>
      </c>
      <c r="S411" s="3">
        <v>0</v>
      </c>
      <c r="T411" s="3">
        <f t="shared" si="51"/>
        <v>497.77</v>
      </c>
      <c r="U411" s="3">
        <f>SUMIF('WITHOLDING TAX'!D:D,'All Books PM January 2024'!A:A,'WITHOLDING TAX'!Q:Q)</f>
        <v>0</v>
      </c>
      <c r="V411" s="3">
        <v>497.77</v>
      </c>
      <c r="W411" t="s">
        <v>926</v>
      </c>
      <c r="X411" t="s">
        <v>1060</v>
      </c>
      <c r="AD411" s="17" t="e">
        <f t="shared" si="50"/>
        <v>#DIV/0!</v>
      </c>
      <c r="AE411" s="15">
        <f>T411-'All Books'!T411</f>
        <v>349.11</v>
      </c>
      <c r="AF411" s="17">
        <v>497.77</v>
      </c>
      <c r="AG411" s="15">
        <f t="shared" si="52"/>
        <v>0</v>
      </c>
      <c r="AI411" s="15">
        <f t="shared" si="53"/>
        <v>497.77</v>
      </c>
      <c r="AJ411" s="15">
        <f t="shared" si="54"/>
        <v>0</v>
      </c>
    </row>
    <row r="412" spans="1:36" x14ac:dyDescent="0.25">
      <c r="A412" s="1" t="s">
        <v>1061</v>
      </c>
      <c r="B412" s="2">
        <v>45322</v>
      </c>
      <c r="D412" s="1" t="s">
        <v>31</v>
      </c>
      <c r="F412" s="1" t="s">
        <v>31</v>
      </c>
      <c r="H412" t="s">
        <v>0</v>
      </c>
      <c r="I412" t="s">
        <v>32</v>
      </c>
      <c r="K412" t="s">
        <v>134</v>
      </c>
      <c r="L412" t="s">
        <v>42</v>
      </c>
      <c r="M412" t="s">
        <v>35</v>
      </c>
      <c r="N412" s="1" t="s">
        <v>36</v>
      </c>
      <c r="O412" s="3">
        <v>0</v>
      </c>
      <c r="P412" s="3">
        <f>SUMIF('INPUT TAXES'!D:D,'All Books PM January 2024'!A:A,'INPUT TAXES'!P:P)</f>
        <v>0</v>
      </c>
      <c r="R412" s="3">
        <v>8650</v>
      </c>
      <c r="S412" s="3">
        <v>0</v>
      </c>
      <c r="T412" s="3">
        <f t="shared" si="51"/>
        <v>8650</v>
      </c>
      <c r="U412" s="3">
        <f>SUMIF('WITHOLDING TAX'!D:D,'All Books PM January 2024'!A:A,'WITHOLDING TAX'!Q:Q)</f>
        <v>0</v>
      </c>
      <c r="V412" s="3">
        <v>8650</v>
      </c>
      <c r="W412" t="s">
        <v>395</v>
      </c>
      <c r="X412" t="s">
        <v>1062</v>
      </c>
      <c r="AD412" s="17" t="e">
        <f t="shared" si="50"/>
        <v>#DIV/0!</v>
      </c>
      <c r="AE412" s="15">
        <f>T412-'All Books'!T412</f>
        <v>8542.7099999999991</v>
      </c>
      <c r="AF412" s="17">
        <v>8650</v>
      </c>
      <c r="AG412" s="15">
        <f t="shared" si="52"/>
        <v>0</v>
      </c>
      <c r="AI412" s="15">
        <f t="shared" si="53"/>
        <v>8650</v>
      </c>
      <c r="AJ412" s="15">
        <f t="shared" si="54"/>
        <v>0</v>
      </c>
    </row>
    <row r="413" spans="1:36" x14ac:dyDescent="0.25">
      <c r="A413" s="1" t="s">
        <v>1063</v>
      </c>
      <c r="B413" s="2">
        <v>45322</v>
      </c>
      <c r="D413" s="1" t="s">
        <v>31</v>
      </c>
      <c r="F413" s="1" t="s">
        <v>31</v>
      </c>
      <c r="H413" t="s">
        <v>0</v>
      </c>
      <c r="I413" t="s">
        <v>32</v>
      </c>
      <c r="K413" t="s">
        <v>134</v>
      </c>
      <c r="L413" t="s">
        <v>42</v>
      </c>
      <c r="M413" t="s">
        <v>35</v>
      </c>
      <c r="N413" s="1" t="s">
        <v>36</v>
      </c>
      <c r="O413" s="3">
        <v>0</v>
      </c>
      <c r="P413" s="3">
        <f>SUMIF('INPUT TAXES'!D:D,'All Books PM January 2024'!A:A,'INPUT TAXES'!P:P)</f>
        <v>0</v>
      </c>
      <c r="R413" s="3">
        <v>3500</v>
      </c>
      <c r="S413" s="3">
        <v>0</v>
      </c>
      <c r="T413" s="3">
        <f t="shared" si="51"/>
        <v>3500</v>
      </c>
      <c r="U413" s="3">
        <f>SUMIF('WITHOLDING TAX'!D:D,'All Books PM January 2024'!A:A,'WITHOLDING TAX'!Q:Q)</f>
        <v>0</v>
      </c>
      <c r="V413" s="3">
        <v>3500</v>
      </c>
      <c r="W413" t="s">
        <v>395</v>
      </c>
      <c r="X413" t="s">
        <v>1064</v>
      </c>
      <c r="AD413" s="17" t="e">
        <f t="shared" si="50"/>
        <v>#DIV/0!</v>
      </c>
      <c r="AE413" s="15">
        <f>T413-'All Books'!T413</f>
        <v>3430</v>
      </c>
      <c r="AF413" s="17">
        <v>3500</v>
      </c>
      <c r="AG413" s="15">
        <f t="shared" si="52"/>
        <v>0</v>
      </c>
      <c r="AI413" s="15">
        <f t="shared" si="53"/>
        <v>3500</v>
      </c>
      <c r="AJ413" s="15">
        <f t="shared" si="54"/>
        <v>0</v>
      </c>
    </row>
    <row r="414" spans="1:36" x14ac:dyDescent="0.25">
      <c r="A414" s="1" t="s">
        <v>1065</v>
      </c>
      <c r="B414" s="2">
        <v>45322</v>
      </c>
      <c r="D414" s="1" t="s">
        <v>31</v>
      </c>
      <c r="F414" s="1" t="s">
        <v>31</v>
      </c>
      <c r="H414" t="s">
        <v>0</v>
      </c>
      <c r="I414" t="s">
        <v>32</v>
      </c>
      <c r="K414" t="s">
        <v>134</v>
      </c>
      <c r="L414" t="s">
        <v>42</v>
      </c>
      <c r="M414" t="s">
        <v>35</v>
      </c>
      <c r="N414" s="1" t="s">
        <v>36</v>
      </c>
      <c r="O414" s="3">
        <v>0</v>
      </c>
      <c r="P414" s="3">
        <f>SUMIF('INPUT TAXES'!D:D,'All Books PM January 2024'!A:A,'INPUT TAXES'!P:P)</f>
        <v>0</v>
      </c>
      <c r="R414" s="3">
        <v>91749.03</v>
      </c>
      <c r="S414" s="3">
        <v>0</v>
      </c>
      <c r="T414" s="3">
        <f t="shared" si="51"/>
        <v>91749.03</v>
      </c>
      <c r="U414" s="3">
        <f>SUMIF('WITHOLDING TAX'!D:D,'All Books PM January 2024'!A:A,'WITHOLDING TAX'!Q:Q)</f>
        <v>0</v>
      </c>
      <c r="V414" s="3">
        <v>91749.03</v>
      </c>
      <c r="W414" t="s">
        <v>395</v>
      </c>
      <c r="X414" t="s">
        <v>1066</v>
      </c>
      <c r="AD414" s="17" t="e">
        <f t="shared" si="50"/>
        <v>#DIV/0!</v>
      </c>
      <c r="AE414" s="15">
        <f>T414-'All Books'!T414</f>
        <v>91642.66</v>
      </c>
      <c r="AF414" s="17">
        <v>91749.03</v>
      </c>
      <c r="AG414" s="15">
        <f t="shared" si="52"/>
        <v>0</v>
      </c>
      <c r="AI414" s="15">
        <f t="shared" si="53"/>
        <v>91749.03</v>
      </c>
      <c r="AJ414" s="15">
        <f t="shared" si="54"/>
        <v>0</v>
      </c>
    </row>
    <row r="415" spans="1:36" x14ac:dyDescent="0.25">
      <c r="A415" s="1" t="s">
        <v>1067</v>
      </c>
      <c r="B415" s="2">
        <v>45322</v>
      </c>
      <c r="D415" s="1" t="s">
        <v>31</v>
      </c>
      <c r="F415" s="1" t="s">
        <v>31</v>
      </c>
      <c r="H415" t="s">
        <v>0</v>
      </c>
      <c r="I415" t="s">
        <v>32</v>
      </c>
      <c r="K415" t="s">
        <v>134</v>
      </c>
      <c r="L415" t="s">
        <v>42</v>
      </c>
      <c r="M415" t="s">
        <v>35</v>
      </c>
      <c r="N415" s="1" t="s">
        <v>36</v>
      </c>
      <c r="O415" s="3">
        <v>0</v>
      </c>
      <c r="P415" s="3">
        <f>SUMIF('INPUT TAXES'!D:D,'All Books PM January 2024'!A:A,'INPUT TAXES'!P:P)</f>
        <v>0</v>
      </c>
      <c r="R415" s="3">
        <v>1931.48</v>
      </c>
      <c r="S415" s="3">
        <v>0</v>
      </c>
      <c r="T415" s="3">
        <f t="shared" si="51"/>
        <v>1931.48</v>
      </c>
      <c r="U415" s="3">
        <f>SUMIF('WITHOLDING TAX'!D:D,'All Books PM January 2024'!A:A,'WITHOLDING TAX'!Q:Q)</f>
        <v>0</v>
      </c>
      <c r="V415" s="3">
        <v>1931.48</v>
      </c>
      <c r="W415" t="s">
        <v>395</v>
      </c>
      <c r="X415" t="s">
        <v>1068</v>
      </c>
      <c r="AD415" s="17" t="e">
        <f t="shared" si="50"/>
        <v>#DIV/0!</v>
      </c>
      <c r="AE415" s="15">
        <f>T415-'All Books'!T415</f>
        <v>1598.03</v>
      </c>
      <c r="AF415" s="17">
        <v>1931.48</v>
      </c>
      <c r="AG415" s="15">
        <f t="shared" si="52"/>
        <v>0</v>
      </c>
      <c r="AI415" s="15">
        <f t="shared" si="53"/>
        <v>1931.48</v>
      </c>
      <c r="AJ415" s="15">
        <f t="shared" si="54"/>
        <v>0</v>
      </c>
    </row>
    <row r="416" spans="1:36" x14ac:dyDescent="0.25">
      <c r="A416" s="1" t="s">
        <v>1069</v>
      </c>
      <c r="B416" s="2">
        <v>45322</v>
      </c>
      <c r="D416" s="1" t="s">
        <v>31</v>
      </c>
      <c r="F416" s="1" t="s">
        <v>31</v>
      </c>
      <c r="H416" t="s">
        <v>0</v>
      </c>
      <c r="I416" t="s">
        <v>32</v>
      </c>
      <c r="K416" t="s">
        <v>134</v>
      </c>
      <c r="L416" t="s">
        <v>42</v>
      </c>
      <c r="M416" t="s">
        <v>35</v>
      </c>
      <c r="N416" s="1" t="s">
        <v>36</v>
      </c>
      <c r="O416" s="3">
        <v>0</v>
      </c>
      <c r="P416" s="3">
        <f>SUMIF('INPUT TAXES'!D:D,'All Books PM January 2024'!A:A,'INPUT TAXES'!P:P)</f>
        <v>0</v>
      </c>
      <c r="R416" s="3">
        <v>19152</v>
      </c>
      <c r="S416" s="3">
        <v>0</v>
      </c>
      <c r="T416" s="3">
        <f t="shared" si="51"/>
        <v>19152</v>
      </c>
      <c r="U416" s="3">
        <f>SUMIF('WITHOLDING TAX'!D:D,'All Books PM January 2024'!A:A,'WITHOLDING TAX'!Q:Q)</f>
        <v>0</v>
      </c>
      <c r="V416" s="3">
        <v>19152</v>
      </c>
      <c r="W416" t="s">
        <v>395</v>
      </c>
      <c r="X416" t="s">
        <v>1070</v>
      </c>
      <c r="AD416" s="17" t="e">
        <f t="shared" si="50"/>
        <v>#DIV/0!</v>
      </c>
      <c r="AE416" s="15">
        <f>T416-'All Books'!T416</f>
        <v>18975.43</v>
      </c>
      <c r="AF416" s="17">
        <v>19152</v>
      </c>
      <c r="AG416" s="15">
        <f t="shared" si="52"/>
        <v>0</v>
      </c>
      <c r="AI416" s="15">
        <f t="shared" si="53"/>
        <v>19152</v>
      </c>
      <c r="AJ416" s="15">
        <f t="shared" si="54"/>
        <v>0</v>
      </c>
    </row>
    <row r="417" spans="1:36" x14ac:dyDescent="0.25">
      <c r="A417" s="1" t="s">
        <v>1071</v>
      </c>
      <c r="B417" s="2">
        <v>45322</v>
      </c>
      <c r="D417" s="1" t="s">
        <v>31</v>
      </c>
      <c r="F417" s="1" t="s">
        <v>31</v>
      </c>
      <c r="H417" t="s">
        <v>0</v>
      </c>
      <c r="I417" t="s">
        <v>32</v>
      </c>
      <c r="K417" t="s">
        <v>1072</v>
      </c>
      <c r="L417" t="s">
        <v>1073</v>
      </c>
      <c r="M417" t="s">
        <v>35</v>
      </c>
      <c r="N417" s="1" t="s">
        <v>1074</v>
      </c>
      <c r="O417" s="3">
        <v>0</v>
      </c>
      <c r="P417" s="3">
        <f>SUMIF('INPUT TAXES'!D:D,'All Books PM January 2024'!A:A,'INPUT TAXES'!P:P)</f>
        <v>0</v>
      </c>
      <c r="R417" s="3">
        <v>516</v>
      </c>
      <c r="S417" s="3">
        <v>0</v>
      </c>
      <c r="T417" s="3">
        <f t="shared" si="51"/>
        <v>516</v>
      </c>
      <c r="U417" s="3">
        <f>SUMIF('WITHOLDING TAX'!D:D,'All Books PM January 2024'!A:A,'WITHOLDING TAX'!Q:Q)</f>
        <v>0</v>
      </c>
      <c r="V417" s="3">
        <v>516</v>
      </c>
      <c r="W417" t="s">
        <v>1075</v>
      </c>
      <c r="X417" t="s">
        <v>1076</v>
      </c>
      <c r="AD417" s="17" t="e">
        <f t="shared" si="50"/>
        <v>#DIV/0!</v>
      </c>
      <c r="AE417" s="15">
        <f>T417-'All Books'!T417</f>
        <v>-10694.22</v>
      </c>
      <c r="AF417" s="17">
        <v>516</v>
      </c>
      <c r="AG417" s="15">
        <f t="shared" si="52"/>
        <v>0</v>
      </c>
      <c r="AI417" s="15">
        <f t="shared" si="53"/>
        <v>516</v>
      </c>
      <c r="AJ417" s="15">
        <f t="shared" si="54"/>
        <v>0</v>
      </c>
    </row>
    <row r="418" spans="1:36" x14ac:dyDescent="0.25">
      <c r="A418" s="1" t="s">
        <v>1077</v>
      </c>
      <c r="B418" s="2">
        <v>45322</v>
      </c>
      <c r="D418" s="1" t="s">
        <v>31</v>
      </c>
      <c r="F418" s="1" t="s">
        <v>31</v>
      </c>
      <c r="H418" t="s">
        <v>0</v>
      </c>
      <c r="I418" t="s">
        <v>55</v>
      </c>
      <c r="K418" t="s">
        <v>314</v>
      </c>
      <c r="L418" t="s">
        <v>42</v>
      </c>
      <c r="M418" t="s">
        <v>35</v>
      </c>
      <c r="N418" s="1" t="s">
        <v>36</v>
      </c>
      <c r="O418" s="3">
        <v>0</v>
      </c>
      <c r="P418" s="3">
        <f>SUMIF('INPUT TAXES'!D:D,'All Books PM January 2024'!A:A,'INPUT TAXES'!P:P)</f>
        <v>0</v>
      </c>
      <c r="R418" s="3">
        <v>990</v>
      </c>
      <c r="S418" s="3">
        <v>0</v>
      </c>
      <c r="T418" s="3">
        <f t="shared" si="51"/>
        <v>990</v>
      </c>
      <c r="U418" s="3">
        <f>SUMIF('WITHOLDING TAX'!D:D,'All Books PM January 2024'!A:A,'WITHOLDING TAX'!Q:Q)</f>
        <v>0</v>
      </c>
      <c r="V418" s="3">
        <v>990</v>
      </c>
      <c r="W418" t="s">
        <v>318</v>
      </c>
      <c r="X418" t="s">
        <v>1078</v>
      </c>
      <c r="AD418" s="17" t="e">
        <f t="shared" si="50"/>
        <v>#DIV/0!</v>
      </c>
      <c r="AE418" s="15">
        <f>T418-'All Books'!T418</f>
        <v>903.45</v>
      </c>
      <c r="AF418" s="17">
        <v>990</v>
      </c>
      <c r="AG418" s="15">
        <f t="shared" si="52"/>
        <v>0</v>
      </c>
      <c r="AI418" s="15">
        <f t="shared" si="53"/>
        <v>990</v>
      </c>
      <c r="AJ418" s="15">
        <f t="shared" si="54"/>
        <v>0</v>
      </c>
    </row>
    <row r="419" spans="1:36" x14ac:dyDescent="0.25">
      <c r="A419" s="1" t="s">
        <v>1077</v>
      </c>
      <c r="B419" s="2">
        <v>45322</v>
      </c>
      <c r="D419" s="1" t="s">
        <v>31</v>
      </c>
      <c r="F419" s="1" t="s">
        <v>31</v>
      </c>
      <c r="H419" t="s">
        <v>0</v>
      </c>
      <c r="I419" t="s">
        <v>55</v>
      </c>
      <c r="K419" t="s">
        <v>314</v>
      </c>
      <c r="L419" t="s">
        <v>42</v>
      </c>
      <c r="M419" t="s">
        <v>35</v>
      </c>
      <c r="N419" s="1" t="s">
        <v>36</v>
      </c>
      <c r="O419" s="3">
        <v>0</v>
      </c>
      <c r="P419" s="3">
        <f>SUMIF('INPUT TAXES'!D:D,'All Books PM January 2024'!A:A,'INPUT TAXES'!P:P)</f>
        <v>0</v>
      </c>
      <c r="R419" s="3">
        <v>3800</v>
      </c>
      <c r="S419" s="3">
        <v>0</v>
      </c>
      <c r="T419" s="3">
        <f t="shared" si="51"/>
        <v>3800</v>
      </c>
      <c r="U419" s="3">
        <f>SUMIF('WITHOLDING TAX'!D:D,'All Books PM January 2024'!A:A,'WITHOLDING TAX'!Q:Q)</f>
        <v>0</v>
      </c>
      <c r="V419" s="3">
        <v>3800</v>
      </c>
      <c r="W419" t="s">
        <v>315</v>
      </c>
      <c r="X419" t="s">
        <v>1078</v>
      </c>
      <c r="AD419" s="17" t="e">
        <f t="shared" si="50"/>
        <v>#DIV/0!</v>
      </c>
      <c r="AE419" s="15">
        <f>T419-'All Books'!T419</f>
        <v>3300.01</v>
      </c>
      <c r="AF419" s="17">
        <v>3800</v>
      </c>
      <c r="AG419" s="15">
        <f t="shared" si="52"/>
        <v>0</v>
      </c>
      <c r="AI419" s="15">
        <f t="shared" si="53"/>
        <v>3800</v>
      </c>
      <c r="AJ419" s="15">
        <f t="shared" si="54"/>
        <v>0</v>
      </c>
    </row>
    <row r="420" spans="1:36" x14ac:dyDescent="0.25">
      <c r="A420" s="1" t="s">
        <v>1079</v>
      </c>
      <c r="B420" s="2">
        <v>45322</v>
      </c>
      <c r="D420" s="1" t="s">
        <v>31</v>
      </c>
      <c r="F420" s="1" t="s">
        <v>31</v>
      </c>
      <c r="H420" t="s">
        <v>0</v>
      </c>
      <c r="I420" t="s">
        <v>55</v>
      </c>
      <c r="K420" t="s">
        <v>314</v>
      </c>
      <c r="L420" t="s">
        <v>42</v>
      </c>
      <c r="M420" t="s">
        <v>35</v>
      </c>
      <c r="N420" s="1" t="s">
        <v>36</v>
      </c>
      <c r="O420" s="3">
        <v>0</v>
      </c>
      <c r="P420" s="3">
        <f>SUMIF('INPUT TAXES'!D:D,'All Books PM January 2024'!A:A,'INPUT TAXES'!P:P)</f>
        <v>0</v>
      </c>
      <c r="R420" s="3">
        <v>1491</v>
      </c>
      <c r="S420" s="3">
        <v>0</v>
      </c>
      <c r="T420" s="3">
        <f t="shared" si="51"/>
        <v>1491</v>
      </c>
      <c r="U420" s="3">
        <f>SUMIF('WITHOLDING TAX'!D:D,'All Books PM January 2024'!A:A,'WITHOLDING TAX'!Q:Q)</f>
        <v>0</v>
      </c>
      <c r="V420" s="3">
        <v>1491</v>
      </c>
      <c r="W420" t="s">
        <v>320</v>
      </c>
      <c r="X420" t="s">
        <v>1080</v>
      </c>
      <c r="AD420" s="17" t="e">
        <f t="shared" si="50"/>
        <v>#DIV/0!</v>
      </c>
      <c r="AE420" s="15">
        <f>T420-'All Books'!T420</f>
        <v>1166.5</v>
      </c>
      <c r="AF420" s="17">
        <v>1491</v>
      </c>
      <c r="AG420" s="15">
        <f t="shared" si="52"/>
        <v>0</v>
      </c>
      <c r="AI420" s="15">
        <f t="shared" si="53"/>
        <v>1491</v>
      </c>
      <c r="AJ420" s="15">
        <f t="shared" si="54"/>
        <v>0</v>
      </c>
    </row>
    <row r="421" spans="1:36" x14ac:dyDescent="0.25">
      <c r="A421" s="1" t="s">
        <v>1079</v>
      </c>
      <c r="B421" s="2">
        <v>45322</v>
      </c>
      <c r="D421" s="1" t="s">
        <v>31</v>
      </c>
      <c r="F421" s="1" t="s">
        <v>31</v>
      </c>
      <c r="H421" t="s">
        <v>0</v>
      </c>
      <c r="I421" t="s">
        <v>55</v>
      </c>
      <c r="K421" t="s">
        <v>314</v>
      </c>
      <c r="L421" t="s">
        <v>42</v>
      </c>
      <c r="M421" t="s">
        <v>35</v>
      </c>
      <c r="N421" s="1" t="s">
        <v>36</v>
      </c>
      <c r="O421" s="3">
        <v>0</v>
      </c>
      <c r="P421" s="3">
        <f>SUMIF('INPUT TAXES'!D:D,'All Books PM January 2024'!A:A,'INPUT TAXES'!P:P)</f>
        <v>0</v>
      </c>
      <c r="R421" s="3">
        <v>4790</v>
      </c>
      <c r="S421" s="3">
        <v>0</v>
      </c>
      <c r="T421" s="3">
        <f t="shared" si="51"/>
        <v>4790</v>
      </c>
      <c r="U421" s="3">
        <f>SUMIF('WITHOLDING TAX'!D:D,'All Books PM January 2024'!A:A,'WITHOLDING TAX'!Q:Q)</f>
        <v>0</v>
      </c>
      <c r="V421" s="3">
        <v>4790</v>
      </c>
      <c r="W421" t="s">
        <v>320</v>
      </c>
      <c r="X421" t="s">
        <v>1080</v>
      </c>
      <c r="AD421" s="17" t="e">
        <f t="shared" si="50"/>
        <v>#DIV/0!</v>
      </c>
      <c r="AE421" s="15">
        <f>T421-'All Books'!T421</f>
        <v>4700.71</v>
      </c>
      <c r="AF421" s="17">
        <v>4790</v>
      </c>
      <c r="AG421" s="15">
        <f t="shared" si="52"/>
        <v>0</v>
      </c>
      <c r="AI421" s="15">
        <f t="shared" si="53"/>
        <v>4790</v>
      </c>
      <c r="AJ421" s="15">
        <f t="shared" si="54"/>
        <v>0</v>
      </c>
    </row>
    <row r="422" spans="1:36" x14ac:dyDescent="0.25">
      <c r="A422" s="1" t="s">
        <v>1081</v>
      </c>
      <c r="B422" s="2">
        <v>45322</v>
      </c>
      <c r="D422" s="1" t="s">
        <v>31</v>
      </c>
      <c r="F422" s="1" t="s">
        <v>31</v>
      </c>
      <c r="H422" t="s">
        <v>0</v>
      </c>
      <c r="I422" t="s">
        <v>460</v>
      </c>
      <c r="K422" t="s">
        <v>1082</v>
      </c>
      <c r="L422" t="s">
        <v>1083</v>
      </c>
      <c r="M422" t="s">
        <v>35</v>
      </c>
      <c r="N422" s="1" t="s">
        <v>1084</v>
      </c>
      <c r="O422" s="3">
        <v>0</v>
      </c>
      <c r="P422" s="3">
        <f>SUMIF('INPUT TAXES'!D:D,'All Books PM January 2024'!A:A,'INPUT TAXES'!P:P)</f>
        <v>0</v>
      </c>
      <c r="R422" s="3">
        <v>106.67</v>
      </c>
      <c r="S422" s="3">
        <v>0</v>
      </c>
      <c r="T422" s="3">
        <f t="shared" si="51"/>
        <v>106.67</v>
      </c>
      <c r="U422" s="3">
        <f>SUMIF('WITHOLDING TAX'!D:D,'All Books PM January 2024'!A:A,'WITHOLDING TAX'!Q:Q)</f>
        <v>0</v>
      </c>
      <c r="V422" s="3">
        <v>106.67</v>
      </c>
      <c r="W422" t="s">
        <v>1085</v>
      </c>
      <c r="X422" t="s">
        <v>1086</v>
      </c>
      <c r="AD422" s="17" t="e">
        <f t="shared" si="50"/>
        <v>#DIV/0!</v>
      </c>
      <c r="AE422" s="15">
        <f>T422-'All Books'!T422</f>
        <v>-275</v>
      </c>
      <c r="AF422" s="17">
        <v>106.67</v>
      </c>
      <c r="AG422" s="15">
        <f t="shared" si="52"/>
        <v>0</v>
      </c>
      <c r="AI422" s="15">
        <f t="shared" si="53"/>
        <v>106.67</v>
      </c>
      <c r="AJ422" s="15">
        <f t="shared" si="54"/>
        <v>0</v>
      </c>
    </row>
    <row r="423" spans="1:36" x14ac:dyDescent="0.25">
      <c r="A423" s="1" t="s">
        <v>1087</v>
      </c>
      <c r="B423" s="2">
        <v>45322</v>
      </c>
      <c r="D423" s="1" t="s">
        <v>31</v>
      </c>
      <c r="F423" s="1" t="s">
        <v>31</v>
      </c>
      <c r="H423" t="s">
        <v>0</v>
      </c>
      <c r="I423" t="s">
        <v>460</v>
      </c>
      <c r="K423" t="s">
        <v>1088</v>
      </c>
      <c r="L423" t="s">
        <v>1089</v>
      </c>
      <c r="M423" t="s">
        <v>35</v>
      </c>
      <c r="N423" s="1" t="s">
        <v>1090</v>
      </c>
      <c r="O423" s="3">
        <v>0</v>
      </c>
      <c r="P423" s="3">
        <f>SUMIF('INPUT TAXES'!D:D,'All Books PM January 2024'!A:A,'INPUT TAXES'!P:P)</f>
        <v>0</v>
      </c>
      <c r="R423" s="3">
        <v>365.7</v>
      </c>
      <c r="S423" s="3">
        <v>0</v>
      </c>
      <c r="T423" s="3">
        <f t="shared" si="51"/>
        <v>365.7</v>
      </c>
      <c r="U423" s="3">
        <f>SUMIF('WITHOLDING TAX'!D:D,'All Books PM January 2024'!A:A,'WITHOLDING TAX'!Q:Q)</f>
        <v>0</v>
      </c>
      <c r="V423" s="3">
        <v>365.7</v>
      </c>
      <c r="W423" t="s">
        <v>1085</v>
      </c>
      <c r="X423" t="s">
        <v>1091</v>
      </c>
      <c r="AD423" s="17" t="e">
        <f t="shared" si="50"/>
        <v>#DIV/0!</v>
      </c>
      <c r="AE423" s="15">
        <f>T423-'All Books'!T423</f>
        <v>204.23999999999998</v>
      </c>
      <c r="AF423" s="17">
        <v>365.7</v>
      </c>
      <c r="AG423" s="15">
        <f t="shared" si="52"/>
        <v>0</v>
      </c>
      <c r="AI423" s="15">
        <f t="shared" si="53"/>
        <v>365.7</v>
      </c>
      <c r="AJ423" s="15">
        <f t="shared" si="54"/>
        <v>0</v>
      </c>
    </row>
    <row r="424" spans="1:36" x14ac:dyDescent="0.25">
      <c r="A424" s="1" t="s">
        <v>1092</v>
      </c>
      <c r="B424" s="2">
        <v>45322</v>
      </c>
      <c r="D424" s="1" t="s">
        <v>31</v>
      </c>
      <c r="F424" s="1" t="s">
        <v>31</v>
      </c>
      <c r="H424" t="s">
        <v>0</v>
      </c>
      <c r="I424" t="s">
        <v>40</v>
      </c>
      <c r="K424" t="s">
        <v>1088</v>
      </c>
      <c r="L424" t="s">
        <v>1089</v>
      </c>
      <c r="M424" t="s">
        <v>35</v>
      </c>
      <c r="N424" s="1" t="s">
        <v>1090</v>
      </c>
      <c r="O424" s="3">
        <v>0</v>
      </c>
      <c r="P424" s="3">
        <f>SUMIF('INPUT TAXES'!D:D,'All Books PM January 2024'!A:A,'INPUT TAXES'!P:P)</f>
        <v>0</v>
      </c>
      <c r="R424" s="3">
        <v>304.52999999999997</v>
      </c>
      <c r="S424" s="3">
        <v>0</v>
      </c>
      <c r="T424" s="3">
        <f t="shared" si="51"/>
        <v>304.52999999999997</v>
      </c>
      <c r="U424" s="3">
        <f>SUMIF('WITHOLDING TAX'!D:D,'All Books PM January 2024'!A:A,'WITHOLDING TAX'!Q:Q)</f>
        <v>0</v>
      </c>
      <c r="V424" s="3">
        <v>304.52999999999997</v>
      </c>
      <c r="W424" t="s">
        <v>1093</v>
      </c>
      <c r="X424" t="s">
        <v>1094</v>
      </c>
      <c r="AD424" s="17" t="e">
        <f t="shared" si="50"/>
        <v>#DIV/0!</v>
      </c>
      <c r="AE424" s="15">
        <f>T424-'All Books'!T424</f>
        <v>173.57999999999998</v>
      </c>
      <c r="AF424" s="17">
        <v>304.52999999999997</v>
      </c>
      <c r="AG424" s="15">
        <f t="shared" si="52"/>
        <v>0</v>
      </c>
      <c r="AI424" s="15">
        <f t="shared" si="53"/>
        <v>304.52999999999997</v>
      </c>
      <c r="AJ424" s="15">
        <f t="shared" si="54"/>
        <v>0</v>
      </c>
    </row>
    <row r="425" spans="1:36" x14ac:dyDescent="0.25">
      <c r="A425" s="1" t="s">
        <v>1095</v>
      </c>
      <c r="B425" s="2">
        <v>45322</v>
      </c>
      <c r="D425" s="1" t="s">
        <v>31</v>
      </c>
      <c r="F425" s="1" t="s">
        <v>31</v>
      </c>
      <c r="H425" t="s">
        <v>0</v>
      </c>
      <c r="I425" t="s">
        <v>40</v>
      </c>
      <c r="K425" t="s">
        <v>1088</v>
      </c>
      <c r="L425" t="s">
        <v>1089</v>
      </c>
      <c r="M425" t="s">
        <v>35</v>
      </c>
      <c r="N425" s="1" t="s">
        <v>1090</v>
      </c>
      <c r="O425" s="3">
        <v>0</v>
      </c>
      <c r="P425" s="3">
        <f>SUMIF('INPUT TAXES'!D:D,'All Books PM January 2024'!A:A,'INPUT TAXES'!P:P)</f>
        <v>0</v>
      </c>
      <c r="R425" s="3">
        <v>309.94</v>
      </c>
      <c r="S425" s="3">
        <v>0</v>
      </c>
      <c r="T425" s="3">
        <f t="shared" si="51"/>
        <v>309.94</v>
      </c>
      <c r="U425" s="3">
        <f>SUMIF('WITHOLDING TAX'!D:D,'All Books PM January 2024'!A:A,'WITHOLDING TAX'!Q:Q)</f>
        <v>0</v>
      </c>
      <c r="V425" s="3">
        <v>309.94</v>
      </c>
      <c r="W425" t="s">
        <v>1096</v>
      </c>
      <c r="X425" t="s">
        <v>1097</v>
      </c>
      <c r="AD425" s="17" t="e">
        <f t="shared" si="50"/>
        <v>#DIV/0!</v>
      </c>
      <c r="AE425" s="15">
        <f>T425-'All Books'!T425</f>
        <v>190.91</v>
      </c>
      <c r="AF425" s="17">
        <v>309.94</v>
      </c>
      <c r="AG425" s="15">
        <f t="shared" si="52"/>
        <v>0</v>
      </c>
      <c r="AI425" s="15">
        <f t="shared" si="53"/>
        <v>309.94</v>
      </c>
      <c r="AJ425" s="15">
        <f t="shared" si="54"/>
        <v>0</v>
      </c>
    </row>
    <row r="426" spans="1:36" x14ac:dyDescent="0.25">
      <c r="A426" s="1" t="s">
        <v>1098</v>
      </c>
      <c r="B426" s="2">
        <v>45322</v>
      </c>
      <c r="D426" s="1" t="s">
        <v>31</v>
      </c>
      <c r="F426" s="1" t="s">
        <v>31</v>
      </c>
      <c r="H426" t="s">
        <v>0</v>
      </c>
      <c r="I426" t="s">
        <v>40</v>
      </c>
      <c r="K426" t="s">
        <v>1088</v>
      </c>
      <c r="L426" t="s">
        <v>1089</v>
      </c>
      <c r="M426" t="s">
        <v>35</v>
      </c>
      <c r="N426" s="1" t="s">
        <v>1090</v>
      </c>
      <c r="O426" s="3">
        <v>0</v>
      </c>
      <c r="P426" s="3">
        <f>SUMIF('INPUT TAXES'!D:D,'All Books PM January 2024'!A:A,'INPUT TAXES'!P:P)</f>
        <v>0</v>
      </c>
      <c r="R426" s="3">
        <v>331.5</v>
      </c>
      <c r="S426" s="3">
        <v>0</v>
      </c>
      <c r="T426" s="3">
        <f t="shared" si="51"/>
        <v>331.5</v>
      </c>
      <c r="U426" s="3">
        <f>SUMIF('WITHOLDING TAX'!D:D,'All Books PM January 2024'!A:A,'WITHOLDING TAX'!Q:Q)</f>
        <v>0</v>
      </c>
      <c r="V426" s="3">
        <v>331.5</v>
      </c>
      <c r="W426" t="s">
        <v>1096</v>
      </c>
      <c r="X426" t="s">
        <v>1099</v>
      </c>
      <c r="AD426" s="17" t="e">
        <f t="shared" si="50"/>
        <v>#DIV/0!</v>
      </c>
      <c r="AE426" s="15">
        <f>T426-'All Books'!T426</f>
        <v>63.94</v>
      </c>
      <c r="AF426" s="17">
        <v>331.5</v>
      </c>
      <c r="AG426" s="15">
        <f t="shared" si="52"/>
        <v>0</v>
      </c>
      <c r="AI426" s="15">
        <f t="shared" si="53"/>
        <v>331.5</v>
      </c>
      <c r="AJ426" s="15">
        <f t="shared" si="54"/>
        <v>0</v>
      </c>
    </row>
    <row r="427" spans="1:36" x14ac:dyDescent="0.25">
      <c r="A427" s="1" t="s">
        <v>1100</v>
      </c>
      <c r="B427" s="2">
        <v>45322</v>
      </c>
      <c r="D427" s="1" t="s">
        <v>31</v>
      </c>
      <c r="F427" s="1" t="s">
        <v>31</v>
      </c>
      <c r="H427" t="s">
        <v>0</v>
      </c>
      <c r="I427" t="s">
        <v>32</v>
      </c>
      <c r="K427" t="s">
        <v>1101</v>
      </c>
      <c r="L427" t="s">
        <v>1102</v>
      </c>
      <c r="M427" t="s">
        <v>35</v>
      </c>
      <c r="N427" s="1" t="s">
        <v>1103</v>
      </c>
      <c r="O427" s="3">
        <v>0</v>
      </c>
      <c r="P427" s="3">
        <f>SUMIF('INPUT TAXES'!D:D,'All Books PM January 2024'!A:A,'INPUT TAXES'!P:P)</f>
        <v>0</v>
      </c>
      <c r="R427" s="3">
        <v>590</v>
      </c>
      <c r="S427" s="3">
        <v>0</v>
      </c>
      <c r="T427" s="3">
        <f t="shared" si="51"/>
        <v>590</v>
      </c>
      <c r="U427" s="3">
        <f>SUMIF('WITHOLDING TAX'!D:D,'All Books PM January 2024'!A:A,'WITHOLDING TAX'!Q:Q)</f>
        <v>0</v>
      </c>
      <c r="V427" s="3">
        <v>590</v>
      </c>
      <c r="W427" t="s">
        <v>1104</v>
      </c>
      <c r="X427" t="s">
        <v>1105</v>
      </c>
      <c r="AD427" s="17" t="e">
        <f t="shared" si="50"/>
        <v>#DIV/0!</v>
      </c>
      <c r="AE427" s="15">
        <f>T427-'All Books'!T427</f>
        <v>388.81</v>
      </c>
      <c r="AF427" s="17">
        <v>590</v>
      </c>
      <c r="AG427" s="15">
        <f t="shared" si="52"/>
        <v>0</v>
      </c>
      <c r="AI427" s="15">
        <f t="shared" si="53"/>
        <v>590</v>
      </c>
      <c r="AJ427" s="15">
        <f t="shared" si="54"/>
        <v>0</v>
      </c>
    </row>
    <row r="428" spans="1:36" x14ac:dyDescent="0.25">
      <c r="A428" s="1" t="s">
        <v>1106</v>
      </c>
      <c r="B428" s="2">
        <v>45322</v>
      </c>
      <c r="D428" s="1" t="s">
        <v>31</v>
      </c>
      <c r="F428" s="1" t="s">
        <v>31</v>
      </c>
      <c r="H428" t="s">
        <v>0</v>
      </c>
      <c r="I428" t="s">
        <v>32</v>
      </c>
      <c r="K428" t="s">
        <v>1107</v>
      </c>
      <c r="L428" t="s">
        <v>1108</v>
      </c>
      <c r="M428" t="s">
        <v>35</v>
      </c>
      <c r="N428" s="1" t="s">
        <v>1109</v>
      </c>
      <c r="O428" s="3">
        <v>0</v>
      </c>
      <c r="P428" s="3">
        <f>SUMIF('INPUT TAXES'!D:D,'All Books PM January 2024'!A:A,'INPUT TAXES'!P:P)</f>
        <v>0</v>
      </c>
      <c r="R428" s="3">
        <v>1525.3</v>
      </c>
      <c r="S428" s="3">
        <v>0</v>
      </c>
      <c r="T428" s="3">
        <f t="shared" si="51"/>
        <v>1525.3</v>
      </c>
      <c r="U428" s="3">
        <f>SUMIF('WITHOLDING TAX'!D:D,'All Books PM January 2024'!A:A,'WITHOLDING TAX'!Q:Q)</f>
        <v>0</v>
      </c>
      <c r="V428" s="3">
        <v>1525.3</v>
      </c>
      <c r="W428" t="s">
        <v>1110</v>
      </c>
      <c r="X428" t="s">
        <v>1111</v>
      </c>
      <c r="AD428" s="17" t="e">
        <f t="shared" si="50"/>
        <v>#DIV/0!</v>
      </c>
      <c r="AE428" s="15">
        <f>T428-'All Books'!T428</f>
        <v>617.88</v>
      </c>
      <c r="AF428" s="17">
        <v>1525.3</v>
      </c>
      <c r="AG428" s="15">
        <f t="shared" si="52"/>
        <v>0</v>
      </c>
      <c r="AI428" s="15">
        <f t="shared" si="53"/>
        <v>1525.3</v>
      </c>
      <c r="AJ428" s="15">
        <f t="shared" si="54"/>
        <v>0</v>
      </c>
    </row>
    <row r="429" spans="1:36" x14ac:dyDescent="0.25">
      <c r="A429" s="5" t="s">
        <v>1112</v>
      </c>
      <c r="B429" s="4"/>
      <c r="C429" s="4"/>
      <c r="D429" s="5"/>
      <c r="E429" s="4"/>
      <c r="F429" s="5"/>
      <c r="G429" s="8"/>
      <c r="H429" s="8"/>
      <c r="I429" s="8"/>
      <c r="J429" s="8"/>
      <c r="K429" s="8"/>
      <c r="L429" s="8"/>
      <c r="M429" s="8"/>
      <c r="N429" s="5"/>
      <c r="O429" s="10">
        <f t="shared" ref="O429:V429" si="55">SUBTOTAL(9,O8:O428)</f>
        <v>771139.3255999994</v>
      </c>
      <c r="P429" s="10">
        <f t="shared" si="55"/>
        <v>82516.705600000059</v>
      </c>
      <c r="Q429" s="10">
        <f t="shared" si="55"/>
        <v>688622.62000000011</v>
      </c>
      <c r="R429" s="10">
        <f t="shared" si="55"/>
        <v>12092139.079999989</v>
      </c>
      <c r="S429" s="10">
        <f t="shared" si="55"/>
        <v>0</v>
      </c>
      <c r="T429" s="10">
        <f t="shared" si="55"/>
        <v>12863278.405599983</v>
      </c>
      <c r="U429" s="10">
        <f t="shared" si="55"/>
        <v>117469.8464999999</v>
      </c>
      <c r="V429" s="10">
        <f t="shared" si="55"/>
        <v>12745808.559099993</v>
      </c>
      <c r="W429" s="8"/>
      <c r="X429" s="8"/>
      <c r="Y429" s="8"/>
      <c r="Z429" s="8"/>
      <c r="AA429" s="8"/>
    </row>
    <row r="431" spans="1:36" x14ac:dyDescent="0.25">
      <c r="T431" s="3">
        <f>P429+Q429+R429</f>
        <v>12863278.405599989</v>
      </c>
      <c r="V431" s="3">
        <v>12780761.700000001</v>
      </c>
    </row>
    <row r="433" spans="18:22" x14ac:dyDescent="0.25">
      <c r="R433" s="3">
        <f>O429+R429</f>
        <v>12863278.405599989</v>
      </c>
      <c r="T433" s="3">
        <v>12780761.700000001</v>
      </c>
      <c r="V433" s="3">
        <f>V429-V431</f>
        <v>-34953.14090000838</v>
      </c>
    </row>
    <row r="436" spans="18:22" x14ac:dyDescent="0.25">
      <c r="R436" s="3">
        <f>R433-U429</f>
        <v>12745808.559099989</v>
      </c>
      <c r="T436" s="3">
        <f>T429-T433</f>
        <v>82516.705599982291</v>
      </c>
      <c r="V436" s="3">
        <f>T429-U429</f>
        <v>12745808.559099983</v>
      </c>
    </row>
  </sheetData>
  <autoFilter ref="A6:X428" xr:uid="{D034BF5B-29EE-4F80-9836-9A42F151398A}">
    <filterColumn colId="2" showButton="0"/>
    <filterColumn colId="4" showButton="0"/>
  </autoFilter>
  <mergeCells count="25">
    <mergeCell ref="H6:H7"/>
    <mergeCell ref="A6:A7"/>
    <mergeCell ref="B6:B7"/>
    <mergeCell ref="C6:D6"/>
    <mergeCell ref="E6:F6"/>
    <mergeCell ref="G6:G7"/>
    <mergeCell ref="T6:T7"/>
    <mergeCell ref="I6:I7"/>
    <mergeCell ref="J6:J7"/>
    <mergeCell ref="K6:K7"/>
    <mergeCell ref="L6:L7"/>
    <mergeCell ref="M6:M7"/>
    <mergeCell ref="N6:N7"/>
    <mergeCell ref="O6:O7"/>
    <mergeCell ref="P6:P7"/>
    <mergeCell ref="Q6:Q7"/>
    <mergeCell ref="R6:R7"/>
    <mergeCell ref="S6:S7"/>
    <mergeCell ref="AA6:AA7"/>
    <mergeCell ref="U6:U7"/>
    <mergeCell ref="V6:V7"/>
    <mergeCell ref="W6:W7"/>
    <mergeCell ref="X6:X7"/>
    <mergeCell ref="Y6:Y7"/>
    <mergeCell ref="Z6:Z7"/>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81E8-4A59-4127-BAF4-D0319FF68888}">
  <dimension ref="A1:Q2008"/>
  <sheetViews>
    <sheetView workbookViewId="0">
      <selection activeCell="Q655" sqref="Q655"/>
    </sheetView>
  </sheetViews>
  <sheetFormatPr defaultRowHeight="15" x14ac:dyDescent="0.25"/>
  <cols>
    <col min="4" max="4" width="16" bestFit="1" customWidth="1"/>
    <col min="16" max="16" width="13.28515625" bestFit="1" customWidth="1"/>
    <col min="17" max="17" width="14.28515625" bestFit="1" customWidth="1"/>
  </cols>
  <sheetData>
    <row r="1" spans="1:17" x14ac:dyDescent="0.25">
      <c r="A1" s="45" t="s">
        <v>0</v>
      </c>
      <c r="B1" s="45"/>
      <c r="C1" s="45"/>
      <c r="D1" s="45"/>
      <c r="E1" s="45"/>
      <c r="F1" s="45"/>
      <c r="G1" s="45"/>
      <c r="H1" s="45"/>
      <c r="I1" s="45"/>
      <c r="J1" s="45"/>
      <c r="K1" s="45"/>
      <c r="L1" s="45"/>
      <c r="M1" s="45"/>
      <c r="N1" s="45"/>
      <c r="O1" s="45"/>
      <c r="P1" s="45"/>
      <c r="Q1" s="45"/>
    </row>
    <row r="2" spans="1:17" x14ac:dyDescent="0.25">
      <c r="A2" s="45" t="s">
        <v>1113</v>
      </c>
      <c r="B2" s="45"/>
      <c r="C2" s="45"/>
      <c r="D2" s="45"/>
      <c r="E2" s="45"/>
      <c r="F2" s="45"/>
      <c r="G2" s="45"/>
      <c r="H2" s="45"/>
      <c r="I2" s="45"/>
      <c r="J2" s="45"/>
      <c r="K2" s="45"/>
      <c r="L2" s="45"/>
      <c r="M2" s="45"/>
      <c r="N2" s="45"/>
      <c r="O2" s="45"/>
      <c r="P2" s="45"/>
      <c r="Q2" s="45"/>
    </row>
    <row r="3" spans="1:17" x14ac:dyDescent="0.25">
      <c r="A3" s="45" t="s">
        <v>1114</v>
      </c>
      <c r="B3" s="45"/>
      <c r="C3" s="45"/>
      <c r="D3" s="45"/>
      <c r="E3" s="45"/>
      <c r="F3" s="45"/>
      <c r="G3" s="45"/>
      <c r="H3" s="45"/>
      <c r="I3" s="45"/>
      <c r="J3" s="45"/>
      <c r="K3" s="45"/>
      <c r="L3" s="45"/>
      <c r="M3" s="45"/>
      <c r="N3" s="45"/>
      <c r="O3" s="45"/>
      <c r="P3" s="45"/>
      <c r="Q3" s="45"/>
    </row>
    <row r="4" spans="1:17" x14ac:dyDescent="0.25">
      <c r="A4" t="s">
        <v>1115</v>
      </c>
      <c r="B4" t="s">
        <v>1116</v>
      </c>
      <c r="C4" t="s">
        <v>1117</v>
      </c>
      <c r="D4" t="s">
        <v>1118</v>
      </c>
      <c r="E4" t="s">
        <v>1119</v>
      </c>
      <c r="F4" t="s">
        <v>1120</v>
      </c>
      <c r="G4" t="s">
        <v>1121</v>
      </c>
      <c r="H4" t="s">
        <v>1122</v>
      </c>
      <c r="I4" t="s">
        <v>1123</v>
      </c>
      <c r="J4" t="s">
        <v>1124</v>
      </c>
      <c r="K4" t="s">
        <v>1125</v>
      </c>
      <c r="L4" t="s">
        <v>1126</v>
      </c>
      <c r="M4" t="s">
        <v>1127</v>
      </c>
      <c r="N4" t="s">
        <v>1128</v>
      </c>
      <c r="O4" t="s">
        <v>1129</v>
      </c>
      <c r="P4" s="3" t="s">
        <v>1130</v>
      </c>
      <c r="Q4" s="3" t="s">
        <v>1131</v>
      </c>
    </row>
    <row r="6" spans="1:17" x14ac:dyDescent="0.25">
      <c r="A6" s="46" t="s">
        <v>1132</v>
      </c>
      <c r="B6" s="46"/>
      <c r="C6" s="46"/>
      <c r="D6" s="46"/>
      <c r="E6" s="46"/>
      <c r="F6" s="46"/>
      <c r="G6" s="46"/>
      <c r="H6" s="46"/>
      <c r="I6" s="46"/>
      <c r="J6" s="46"/>
      <c r="K6" s="46"/>
      <c r="L6" s="46"/>
      <c r="M6" s="46"/>
      <c r="N6" s="46"/>
      <c r="O6" s="46"/>
      <c r="P6" s="46"/>
      <c r="Q6" s="46"/>
    </row>
    <row r="7" spans="1:17" x14ac:dyDescent="0.25">
      <c r="A7" s="12" t="s">
        <v>1133</v>
      </c>
      <c r="B7" s="12" t="s">
        <v>1134</v>
      </c>
      <c r="C7" s="12" t="s">
        <v>1135</v>
      </c>
      <c r="D7" s="12" t="s">
        <v>30</v>
      </c>
      <c r="E7" s="12" t="s">
        <v>31</v>
      </c>
      <c r="F7" t="s">
        <v>33</v>
      </c>
      <c r="H7" s="12" t="s">
        <v>31</v>
      </c>
      <c r="J7">
        <v>0</v>
      </c>
      <c r="K7" s="12" t="s">
        <v>31</v>
      </c>
      <c r="L7" s="12" t="s">
        <v>31</v>
      </c>
      <c r="M7" s="12" t="s">
        <v>31</v>
      </c>
      <c r="N7" s="12" t="s">
        <v>31</v>
      </c>
      <c r="O7" t="s">
        <v>38</v>
      </c>
      <c r="P7" s="3">
        <v>40</v>
      </c>
      <c r="Q7" s="3">
        <v>0</v>
      </c>
    </row>
    <row r="8" spans="1:17" x14ac:dyDescent="0.25">
      <c r="A8" s="13" t="s">
        <v>1136</v>
      </c>
      <c r="B8" s="8"/>
      <c r="C8" s="8"/>
      <c r="D8" s="8"/>
      <c r="E8" s="8"/>
      <c r="F8" s="8"/>
      <c r="G8" s="8"/>
      <c r="H8" s="8"/>
      <c r="I8" s="8"/>
      <c r="J8" s="8"/>
      <c r="K8" s="8"/>
      <c r="L8" s="8"/>
      <c r="M8" s="8"/>
      <c r="N8" s="8"/>
      <c r="O8" s="8"/>
      <c r="P8" s="14">
        <v>40</v>
      </c>
      <c r="Q8" s="14">
        <v>0</v>
      </c>
    </row>
    <row r="9" spans="1:17" x14ac:dyDescent="0.25">
      <c r="A9" s="13" t="s">
        <v>1137</v>
      </c>
      <c r="B9" s="8"/>
      <c r="C9" s="8"/>
      <c r="D9" s="8"/>
      <c r="E9" s="8"/>
      <c r="F9" s="8"/>
      <c r="G9" s="8"/>
      <c r="H9" s="8"/>
      <c r="I9" s="8"/>
      <c r="J9" s="8"/>
      <c r="K9" s="8"/>
      <c r="L9" s="8"/>
      <c r="M9" s="8"/>
      <c r="N9" s="8"/>
      <c r="O9" s="8"/>
      <c r="P9" s="14">
        <v>40</v>
      </c>
      <c r="Q9" s="14"/>
    </row>
    <row r="12" spans="1:17" x14ac:dyDescent="0.25">
      <c r="A12" s="46" t="s">
        <v>1138</v>
      </c>
      <c r="B12" s="46"/>
      <c r="C12" s="46"/>
      <c r="D12" s="46"/>
      <c r="E12" s="46"/>
      <c r="F12" s="46"/>
      <c r="G12" s="46"/>
      <c r="H12" s="46"/>
      <c r="I12" s="46"/>
      <c r="J12" s="46"/>
      <c r="K12" s="46"/>
      <c r="L12" s="46"/>
      <c r="M12" s="46"/>
      <c r="N12" s="46"/>
      <c r="O12" s="46"/>
      <c r="P12" s="46"/>
      <c r="Q12" s="46"/>
    </row>
    <row r="13" spans="1:17" x14ac:dyDescent="0.25">
      <c r="A13" s="12" t="s">
        <v>1133</v>
      </c>
      <c r="B13" s="12" t="s">
        <v>1134</v>
      </c>
      <c r="C13" s="12" t="s">
        <v>1135</v>
      </c>
      <c r="D13" s="12" t="s">
        <v>30</v>
      </c>
      <c r="E13" s="12" t="s">
        <v>31</v>
      </c>
      <c r="F13" t="s">
        <v>33</v>
      </c>
      <c r="H13" s="12" t="s">
        <v>31</v>
      </c>
      <c r="J13">
        <v>0</v>
      </c>
      <c r="K13" s="12" t="s">
        <v>31</v>
      </c>
      <c r="L13" s="12" t="s">
        <v>31</v>
      </c>
      <c r="M13" s="12" t="s">
        <v>31</v>
      </c>
      <c r="N13" s="12" t="s">
        <v>31</v>
      </c>
      <c r="O13" t="s">
        <v>38</v>
      </c>
      <c r="P13" s="3">
        <v>0</v>
      </c>
      <c r="Q13" s="3">
        <v>40</v>
      </c>
    </row>
    <row r="14" spans="1:17" x14ac:dyDescent="0.25">
      <c r="A14" s="12" t="s">
        <v>1139</v>
      </c>
      <c r="B14" s="12" t="s">
        <v>1140</v>
      </c>
      <c r="C14" s="12" t="s">
        <v>1141</v>
      </c>
      <c r="D14" s="12" t="s">
        <v>39</v>
      </c>
      <c r="E14" s="12" t="s">
        <v>31</v>
      </c>
      <c r="F14" t="s">
        <v>41</v>
      </c>
      <c r="H14" s="12" t="s">
        <v>31</v>
      </c>
      <c r="J14">
        <v>0</v>
      </c>
      <c r="K14" s="12" t="s">
        <v>31</v>
      </c>
      <c r="L14" s="12" t="s">
        <v>31</v>
      </c>
      <c r="M14" s="12" t="s">
        <v>31</v>
      </c>
      <c r="N14" s="12" t="s">
        <v>1142</v>
      </c>
      <c r="O14" t="s">
        <v>45</v>
      </c>
      <c r="P14" s="3">
        <v>0</v>
      </c>
      <c r="Q14" s="3">
        <v>100</v>
      </c>
    </row>
    <row r="15" spans="1:17" x14ac:dyDescent="0.25">
      <c r="A15" s="12" t="s">
        <v>1143</v>
      </c>
      <c r="B15" s="12" t="s">
        <v>1134</v>
      </c>
      <c r="C15" s="12" t="s">
        <v>1141</v>
      </c>
      <c r="D15" s="12" t="s">
        <v>105</v>
      </c>
      <c r="E15" s="12" t="s">
        <v>31</v>
      </c>
      <c r="F15" t="s">
        <v>106</v>
      </c>
      <c r="H15" s="12" t="s">
        <v>31</v>
      </c>
      <c r="J15">
        <v>0</v>
      </c>
      <c r="K15" s="12" t="s">
        <v>31</v>
      </c>
      <c r="L15" s="12" t="s">
        <v>31</v>
      </c>
      <c r="M15" s="12" t="s">
        <v>31</v>
      </c>
      <c r="N15" s="12" t="s">
        <v>1144</v>
      </c>
      <c r="O15" t="s">
        <v>89</v>
      </c>
      <c r="P15" s="3">
        <v>0</v>
      </c>
      <c r="Q15" s="3">
        <v>56000</v>
      </c>
    </row>
    <row r="16" spans="1:17" x14ac:dyDescent="0.25">
      <c r="A16" s="12" t="s">
        <v>1143</v>
      </c>
      <c r="B16" s="12" t="s">
        <v>1134</v>
      </c>
      <c r="C16" s="12" t="s">
        <v>1141</v>
      </c>
      <c r="D16" s="12" t="s">
        <v>97</v>
      </c>
      <c r="E16" s="12" t="s">
        <v>31</v>
      </c>
      <c r="F16" t="s">
        <v>98</v>
      </c>
      <c r="H16" s="12" t="s">
        <v>31</v>
      </c>
      <c r="J16">
        <v>0</v>
      </c>
      <c r="K16" s="12" t="s">
        <v>31</v>
      </c>
      <c r="L16" s="12" t="s">
        <v>31</v>
      </c>
      <c r="M16" s="12" t="s">
        <v>31</v>
      </c>
      <c r="N16" s="12" t="s">
        <v>1145</v>
      </c>
      <c r="O16" t="s">
        <v>93</v>
      </c>
      <c r="P16" s="3">
        <v>0</v>
      </c>
      <c r="Q16" s="3">
        <v>15000</v>
      </c>
    </row>
    <row r="17" spans="1:17" x14ac:dyDescent="0.25">
      <c r="A17" s="12" t="s">
        <v>1143</v>
      </c>
      <c r="B17" s="12" t="s">
        <v>1134</v>
      </c>
      <c r="C17" s="12" t="s">
        <v>1141</v>
      </c>
      <c r="D17" s="12" t="s">
        <v>78</v>
      </c>
      <c r="E17" s="12" t="s">
        <v>31</v>
      </c>
      <c r="F17" t="s">
        <v>79</v>
      </c>
      <c r="H17" s="12" t="s">
        <v>31</v>
      </c>
      <c r="J17">
        <v>0</v>
      </c>
      <c r="K17" s="12" t="s">
        <v>31</v>
      </c>
      <c r="L17" s="12" t="s">
        <v>31</v>
      </c>
      <c r="M17" s="12" t="s">
        <v>31</v>
      </c>
      <c r="N17" s="12" t="s">
        <v>1146</v>
      </c>
      <c r="O17" t="s">
        <v>83</v>
      </c>
      <c r="P17" s="3">
        <v>0</v>
      </c>
      <c r="Q17" s="3">
        <v>25000</v>
      </c>
    </row>
    <row r="18" spans="1:17" x14ac:dyDescent="0.25">
      <c r="A18" s="12" t="s">
        <v>1143</v>
      </c>
      <c r="B18" s="12" t="s">
        <v>1134</v>
      </c>
      <c r="C18" s="12" t="s">
        <v>1141</v>
      </c>
      <c r="D18" s="12" t="s">
        <v>99</v>
      </c>
      <c r="E18" s="12" t="s">
        <v>31</v>
      </c>
      <c r="F18" t="s">
        <v>100</v>
      </c>
      <c r="H18" s="12" t="s">
        <v>31</v>
      </c>
      <c r="J18">
        <v>0</v>
      </c>
      <c r="K18" s="12" t="s">
        <v>31</v>
      </c>
      <c r="L18" s="12" t="s">
        <v>31</v>
      </c>
      <c r="M18" s="12" t="s">
        <v>31</v>
      </c>
      <c r="N18" s="12" t="s">
        <v>1147</v>
      </c>
      <c r="O18" t="s">
        <v>101</v>
      </c>
      <c r="P18" s="3">
        <v>0</v>
      </c>
      <c r="Q18" s="3">
        <v>15000</v>
      </c>
    </row>
    <row r="19" spans="1:17" x14ac:dyDescent="0.25">
      <c r="A19" s="12" t="s">
        <v>1143</v>
      </c>
      <c r="B19" s="12" t="s">
        <v>1148</v>
      </c>
      <c r="C19" s="12" t="s">
        <v>1141</v>
      </c>
      <c r="D19" s="12" t="s">
        <v>59</v>
      </c>
      <c r="E19" s="12" t="s">
        <v>31</v>
      </c>
      <c r="F19" t="s">
        <v>1149</v>
      </c>
      <c r="H19" s="12" t="s">
        <v>31</v>
      </c>
      <c r="J19">
        <v>0</v>
      </c>
      <c r="K19" s="12" t="s">
        <v>31</v>
      </c>
      <c r="L19" s="12" t="s">
        <v>31</v>
      </c>
      <c r="M19" s="12" t="s">
        <v>31</v>
      </c>
      <c r="N19" s="12" t="s">
        <v>1150</v>
      </c>
      <c r="O19" t="s">
        <v>63</v>
      </c>
      <c r="P19" s="3">
        <v>0</v>
      </c>
      <c r="Q19" s="3">
        <v>750</v>
      </c>
    </row>
    <row r="20" spans="1:17" x14ac:dyDescent="0.25">
      <c r="A20" s="12" t="s">
        <v>1143</v>
      </c>
      <c r="B20" s="12" t="s">
        <v>1148</v>
      </c>
      <c r="C20" s="12" t="s">
        <v>1141</v>
      </c>
      <c r="D20" s="12" t="s">
        <v>59</v>
      </c>
      <c r="E20" s="12" t="s">
        <v>31</v>
      </c>
      <c r="F20" t="s">
        <v>1151</v>
      </c>
      <c r="H20" s="12" t="s">
        <v>31</v>
      </c>
      <c r="J20">
        <v>0</v>
      </c>
      <c r="K20" s="12" t="s">
        <v>31</v>
      </c>
      <c r="L20" s="12" t="s">
        <v>31</v>
      </c>
      <c r="M20" s="12" t="s">
        <v>31</v>
      </c>
      <c r="N20" s="12" t="s">
        <v>1150</v>
      </c>
      <c r="O20" t="s">
        <v>63</v>
      </c>
      <c r="P20" s="3">
        <v>0</v>
      </c>
      <c r="Q20" s="3">
        <v>2000</v>
      </c>
    </row>
    <row r="21" spans="1:17" x14ac:dyDescent="0.25">
      <c r="A21" s="12" t="s">
        <v>1143</v>
      </c>
      <c r="B21" s="12" t="s">
        <v>1134</v>
      </c>
      <c r="C21" s="12" t="s">
        <v>1141</v>
      </c>
      <c r="D21" s="12" t="s">
        <v>128</v>
      </c>
      <c r="E21" s="12" t="s">
        <v>31</v>
      </c>
      <c r="F21" t="s">
        <v>129</v>
      </c>
      <c r="H21" s="12" t="s">
        <v>31</v>
      </c>
      <c r="J21">
        <v>0</v>
      </c>
      <c r="K21" s="12" t="s">
        <v>31</v>
      </c>
      <c r="L21" s="12" t="s">
        <v>31</v>
      </c>
      <c r="M21" s="12" t="s">
        <v>31</v>
      </c>
      <c r="N21" s="12" t="s">
        <v>1152</v>
      </c>
      <c r="O21" t="s">
        <v>131</v>
      </c>
      <c r="P21" s="3">
        <v>0</v>
      </c>
      <c r="Q21" s="3">
        <v>3000</v>
      </c>
    </row>
    <row r="22" spans="1:17" x14ac:dyDescent="0.25">
      <c r="A22" s="12" t="s">
        <v>1143</v>
      </c>
      <c r="B22" s="12" t="s">
        <v>1148</v>
      </c>
      <c r="C22" s="12" t="s">
        <v>1141</v>
      </c>
      <c r="D22" s="12" t="s">
        <v>59</v>
      </c>
      <c r="E22" s="12" t="s">
        <v>31</v>
      </c>
      <c r="F22" t="s">
        <v>1153</v>
      </c>
      <c r="H22" s="12" t="s">
        <v>31</v>
      </c>
      <c r="J22">
        <v>0</v>
      </c>
      <c r="K22" s="12" t="s">
        <v>31</v>
      </c>
      <c r="L22" s="12" t="s">
        <v>31</v>
      </c>
      <c r="M22" s="12" t="s">
        <v>31</v>
      </c>
      <c r="N22" s="12" t="s">
        <v>1150</v>
      </c>
      <c r="O22" t="s">
        <v>63</v>
      </c>
      <c r="P22" s="3">
        <v>0</v>
      </c>
      <c r="Q22" s="3">
        <v>7500</v>
      </c>
    </row>
    <row r="23" spans="1:17" x14ac:dyDescent="0.25">
      <c r="A23" s="12" t="s">
        <v>1143</v>
      </c>
      <c r="B23" s="12" t="s">
        <v>1134</v>
      </c>
      <c r="C23" s="12" t="s">
        <v>1141</v>
      </c>
      <c r="D23" s="12" t="s">
        <v>94</v>
      </c>
      <c r="E23" s="12" t="s">
        <v>31</v>
      </c>
      <c r="F23" t="s">
        <v>95</v>
      </c>
      <c r="H23" s="12" t="s">
        <v>31</v>
      </c>
      <c r="J23">
        <v>0</v>
      </c>
      <c r="K23" s="12" t="s">
        <v>31</v>
      </c>
      <c r="L23" s="12" t="s">
        <v>31</v>
      </c>
      <c r="M23" s="12" t="s">
        <v>31</v>
      </c>
      <c r="N23" s="12" t="s">
        <v>1154</v>
      </c>
      <c r="O23" t="s">
        <v>93</v>
      </c>
      <c r="P23" s="3">
        <v>0</v>
      </c>
      <c r="Q23" s="3">
        <v>22000</v>
      </c>
    </row>
    <row r="24" spans="1:17" x14ac:dyDescent="0.25">
      <c r="A24" s="12" t="s">
        <v>1143</v>
      </c>
      <c r="B24" s="12" t="s">
        <v>1148</v>
      </c>
      <c r="C24" s="12" t="s">
        <v>1141</v>
      </c>
      <c r="D24" s="12" t="s">
        <v>59</v>
      </c>
      <c r="E24" s="12" t="s">
        <v>31</v>
      </c>
      <c r="F24" t="s">
        <v>1155</v>
      </c>
      <c r="H24" s="12" t="s">
        <v>31</v>
      </c>
      <c r="J24">
        <v>0</v>
      </c>
      <c r="K24" s="12" t="s">
        <v>31</v>
      </c>
      <c r="L24" s="12" t="s">
        <v>31</v>
      </c>
      <c r="M24" s="12" t="s">
        <v>31</v>
      </c>
      <c r="N24" s="12" t="s">
        <v>1150</v>
      </c>
      <c r="O24" t="s">
        <v>63</v>
      </c>
      <c r="P24" s="3">
        <v>0</v>
      </c>
      <c r="Q24" s="3">
        <v>2000</v>
      </c>
    </row>
    <row r="25" spans="1:17" x14ac:dyDescent="0.25">
      <c r="A25" s="12" t="s">
        <v>1143</v>
      </c>
      <c r="B25" s="12" t="s">
        <v>1140</v>
      </c>
      <c r="C25" s="12" t="s">
        <v>1141</v>
      </c>
      <c r="D25" s="12" t="s">
        <v>64</v>
      </c>
      <c r="E25" s="12" t="s">
        <v>31</v>
      </c>
      <c r="F25" t="s">
        <v>65</v>
      </c>
      <c r="H25" s="12" t="s">
        <v>31</v>
      </c>
      <c r="J25">
        <v>0</v>
      </c>
      <c r="K25" s="12" t="s">
        <v>31</v>
      </c>
      <c r="L25" s="12" t="s">
        <v>31</v>
      </c>
      <c r="M25" s="12" t="s">
        <v>31</v>
      </c>
      <c r="N25" s="12" t="s">
        <v>1156</v>
      </c>
      <c r="O25" t="s">
        <v>68</v>
      </c>
      <c r="P25" s="3">
        <v>0</v>
      </c>
      <c r="Q25" s="3">
        <v>9950</v>
      </c>
    </row>
    <row r="26" spans="1:17" x14ac:dyDescent="0.25">
      <c r="A26" s="12" t="s">
        <v>1143</v>
      </c>
      <c r="B26" s="12" t="s">
        <v>1140</v>
      </c>
      <c r="C26" s="12" t="s">
        <v>1141</v>
      </c>
      <c r="D26" s="12" t="s">
        <v>69</v>
      </c>
      <c r="E26" s="12" t="s">
        <v>31</v>
      </c>
      <c r="F26" t="s">
        <v>65</v>
      </c>
      <c r="H26" s="12" t="s">
        <v>31</v>
      </c>
      <c r="J26">
        <v>0</v>
      </c>
      <c r="K26" s="12" t="s">
        <v>31</v>
      </c>
      <c r="L26" s="12" t="s">
        <v>31</v>
      </c>
      <c r="M26" s="12" t="s">
        <v>31</v>
      </c>
      <c r="N26" s="12" t="s">
        <v>1156</v>
      </c>
      <c r="O26" t="s">
        <v>70</v>
      </c>
      <c r="P26" s="3">
        <v>0</v>
      </c>
      <c r="Q26" s="3">
        <v>1000</v>
      </c>
    </row>
    <row r="27" spans="1:17" x14ac:dyDescent="0.25">
      <c r="A27" s="12" t="s">
        <v>1143</v>
      </c>
      <c r="B27" s="12" t="s">
        <v>1148</v>
      </c>
      <c r="C27" s="12" t="s">
        <v>1141</v>
      </c>
      <c r="D27" s="12" t="s">
        <v>59</v>
      </c>
      <c r="E27" s="12" t="s">
        <v>31</v>
      </c>
      <c r="F27" t="s">
        <v>1157</v>
      </c>
      <c r="H27" s="12" t="s">
        <v>31</v>
      </c>
      <c r="J27">
        <v>0</v>
      </c>
      <c r="K27" s="12" t="s">
        <v>31</v>
      </c>
      <c r="L27" s="12" t="s">
        <v>31</v>
      </c>
      <c r="M27" s="12" t="s">
        <v>31</v>
      </c>
      <c r="N27" s="12" t="s">
        <v>1150</v>
      </c>
      <c r="O27" t="s">
        <v>63</v>
      </c>
      <c r="P27" s="3">
        <v>0</v>
      </c>
      <c r="Q27" s="3">
        <v>3000</v>
      </c>
    </row>
    <row r="28" spans="1:17" x14ac:dyDescent="0.25">
      <c r="A28" s="12" t="s">
        <v>1143</v>
      </c>
      <c r="B28" s="12" t="s">
        <v>1134</v>
      </c>
      <c r="C28" s="12" t="s">
        <v>1141</v>
      </c>
      <c r="D28" s="12" t="s">
        <v>84</v>
      </c>
      <c r="E28" s="12" t="s">
        <v>31</v>
      </c>
      <c r="F28" t="s">
        <v>85</v>
      </c>
      <c r="H28" s="12" t="s">
        <v>31</v>
      </c>
      <c r="J28">
        <v>0</v>
      </c>
      <c r="K28" s="12" t="s">
        <v>31</v>
      </c>
      <c r="L28" s="12" t="s">
        <v>31</v>
      </c>
      <c r="M28" s="12" t="s">
        <v>31</v>
      </c>
      <c r="N28" s="12" t="s">
        <v>1158</v>
      </c>
      <c r="O28" t="s">
        <v>89</v>
      </c>
      <c r="P28" s="3">
        <v>0</v>
      </c>
      <c r="Q28" s="3">
        <v>12000</v>
      </c>
    </row>
    <row r="29" spans="1:17" x14ac:dyDescent="0.25">
      <c r="A29" s="12" t="s">
        <v>1143</v>
      </c>
      <c r="B29" s="12" t="s">
        <v>1159</v>
      </c>
      <c r="C29" s="12" t="s">
        <v>1141</v>
      </c>
      <c r="D29" s="12" t="s">
        <v>46</v>
      </c>
      <c r="E29" s="12" t="s">
        <v>31</v>
      </c>
      <c r="F29" t="s">
        <v>48</v>
      </c>
      <c r="H29" s="12" t="s">
        <v>31</v>
      </c>
      <c r="J29">
        <v>0</v>
      </c>
      <c r="K29" s="12" t="s">
        <v>31</v>
      </c>
      <c r="L29" s="12" t="s">
        <v>31</v>
      </c>
      <c r="M29" s="12" t="s">
        <v>31</v>
      </c>
      <c r="N29" s="12" t="s">
        <v>1160</v>
      </c>
      <c r="O29" t="s">
        <v>50</v>
      </c>
      <c r="P29" s="3">
        <v>0</v>
      </c>
      <c r="Q29" s="3">
        <v>2450</v>
      </c>
    </row>
    <row r="30" spans="1:17" x14ac:dyDescent="0.25">
      <c r="A30" s="12" t="s">
        <v>1143</v>
      </c>
      <c r="B30" s="12" t="s">
        <v>1161</v>
      </c>
      <c r="C30" s="12" t="s">
        <v>1141</v>
      </c>
      <c r="D30" s="12" t="s">
        <v>51</v>
      </c>
      <c r="E30" s="12" t="s">
        <v>31</v>
      </c>
      <c r="F30" t="s">
        <v>48</v>
      </c>
      <c r="H30" s="12" t="s">
        <v>31</v>
      </c>
      <c r="J30">
        <v>0</v>
      </c>
      <c r="K30" s="12" t="s">
        <v>31</v>
      </c>
      <c r="L30" s="12" t="s">
        <v>31</v>
      </c>
      <c r="M30" s="12" t="s">
        <v>31</v>
      </c>
      <c r="N30" s="12" t="s">
        <v>1162</v>
      </c>
      <c r="O30" t="s">
        <v>53</v>
      </c>
      <c r="P30" s="3">
        <v>0</v>
      </c>
      <c r="Q30" s="3">
        <v>2700</v>
      </c>
    </row>
    <row r="31" spans="1:17" x14ac:dyDescent="0.25">
      <c r="A31" s="12" t="s">
        <v>1143</v>
      </c>
      <c r="B31" s="12" t="s">
        <v>1148</v>
      </c>
      <c r="C31" s="12" t="s">
        <v>1141</v>
      </c>
      <c r="D31" s="12" t="s">
        <v>59</v>
      </c>
      <c r="E31" s="12" t="s">
        <v>31</v>
      </c>
      <c r="F31" t="s">
        <v>1163</v>
      </c>
      <c r="H31" s="12" t="s">
        <v>31</v>
      </c>
      <c r="J31">
        <v>0</v>
      </c>
      <c r="K31" s="12" t="s">
        <v>31</v>
      </c>
      <c r="L31" s="12" t="s">
        <v>31</v>
      </c>
      <c r="M31" s="12" t="s">
        <v>31</v>
      </c>
      <c r="N31" s="12" t="s">
        <v>1150</v>
      </c>
      <c r="O31" t="s">
        <v>63</v>
      </c>
      <c r="P31" s="3">
        <v>0</v>
      </c>
      <c r="Q31" s="3">
        <v>2000</v>
      </c>
    </row>
    <row r="32" spans="1:17" x14ac:dyDescent="0.25">
      <c r="A32" s="12" t="s">
        <v>1143</v>
      </c>
      <c r="B32" s="12" t="s">
        <v>1164</v>
      </c>
      <c r="C32" s="12" t="s">
        <v>1141</v>
      </c>
      <c r="D32" s="12" t="s">
        <v>74</v>
      </c>
      <c r="E32" s="12" t="s">
        <v>31</v>
      </c>
      <c r="F32" t="s">
        <v>1165</v>
      </c>
      <c r="H32" s="12" t="s">
        <v>31</v>
      </c>
      <c r="J32">
        <v>0</v>
      </c>
      <c r="K32" s="12" t="s">
        <v>31</v>
      </c>
      <c r="L32" s="12" t="s">
        <v>31</v>
      </c>
      <c r="M32" s="12" t="s">
        <v>31</v>
      </c>
      <c r="N32" s="12" t="s">
        <v>1166</v>
      </c>
      <c r="O32" t="s">
        <v>77</v>
      </c>
      <c r="P32" s="3">
        <v>0</v>
      </c>
      <c r="Q32" s="3">
        <v>3750</v>
      </c>
    </row>
    <row r="33" spans="1:17" x14ac:dyDescent="0.25">
      <c r="A33" s="12" t="s">
        <v>1143</v>
      </c>
      <c r="B33" s="12" t="s">
        <v>1134</v>
      </c>
      <c r="C33" s="12" t="s">
        <v>1141</v>
      </c>
      <c r="D33" s="12" t="s">
        <v>122</v>
      </c>
      <c r="E33" s="12" t="s">
        <v>31</v>
      </c>
      <c r="F33" t="s">
        <v>123</v>
      </c>
      <c r="H33" s="12" t="s">
        <v>31</v>
      </c>
      <c r="J33">
        <v>0</v>
      </c>
      <c r="K33" s="12" t="s">
        <v>31</v>
      </c>
      <c r="L33" s="12" t="s">
        <v>31</v>
      </c>
      <c r="M33" s="12" t="s">
        <v>31</v>
      </c>
      <c r="N33" s="12" t="s">
        <v>1167</v>
      </c>
      <c r="O33" t="s">
        <v>127</v>
      </c>
      <c r="P33" s="3">
        <v>0</v>
      </c>
      <c r="Q33" s="3">
        <v>194.86</v>
      </c>
    </row>
    <row r="34" spans="1:17" x14ac:dyDescent="0.25">
      <c r="A34" s="12" t="s">
        <v>1143</v>
      </c>
      <c r="B34" s="12" t="s">
        <v>1134</v>
      </c>
      <c r="C34" s="12" t="s">
        <v>1141</v>
      </c>
      <c r="D34" s="12" t="s">
        <v>102</v>
      </c>
      <c r="E34" s="12" t="s">
        <v>31</v>
      </c>
      <c r="F34" t="s">
        <v>103</v>
      </c>
      <c r="H34" s="12" t="s">
        <v>31</v>
      </c>
      <c r="J34">
        <v>0</v>
      </c>
      <c r="K34" s="12" t="s">
        <v>31</v>
      </c>
      <c r="L34" s="12" t="s">
        <v>31</v>
      </c>
      <c r="M34" s="12" t="s">
        <v>31</v>
      </c>
      <c r="N34" s="12" t="s">
        <v>1168</v>
      </c>
      <c r="O34" t="s">
        <v>101</v>
      </c>
      <c r="P34" s="3">
        <v>0</v>
      </c>
      <c r="Q34" s="3">
        <v>8000</v>
      </c>
    </row>
    <row r="35" spans="1:17" x14ac:dyDescent="0.25">
      <c r="A35" s="12" t="s">
        <v>1143</v>
      </c>
      <c r="B35" s="12" t="s">
        <v>1134</v>
      </c>
      <c r="C35" s="12" t="s">
        <v>1141</v>
      </c>
      <c r="D35" s="12" t="s">
        <v>91</v>
      </c>
      <c r="E35" s="12" t="s">
        <v>31</v>
      </c>
      <c r="F35" t="s">
        <v>92</v>
      </c>
      <c r="H35" s="12" t="s">
        <v>31</v>
      </c>
      <c r="J35">
        <v>0</v>
      </c>
      <c r="K35" s="12" t="s">
        <v>31</v>
      </c>
      <c r="L35" s="12" t="s">
        <v>31</v>
      </c>
      <c r="M35" s="12" t="s">
        <v>31</v>
      </c>
      <c r="N35" s="12" t="s">
        <v>1169</v>
      </c>
      <c r="O35" t="s">
        <v>93</v>
      </c>
      <c r="P35" s="3">
        <v>0</v>
      </c>
      <c r="Q35" s="3">
        <v>13000</v>
      </c>
    </row>
    <row r="36" spans="1:17" x14ac:dyDescent="0.25">
      <c r="A36" s="12" t="s">
        <v>1143</v>
      </c>
      <c r="B36" s="12" t="s">
        <v>1134</v>
      </c>
      <c r="C36" s="12" t="s">
        <v>1141</v>
      </c>
      <c r="D36" s="12" t="s">
        <v>109</v>
      </c>
      <c r="E36" s="12" t="s">
        <v>31</v>
      </c>
      <c r="F36" t="s">
        <v>110</v>
      </c>
      <c r="H36" s="12" t="s">
        <v>31</v>
      </c>
      <c r="J36">
        <v>0</v>
      </c>
      <c r="K36" s="12" t="s">
        <v>31</v>
      </c>
      <c r="L36" s="12" t="s">
        <v>31</v>
      </c>
      <c r="M36" s="12" t="s">
        <v>31</v>
      </c>
      <c r="N36" s="12" t="s">
        <v>1170</v>
      </c>
      <c r="O36" t="s">
        <v>113</v>
      </c>
      <c r="P36" s="3">
        <v>0</v>
      </c>
      <c r="Q36" s="3">
        <v>55000</v>
      </c>
    </row>
    <row r="37" spans="1:17" x14ac:dyDescent="0.25">
      <c r="A37" s="12" t="s">
        <v>1143</v>
      </c>
      <c r="B37" s="12" t="s">
        <v>1134</v>
      </c>
      <c r="C37" s="12" t="s">
        <v>1141</v>
      </c>
      <c r="D37" s="12" t="s">
        <v>115</v>
      </c>
      <c r="E37" s="12" t="s">
        <v>31</v>
      </c>
      <c r="F37" t="s">
        <v>117</v>
      </c>
      <c r="H37" s="12" t="s">
        <v>31</v>
      </c>
      <c r="J37">
        <v>0</v>
      </c>
      <c r="K37" s="12" t="s">
        <v>116</v>
      </c>
      <c r="L37" s="12" t="s">
        <v>31</v>
      </c>
      <c r="M37" s="12" t="s">
        <v>31</v>
      </c>
      <c r="N37" s="12" t="s">
        <v>1171</v>
      </c>
      <c r="O37" t="s">
        <v>120</v>
      </c>
      <c r="P37" s="3">
        <v>0</v>
      </c>
      <c r="Q37" s="3">
        <v>137500</v>
      </c>
    </row>
    <row r="38" spans="1:17" x14ac:dyDescent="0.25">
      <c r="A38" s="12" t="s">
        <v>1143</v>
      </c>
      <c r="B38" s="12" t="s">
        <v>1148</v>
      </c>
      <c r="C38" s="12" t="s">
        <v>1141</v>
      </c>
      <c r="D38" s="12" t="s">
        <v>59</v>
      </c>
      <c r="E38" s="12" t="s">
        <v>31</v>
      </c>
      <c r="F38" t="s">
        <v>1172</v>
      </c>
      <c r="H38" s="12" t="s">
        <v>31</v>
      </c>
      <c r="J38">
        <v>0</v>
      </c>
      <c r="K38" s="12" t="s">
        <v>31</v>
      </c>
      <c r="L38" s="12" t="s">
        <v>31</v>
      </c>
      <c r="M38" s="12" t="s">
        <v>31</v>
      </c>
      <c r="N38" s="12" t="s">
        <v>1150</v>
      </c>
      <c r="O38" t="s">
        <v>63</v>
      </c>
      <c r="P38" s="3">
        <v>0</v>
      </c>
      <c r="Q38" s="3">
        <v>1750</v>
      </c>
    </row>
    <row r="39" spans="1:17" x14ac:dyDescent="0.25">
      <c r="A39" s="12" t="s">
        <v>1143</v>
      </c>
      <c r="B39" s="12" t="s">
        <v>1148</v>
      </c>
      <c r="C39" s="12" t="s">
        <v>1141</v>
      </c>
      <c r="D39" s="12" t="s">
        <v>59</v>
      </c>
      <c r="E39" s="12" t="s">
        <v>31</v>
      </c>
      <c r="F39" t="s">
        <v>1173</v>
      </c>
      <c r="H39" s="12" t="s">
        <v>31</v>
      </c>
      <c r="J39">
        <v>0</v>
      </c>
      <c r="K39" s="12" t="s">
        <v>31</v>
      </c>
      <c r="L39" s="12" t="s">
        <v>31</v>
      </c>
      <c r="M39" s="12" t="s">
        <v>31</v>
      </c>
      <c r="N39" s="12" t="s">
        <v>1150</v>
      </c>
      <c r="O39" t="s">
        <v>63</v>
      </c>
      <c r="P39" s="3">
        <v>0</v>
      </c>
      <c r="Q39" s="3">
        <v>2000</v>
      </c>
    </row>
    <row r="40" spans="1:17" x14ac:dyDescent="0.25">
      <c r="A40" s="12" t="s">
        <v>1143</v>
      </c>
      <c r="B40" s="12" t="s">
        <v>1148</v>
      </c>
      <c r="C40" s="12" t="s">
        <v>1141</v>
      </c>
      <c r="D40" s="12" t="s">
        <v>59</v>
      </c>
      <c r="E40" s="12" t="s">
        <v>31</v>
      </c>
      <c r="F40" t="s">
        <v>1174</v>
      </c>
      <c r="H40" s="12" t="s">
        <v>31</v>
      </c>
      <c r="J40">
        <v>0</v>
      </c>
      <c r="K40" s="12" t="s">
        <v>31</v>
      </c>
      <c r="L40" s="12" t="s">
        <v>31</v>
      </c>
      <c r="M40" s="12" t="s">
        <v>31</v>
      </c>
      <c r="N40" s="12" t="s">
        <v>1150</v>
      </c>
      <c r="O40" t="s">
        <v>63</v>
      </c>
      <c r="P40" s="3">
        <v>0</v>
      </c>
      <c r="Q40" s="3">
        <v>2000</v>
      </c>
    </row>
    <row r="41" spans="1:17" x14ac:dyDescent="0.25">
      <c r="A41" s="12" t="s">
        <v>1143</v>
      </c>
      <c r="B41" s="12" t="s">
        <v>1148</v>
      </c>
      <c r="C41" s="12" t="s">
        <v>1141</v>
      </c>
      <c r="D41" s="12" t="s">
        <v>54</v>
      </c>
      <c r="E41" s="12" t="s">
        <v>31</v>
      </c>
      <c r="F41" t="s">
        <v>56</v>
      </c>
      <c r="H41" s="12" t="s">
        <v>31</v>
      </c>
      <c r="J41">
        <v>0</v>
      </c>
      <c r="K41" s="12" t="s">
        <v>31</v>
      </c>
      <c r="L41" s="12" t="s">
        <v>31</v>
      </c>
      <c r="M41" s="12" t="s">
        <v>31</v>
      </c>
      <c r="N41" s="12" t="s">
        <v>1175</v>
      </c>
      <c r="O41" t="s">
        <v>58</v>
      </c>
      <c r="P41" s="3">
        <v>0</v>
      </c>
      <c r="Q41" s="3">
        <v>3850</v>
      </c>
    </row>
    <row r="42" spans="1:17" x14ac:dyDescent="0.25">
      <c r="A42" s="12" t="s">
        <v>1143</v>
      </c>
      <c r="B42" s="12" t="s">
        <v>1164</v>
      </c>
      <c r="C42" s="12" t="s">
        <v>1141</v>
      </c>
      <c r="D42" s="12" t="s">
        <v>71</v>
      </c>
      <c r="E42" s="12" t="s">
        <v>31</v>
      </c>
      <c r="F42" t="s">
        <v>56</v>
      </c>
      <c r="H42" s="12" t="s">
        <v>31</v>
      </c>
      <c r="J42">
        <v>0</v>
      </c>
      <c r="K42" s="12" t="s">
        <v>31</v>
      </c>
      <c r="L42" s="12" t="s">
        <v>31</v>
      </c>
      <c r="M42" s="12" t="s">
        <v>31</v>
      </c>
      <c r="N42" s="12" t="s">
        <v>1176</v>
      </c>
      <c r="O42" t="s">
        <v>73</v>
      </c>
      <c r="P42" s="3">
        <v>0</v>
      </c>
      <c r="Q42" s="3">
        <v>500</v>
      </c>
    </row>
    <row r="43" spans="1:17" x14ac:dyDescent="0.25">
      <c r="A43" s="12" t="s">
        <v>1143</v>
      </c>
      <c r="B43" s="12" t="s">
        <v>1148</v>
      </c>
      <c r="C43" s="12" t="s">
        <v>1141</v>
      </c>
      <c r="D43" s="12" t="s">
        <v>59</v>
      </c>
      <c r="E43" s="12" t="s">
        <v>31</v>
      </c>
      <c r="F43" t="s">
        <v>1177</v>
      </c>
      <c r="H43" s="12" t="s">
        <v>31</v>
      </c>
      <c r="J43">
        <v>0</v>
      </c>
      <c r="K43" s="12" t="s">
        <v>31</v>
      </c>
      <c r="L43" s="12" t="s">
        <v>31</v>
      </c>
      <c r="M43" s="12" t="s">
        <v>31</v>
      </c>
      <c r="N43" s="12" t="s">
        <v>1150</v>
      </c>
      <c r="O43" t="s">
        <v>63</v>
      </c>
      <c r="P43" s="3">
        <v>0</v>
      </c>
      <c r="Q43" s="3">
        <v>1500</v>
      </c>
    </row>
    <row r="44" spans="1:17" x14ac:dyDescent="0.25">
      <c r="A44" s="12" t="s">
        <v>1178</v>
      </c>
      <c r="B44" s="12" t="s">
        <v>1148</v>
      </c>
      <c r="C44" s="12" t="s">
        <v>1141</v>
      </c>
      <c r="D44" s="12" t="s">
        <v>142</v>
      </c>
      <c r="E44" s="12" t="s">
        <v>31</v>
      </c>
      <c r="F44" t="s">
        <v>143</v>
      </c>
      <c r="H44" s="12" t="s">
        <v>31</v>
      </c>
      <c r="J44">
        <v>0</v>
      </c>
      <c r="K44" s="12" t="s">
        <v>31</v>
      </c>
      <c r="L44" s="12" t="s">
        <v>31</v>
      </c>
      <c r="M44" s="12" t="s">
        <v>31</v>
      </c>
      <c r="N44" s="12" t="s">
        <v>1179</v>
      </c>
      <c r="O44" t="s">
        <v>145</v>
      </c>
      <c r="P44" s="3">
        <v>0</v>
      </c>
      <c r="Q44" s="3">
        <v>100</v>
      </c>
    </row>
    <row r="45" spans="1:17" x14ac:dyDescent="0.25">
      <c r="A45" s="12" t="s">
        <v>1178</v>
      </c>
      <c r="B45" s="12" t="s">
        <v>1180</v>
      </c>
      <c r="C45" s="12" t="s">
        <v>1141</v>
      </c>
      <c r="D45" s="12" t="s">
        <v>146</v>
      </c>
      <c r="E45" s="12" t="s">
        <v>31</v>
      </c>
      <c r="F45" t="s">
        <v>143</v>
      </c>
      <c r="H45" s="12" t="s">
        <v>31</v>
      </c>
      <c r="J45">
        <v>0</v>
      </c>
      <c r="K45" s="12" t="s">
        <v>31</v>
      </c>
      <c r="L45" s="12" t="s">
        <v>31</v>
      </c>
      <c r="M45" s="12" t="s">
        <v>31</v>
      </c>
      <c r="N45" s="12" t="s">
        <v>1179</v>
      </c>
      <c r="O45" t="s">
        <v>149</v>
      </c>
      <c r="P45" s="3">
        <v>0</v>
      </c>
      <c r="Q45" s="3">
        <v>100</v>
      </c>
    </row>
    <row r="46" spans="1:17" x14ac:dyDescent="0.25">
      <c r="A46" s="12" t="s">
        <v>1178</v>
      </c>
      <c r="B46" s="12" t="s">
        <v>1181</v>
      </c>
      <c r="C46" s="12" t="s">
        <v>1141</v>
      </c>
      <c r="D46" s="12" t="s">
        <v>154</v>
      </c>
      <c r="E46" s="12" t="s">
        <v>31</v>
      </c>
      <c r="F46" t="s">
        <v>143</v>
      </c>
      <c r="H46" s="12" t="s">
        <v>31</v>
      </c>
      <c r="J46">
        <v>0</v>
      </c>
      <c r="K46" s="12" t="s">
        <v>31</v>
      </c>
      <c r="L46" s="12" t="s">
        <v>31</v>
      </c>
      <c r="M46" s="12" t="s">
        <v>31</v>
      </c>
      <c r="N46" s="12" t="s">
        <v>1182</v>
      </c>
      <c r="O46" t="s">
        <v>156</v>
      </c>
      <c r="P46" s="3">
        <v>0</v>
      </c>
      <c r="Q46" s="3">
        <v>100</v>
      </c>
    </row>
    <row r="47" spans="1:17" x14ac:dyDescent="0.25">
      <c r="A47" s="12" t="s">
        <v>1178</v>
      </c>
      <c r="B47" s="12" t="s">
        <v>1134</v>
      </c>
      <c r="C47" s="12" t="s">
        <v>1141</v>
      </c>
      <c r="D47" s="12" t="s">
        <v>164</v>
      </c>
      <c r="E47" s="12" t="s">
        <v>31</v>
      </c>
      <c r="F47" t="s">
        <v>1183</v>
      </c>
      <c r="H47" s="12" t="s">
        <v>31</v>
      </c>
      <c r="J47">
        <v>0</v>
      </c>
      <c r="K47" s="12" t="s">
        <v>31</v>
      </c>
      <c r="L47" s="12" t="s">
        <v>31</v>
      </c>
      <c r="M47" s="12" t="s">
        <v>1184</v>
      </c>
      <c r="N47" s="12" t="s">
        <v>1185</v>
      </c>
      <c r="O47" t="s">
        <v>167</v>
      </c>
      <c r="P47" s="3">
        <v>0</v>
      </c>
      <c r="Q47" s="3">
        <v>3438</v>
      </c>
    </row>
    <row r="48" spans="1:17" x14ac:dyDescent="0.25">
      <c r="A48" s="12" t="s">
        <v>1178</v>
      </c>
      <c r="B48" s="12" t="s">
        <v>1134</v>
      </c>
      <c r="C48" s="12" t="s">
        <v>1135</v>
      </c>
      <c r="D48" s="12" t="s">
        <v>180</v>
      </c>
      <c r="E48" s="12" t="s">
        <v>31</v>
      </c>
      <c r="F48" t="s">
        <v>181</v>
      </c>
      <c r="H48" s="12" t="s">
        <v>31</v>
      </c>
      <c r="J48">
        <v>0</v>
      </c>
      <c r="K48" s="12" t="s">
        <v>31</v>
      </c>
      <c r="L48" s="12" t="s">
        <v>31</v>
      </c>
      <c r="M48" s="12" t="s">
        <v>31</v>
      </c>
      <c r="N48" s="12" t="s">
        <v>31</v>
      </c>
      <c r="O48" t="s">
        <v>182</v>
      </c>
      <c r="P48" s="3">
        <v>0</v>
      </c>
      <c r="Q48" s="3">
        <v>6815.04</v>
      </c>
    </row>
    <row r="49" spans="1:17" x14ac:dyDescent="0.25">
      <c r="A49" s="12" t="s">
        <v>1178</v>
      </c>
      <c r="B49" s="12" t="s">
        <v>1148</v>
      </c>
      <c r="C49" s="12" t="s">
        <v>1141</v>
      </c>
      <c r="D49" s="12" t="s">
        <v>150</v>
      </c>
      <c r="E49" s="12" t="s">
        <v>31</v>
      </c>
      <c r="F49" t="s">
        <v>151</v>
      </c>
      <c r="H49" s="12" t="s">
        <v>31</v>
      </c>
      <c r="J49">
        <v>0</v>
      </c>
      <c r="K49" s="12" t="s">
        <v>31</v>
      </c>
      <c r="L49" s="12" t="s">
        <v>31</v>
      </c>
      <c r="M49" s="12" t="s">
        <v>31</v>
      </c>
      <c r="N49" s="12" t="s">
        <v>1186</v>
      </c>
      <c r="O49" t="s">
        <v>153</v>
      </c>
      <c r="P49" s="3">
        <v>0</v>
      </c>
      <c r="Q49" s="3">
        <v>405.16</v>
      </c>
    </row>
    <row r="50" spans="1:17" x14ac:dyDescent="0.25">
      <c r="A50" s="12" t="s">
        <v>1178</v>
      </c>
      <c r="B50" s="12" t="s">
        <v>1134</v>
      </c>
      <c r="C50" s="12" t="s">
        <v>1141</v>
      </c>
      <c r="D50" s="12" t="s">
        <v>168</v>
      </c>
      <c r="E50" s="12" t="s">
        <v>31</v>
      </c>
      <c r="F50" t="s">
        <v>169</v>
      </c>
      <c r="H50" s="12" t="s">
        <v>31</v>
      </c>
      <c r="J50">
        <v>0</v>
      </c>
      <c r="K50" s="12" t="s">
        <v>31</v>
      </c>
      <c r="L50" s="12" t="s">
        <v>31</v>
      </c>
      <c r="M50" s="12" t="s">
        <v>31</v>
      </c>
      <c r="N50" s="12" t="s">
        <v>1187</v>
      </c>
      <c r="O50" t="s">
        <v>173</v>
      </c>
      <c r="P50" s="3">
        <v>0</v>
      </c>
      <c r="Q50" s="3">
        <v>1718183.79</v>
      </c>
    </row>
    <row r="51" spans="1:17" x14ac:dyDescent="0.25">
      <c r="A51" s="12" t="s">
        <v>1178</v>
      </c>
      <c r="B51" s="12" t="s">
        <v>1134</v>
      </c>
      <c r="C51" s="12" t="s">
        <v>1135</v>
      </c>
      <c r="D51" s="12" t="s">
        <v>187</v>
      </c>
      <c r="E51" s="12" t="s">
        <v>31</v>
      </c>
      <c r="F51" t="s">
        <v>188</v>
      </c>
      <c r="H51" s="12" t="s">
        <v>31</v>
      </c>
      <c r="J51">
        <v>0</v>
      </c>
      <c r="K51" s="12" t="s">
        <v>31</v>
      </c>
      <c r="L51" s="12" t="s">
        <v>31</v>
      </c>
      <c r="M51" s="12" t="s">
        <v>31</v>
      </c>
      <c r="N51" s="12" t="s">
        <v>31</v>
      </c>
      <c r="O51" t="s">
        <v>190</v>
      </c>
      <c r="P51" s="3">
        <v>0</v>
      </c>
      <c r="Q51" s="3">
        <v>3529.6</v>
      </c>
    </row>
    <row r="52" spans="1:17" x14ac:dyDescent="0.25">
      <c r="A52" s="12" t="s">
        <v>1178</v>
      </c>
      <c r="B52" s="12" t="s">
        <v>1134</v>
      </c>
      <c r="C52" s="12" t="s">
        <v>1141</v>
      </c>
      <c r="D52" s="12" t="s">
        <v>175</v>
      </c>
      <c r="E52" s="12" t="s">
        <v>31</v>
      </c>
      <c r="F52" t="s">
        <v>176</v>
      </c>
      <c r="H52" s="12" t="s">
        <v>31</v>
      </c>
      <c r="J52">
        <v>0</v>
      </c>
      <c r="K52" s="12" t="s">
        <v>31</v>
      </c>
      <c r="L52" s="12" t="s">
        <v>31</v>
      </c>
      <c r="M52" s="12" t="s">
        <v>31</v>
      </c>
      <c r="N52" s="12" t="s">
        <v>1188</v>
      </c>
      <c r="O52" t="s">
        <v>179</v>
      </c>
      <c r="P52" s="3">
        <v>0</v>
      </c>
      <c r="Q52" s="3">
        <v>1102500</v>
      </c>
    </row>
    <row r="53" spans="1:17" x14ac:dyDescent="0.25">
      <c r="A53" s="12" t="s">
        <v>1189</v>
      </c>
      <c r="B53" s="12" t="s">
        <v>1134</v>
      </c>
      <c r="C53" s="12" t="s">
        <v>1141</v>
      </c>
      <c r="D53" s="12" t="s">
        <v>211</v>
      </c>
      <c r="E53" s="12" t="s">
        <v>31</v>
      </c>
      <c r="F53" t="s">
        <v>212</v>
      </c>
      <c r="H53" s="12" t="s">
        <v>31</v>
      </c>
      <c r="J53">
        <v>0</v>
      </c>
      <c r="K53" s="12" t="s">
        <v>31</v>
      </c>
      <c r="L53" s="12" t="s">
        <v>31</v>
      </c>
      <c r="M53" s="12" t="s">
        <v>31</v>
      </c>
      <c r="N53" s="12" t="s">
        <v>1190</v>
      </c>
      <c r="O53" t="s">
        <v>216</v>
      </c>
      <c r="P53" s="3">
        <v>0</v>
      </c>
      <c r="Q53" s="3">
        <v>25575</v>
      </c>
    </row>
    <row r="54" spans="1:17" x14ac:dyDescent="0.25">
      <c r="A54" s="12" t="s">
        <v>1189</v>
      </c>
      <c r="B54" s="12" t="s">
        <v>1148</v>
      </c>
      <c r="C54" s="12" t="s">
        <v>1141</v>
      </c>
      <c r="D54" s="12" t="s">
        <v>197</v>
      </c>
      <c r="E54" s="12" t="s">
        <v>31</v>
      </c>
      <c r="F54" t="s">
        <v>198</v>
      </c>
      <c r="H54" s="12" t="s">
        <v>31</v>
      </c>
      <c r="J54">
        <v>0</v>
      </c>
      <c r="K54" s="12" t="s">
        <v>31</v>
      </c>
      <c r="L54" s="12" t="s">
        <v>31</v>
      </c>
      <c r="M54" s="12" t="s">
        <v>31</v>
      </c>
      <c r="N54" s="12" t="s">
        <v>1191</v>
      </c>
      <c r="O54" t="s">
        <v>200</v>
      </c>
      <c r="P54" s="3">
        <v>0</v>
      </c>
      <c r="Q54" s="3">
        <v>125</v>
      </c>
    </row>
    <row r="55" spans="1:17" x14ac:dyDescent="0.25">
      <c r="A55" s="12" t="s">
        <v>1189</v>
      </c>
      <c r="B55" s="12" t="s">
        <v>1148</v>
      </c>
      <c r="C55" s="12" t="s">
        <v>1141</v>
      </c>
      <c r="D55" s="12" t="s">
        <v>201</v>
      </c>
      <c r="E55" s="12" t="s">
        <v>31</v>
      </c>
      <c r="F55" t="s">
        <v>198</v>
      </c>
      <c r="H55" s="12" t="s">
        <v>31</v>
      </c>
      <c r="J55">
        <v>0</v>
      </c>
      <c r="K55" s="12" t="s">
        <v>31</v>
      </c>
      <c r="L55" s="12" t="s">
        <v>31</v>
      </c>
      <c r="M55" s="12" t="s">
        <v>31</v>
      </c>
      <c r="N55" s="12" t="s">
        <v>1192</v>
      </c>
      <c r="O55" t="s">
        <v>202</v>
      </c>
      <c r="P55" s="3">
        <v>0</v>
      </c>
      <c r="Q55" s="3">
        <v>3290</v>
      </c>
    </row>
    <row r="56" spans="1:17" x14ac:dyDescent="0.25">
      <c r="A56" s="12" t="s">
        <v>1189</v>
      </c>
      <c r="B56" s="12" t="s">
        <v>1140</v>
      </c>
      <c r="C56" s="12" t="s">
        <v>1141</v>
      </c>
      <c r="D56" s="12" t="s">
        <v>209</v>
      </c>
      <c r="E56" s="12" t="s">
        <v>31</v>
      </c>
      <c r="F56" t="s">
        <v>198</v>
      </c>
      <c r="H56" s="12" t="s">
        <v>31</v>
      </c>
      <c r="J56">
        <v>0</v>
      </c>
      <c r="K56" s="12" t="s">
        <v>31</v>
      </c>
      <c r="L56" s="12" t="s">
        <v>31</v>
      </c>
      <c r="M56" s="12" t="s">
        <v>31</v>
      </c>
      <c r="N56" s="12" t="s">
        <v>1193</v>
      </c>
      <c r="O56" t="s">
        <v>210</v>
      </c>
      <c r="P56" s="3">
        <v>0</v>
      </c>
      <c r="Q56" s="3">
        <v>1880</v>
      </c>
    </row>
    <row r="57" spans="1:17" x14ac:dyDescent="0.25">
      <c r="A57" s="12" t="s">
        <v>1189</v>
      </c>
      <c r="B57" s="12" t="s">
        <v>1148</v>
      </c>
      <c r="C57" s="12" t="s">
        <v>1141</v>
      </c>
      <c r="D57" s="12" t="s">
        <v>195</v>
      </c>
      <c r="E57" s="12" t="s">
        <v>31</v>
      </c>
      <c r="F57" t="s">
        <v>143</v>
      </c>
      <c r="H57" s="12" t="s">
        <v>31</v>
      </c>
      <c r="J57">
        <v>0</v>
      </c>
      <c r="K57" s="12" t="s">
        <v>31</v>
      </c>
      <c r="L57" s="12" t="s">
        <v>31</v>
      </c>
      <c r="M57" s="12" t="s">
        <v>31</v>
      </c>
      <c r="N57" s="12" t="s">
        <v>1194</v>
      </c>
      <c r="O57" t="s">
        <v>196</v>
      </c>
      <c r="P57" s="3">
        <v>0</v>
      </c>
      <c r="Q57" s="3">
        <v>100</v>
      </c>
    </row>
    <row r="58" spans="1:17" x14ac:dyDescent="0.25">
      <c r="A58" s="12" t="s">
        <v>1189</v>
      </c>
      <c r="B58" s="12" t="s">
        <v>1140</v>
      </c>
      <c r="C58" s="12" t="s">
        <v>1141</v>
      </c>
      <c r="D58" s="12" t="s">
        <v>247</v>
      </c>
      <c r="E58" s="12" t="s">
        <v>31</v>
      </c>
      <c r="F58" t="s">
        <v>143</v>
      </c>
      <c r="H58" s="12" t="s">
        <v>31</v>
      </c>
      <c r="J58">
        <v>0</v>
      </c>
      <c r="K58" s="12" t="s">
        <v>31</v>
      </c>
      <c r="L58" s="12" t="s">
        <v>31</v>
      </c>
      <c r="M58" s="12" t="s">
        <v>31</v>
      </c>
      <c r="N58" s="12" t="s">
        <v>1195</v>
      </c>
      <c r="O58" t="s">
        <v>248</v>
      </c>
      <c r="P58" s="3">
        <v>0</v>
      </c>
      <c r="Q58" s="3">
        <v>130</v>
      </c>
    </row>
    <row r="59" spans="1:17" x14ac:dyDescent="0.25">
      <c r="A59" s="12" t="s">
        <v>1189</v>
      </c>
      <c r="B59" s="12" t="s">
        <v>1148</v>
      </c>
      <c r="C59" s="12" t="s">
        <v>1141</v>
      </c>
      <c r="D59" s="12" t="s">
        <v>203</v>
      </c>
      <c r="E59" s="12" t="s">
        <v>31</v>
      </c>
      <c r="F59" t="s">
        <v>204</v>
      </c>
      <c r="H59" s="12" t="s">
        <v>31</v>
      </c>
      <c r="J59">
        <v>0</v>
      </c>
      <c r="K59" s="12" t="s">
        <v>31</v>
      </c>
      <c r="L59" s="12" t="s">
        <v>31</v>
      </c>
      <c r="M59" s="12" t="s">
        <v>31</v>
      </c>
      <c r="N59" s="12" t="s">
        <v>1196</v>
      </c>
      <c r="O59" t="s">
        <v>206</v>
      </c>
      <c r="P59" s="3">
        <v>0</v>
      </c>
      <c r="Q59" s="3">
        <v>945</v>
      </c>
    </row>
    <row r="60" spans="1:17" x14ac:dyDescent="0.25">
      <c r="A60" s="12" t="s">
        <v>1189</v>
      </c>
      <c r="B60" s="12" t="s">
        <v>1140</v>
      </c>
      <c r="C60" s="12" t="s">
        <v>1141</v>
      </c>
      <c r="D60" s="12" t="s">
        <v>207</v>
      </c>
      <c r="E60" s="12" t="s">
        <v>31</v>
      </c>
      <c r="F60" t="s">
        <v>204</v>
      </c>
      <c r="H60" s="12" t="s">
        <v>31</v>
      </c>
      <c r="J60">
        <v>0</v>
      </c>
      <c r="K60" s="12" t="s">
        <v>31</v>
      </c>
      <c r="L60" s="12" t="s">
        <v>31</v>
      </c>
      <c r="M60" s="12" t="s">
        <v>31</v>
      </c>
      <c r="N60" s="12" t="s">
        <v>1197</v>
      </c>
      <c r="O60" t="s">
        <v>208</v>
      </c>
      <c r="P60" s="3">
        <v>0</v>
      </c>
      <c r="Q60" s="3">
        <v>675</v>
      </c>
    </row>
    <row r="61" spans="1:17" x14ac:dyDescent="0.25">
      <c r="A61" s="12" t="s">
        <v>1189</v>
      </c>
      <c r="B61" s="12" t="s">
        <v>1134</v>
      </c>
      <c r="C61" s="12" t="s">
        <v>1141</v>
      </c>
      <c r="D61" s="12" t="s">
        <v>249</v>
      </c>
      <c r="E61" s="12" t="s">
        <v>31</v>
      </c>
      <c r="F61" t="s">
        <v>250</v>
      </c>
      <c r="H61" s="12" t="s">
        <v>31</v>
      </c>
      <c r="J61">
        <v>0</v>
      </c>
      <c r="K61" s="12" t="s">
        <v>31</v>
      </c>
      <c r="L61" s="12" t="s">
        <v>31</v>
      </c>
      <c r="M61" s="12" t="s">
        <v>31</v>
      </c>
      <c r="N61" s="12" t="s">
        <v>1198</v>
      </c>
      <c r="O61" t="s">
        <v>254</v>
      </c>
      <c r="P61" s="3">
        <v>0</v>
      </c>
      <c r="Q61" s="3">
        <v>3041.56</v>
      </c>
    </row>
    <row r="62" spans="1:17" x14ac:dyDescent="0.25">
      <c r="A62" s="12" t="s">
        <v>1189</v>
      </c>
      <c r="B62" s="12" t="s">
        <v>1161</v>
      </c>
      <c r="C62" s="12" t="s">
        <v>1141</v>
      </c>
      <c r="D62" s="12" t="s">
        <v>237</v>
      </c>
      <c r="E62" s="12" t="s">
        <v>31</v>
      </c>
      <c r="F62" t="s">
        <v>238</v>
      </c>
      <c r="H62" s="12" t="s">
        <v>31</v>
      </c>
      <c r="J62">
        <v>0</v>
      </c>
      <c r="K62" s="12" t="s">
        <v>31</v>
      </c>
      <c r="L62" s="12" t="s">
        <v>31</v>
      </c>
      <c r="M62" s="12" t="s">
        <v>31</v>
      </c>
      <c r="N62" s="12" t="s">
        <v>1199</v>
      </c>
      <c r="O62" t="s">
        <v>241</v>
      </c>
      <c r="P62" s="3">
        <v>0</v>
      </c>
      <c r="Q62" s="3">
        <v>470.32</v>
      </c>
    </row>
    <row r="63" spans="1:17" x14ac:dyDescent="0.25">
      <c r="A63" s="12" t="s">
        <v>1189</v>
      </c>
      <c r="B63" s="12" t="s">
        <v>1200</v>
      </c>
      <c r="C63" s="12" t="s">
        <v>1141</v>
      </c>
      <c r="D63" s="12" t="s">
        <v>242</v>
      </c>
      <c r="E63" s="12" t="s">
        <v>31</v>
      </c>
      <c r="F63" t="s">
        <v>238</v>
      </c>
      <c r="H63" s="12" t="s">
        <v>31</v>
      </c>
      <c r="J63">
        <v>0</v>
      </c>
      <c r="K63" s="12" t="s">
        <v>31</v>
      </c>
      <c r="L63" s="12" t="s">
        <v>31</v>
      </c>
      <c r="M63" s="12" t="s">
        <v>31</v>
      </c>
      <c r="N63" s="12" t="s">
        <v>1199</v>
      </c>
      <c r="O63" t="s">
        <v>244</v>
      </c>
      <c r="P63" s="3">
        <v>0</v>
      </c>
      <c r="Q63" s="3">
        <v>340</v>
      </c>
    </row>
    <row r="64" spans="1:17" x14ac:dyDescent="0.25">
      <c r="A64" s="12" t="s">
        <v>1189</v>
      </c>
      <c r="B64" s="12" t="s">
        <v>1161</v>
      </c>
      <c r="C64" s="12" t="s">
        <v>1141</v>
      </c>
      <c r="D64" s="12" t="s">
        <v>232</v>
      </c>
      <c r="E64" s="12" t="s">
        <v>31</v>
      </c>
      <c r="F64" t="s">
        <v>233</v>
      </c>
      <c r="H64" s="12" t="s">
        <v>31</v>
      </c>
      <c r="J64">
        <v>0</v>
      </c>
      <c r="K64" s="12" t="s">
        <v>31</v>
      </c>
      <c r="L64" s="12" t="s">
        <v>31</v>
      </c>
      <c r="M64" s="12" t="s">
        <v>31</v>
      </c>
      <c r="N64" s="12" t="s">
        <v>1201</v>
      </c>
      <c r="O64" t="s">
        <v>234</v>
      </c>
      <c r="P64" s="3">
        <v>0</v>
      </c>
      <c r="Q64" s="3">
        <v>390</v>
      </c>
    </row>
    <row r="65" spans="1:17" x14ac:dyDescent="0.25">
      <c r="A65" s="12" t="s">
        <v>1189</v>
      </c>
      <c r="B65" s="12" t="s">
        <v>1200</v>
      </c>
      <c r="C65" s="12" t="s">
        <v>1141</v>
      </c>
      <c r="D65" s="12" t="s">
        <v>235</v>
      </c>
      <c r="E65" s="12" t="s">
        <v>31</v>
      </c>
      <c r="F65" t="s">
        <v>233</v>
      </c>
      <c r="H65" s="12" t="s">
        <v>31</v>
      </c>
      <c r="J65">
        <v>0</v>
      </c>
      <c r="K65" s="12" t="s">
        <v>31</v>
      </c>
      <c r="L65" s="12" t="s">
        <v>31</v>
      </c>
      <c r="M65" s="12" t="s">
        <v>31</v>
      </c>
      <c r="N65" s="12" t="s">
        <v>1201</v>
      </c>
      <c r="O65" t="s">
        <v>236</v>
      </c>
      <c r="P65" s="3">
        <v>0</v>
      </c>
      <c r="Q65" s="3">
        <v>300</v>
      </c>
    </row>
    <row r="66" spans="1:17" x14ac:dyDescent="0.25">
      <c r="A66" s="12" t="s">
        <v>1189</v>
      </c>
      <c r="B66" s="12" t="s">
        <v>1134</v>
      </c>
      <c r="C66" s="12" t="s">
        <v>1141</v>
      </c>
      <c r="D66" s="12" t="s">
        <v>245</v>
      </c>
      <c r="E66" s="12" t="s">
        <v>31</v>
      </c>
      <c r="F66" t="s">
        <v>169</v>
      </c>
      <c r="H66" s="12" t="s">
        <v>31</v>
      </c>
      <c r="J66">
        <v>0</v>
      </c>
      <c r="K66" s="12" t="s">
        <v>31</v>
      </c>
      <c r="L66" s="12" t="s">
        <v>31</v>
      </c>
      <c r="M66" s="12" t="s">
        <v>31</v>
      </c>
      <c r="N66" s="12" t="s">
        <v>1202</v>
      </c>
      <c r="O66" t="s">
        <v>246</v>
      </c>
      <c r="P66" s="3">
        <v>0</v>
      </c>
      <c r="Q66" s="3">
        <v>2553308.34</v>
      </c>
    </row>
    <row r="67" spans="1:17" x14ac:dyDescent="0.25">
      <c r="A67" s="12" t="s">
        <v>1189</v>
      </c>
      <c r="B67" s="12" t="s">
        <v>1161</v>
      </c>
      <c r="C67" s="12" t="s">
        <v>1141</v>
      </c>
      <c r="D67" s="12" t="s">
        <v>219</v>
      </c>
      <c r="E67" s="12" t="s">
        <v>31</v>
      </c>
      <c r="F67" t="s">
        <v>220</v>
      </c>
      <c r="H67" s="12" t="s">
        <v>31</v>
      </c>
      <c r="J67">
        <v>0</v>
      </c>
      <c r="K67" s="12" t="s">
        <v>31</v>
      </c>
      <c r="L67" s="12" t="s">
        <v>31</v>
      </c>
      <c r="M67" s="12" t="s">
        <v>31</v>
      </c>
      <c r="N67" s="12" t="s">
        <v>1203</v>
      </c>
      <c r="O67" t="s">
        <v>223</v>
      </c>
      <c r="P67" s="3">
        <v>0</v>
      </c>
      <c r="Q67" s="3">
        <v>100</v>
      </c>
    </row>
    <row r="68" spans="1:17" x14ac:dyDescent="0.25">
      <c r="A68" s="12" t="s">
        <v>1189</v>
      </c>
      <c r="B68" s="12" t="s">
        <v>1200</v>
      </c>
      <c r="C68" s="12" t="s">
        <v>1141</v>
      </c>
      <c r="D68" s="12" t="s">
        <v>224</v>
      </c>
      <c r="E68" s="12" t="s">
        <v>31</v>
      </c>
      <c r="F68" t="s">
        <v>220</v>
      </c>
      <c r="H68" s="12" t="s">
        <v>31</v>
      </c>
      <c r="J68">
        <v>0</v>
      </c>
      <c r="K68" s="12" t="s">
        <v>31</v>
      </c>
      <c r="L68" s="12" t="s">
        <v>31</v>
      </c>
      <c r="M68" s="12" t="s">
        <v>31</v>
      </c>
      <c r="N68" s="12" t="s">
        <v>1203</v>
      </c>
      <c r="O68" t="s">
        <v>227</v>
      </c>
      <c r="P68" s="3">
        <v>0</v>
      </c>
      <c r="Q68" s="3">
        <v>100</v>
      </c>
    </row>
    <row r="69" spans="1:17" x14ac:dyDescent="0.25">
      <c r="A69" s="12" t="s">
        <v>1189</v>
      </c>
      <c r="B69" s="12" t="s">
        <v>1161</v>
      </c>
      <c r="C69" s="12" t="s">
        <v>1141</v>
      </c>
      <c r="D69" s="12" t="s">
        <v>228</v>
      </c>
      <c r="E69" s="12" t="s">
        <v>31</v>
      </c>
      <c r="F69" t="s">
        <v>220</v>
      </c>
      <c r="H69" s="12" t="s">
        <v>31</v>
      </c>
      <c r="J69">
        <v>0</v>
      </c>
      <c r="K69" s="12" t="s">
        <v>31</v>
      </c>
      <c r="L69" s="12" t="s">
        <v>31</v>
      </c>
      <c r="M69" s="12" t="s">
        <v>31</v>
      </c>
      <c r="N69" s="12" t="s">
        <v>1204</v>
      </c>
      <c r="O69" t="s">
        <v>229</v>
      </c>
      <c r="P69" s="3">
        <v>0</v>
      </c>
      <c r="Q69" s="3">
        <v>300</v>
      </c>
    </row>
    <row r="70" spans="1:17" x14ac:dyDescent="0.25">
      <c r="A70" s="12" t="s">
        <v>1189</v>
      </c>
      <c r="B70" s="12" t="s">
        <v>1200</v>
      </c>
      <c r="C70" s="12" t="s">
        <v>1141</v>
      </c>
      <c r="D70" s="12" t="s">
        <v>230</v>
      </c>
      <c r="E70" s="12" t="s">
        <v>31</v>
      </c>
      <c r="F70" t="s">
        <v>220</v>
      </c>
      <c r="H70" s="12" t="s">
        <v>31</v>
      </c>
      <c r="J70">
        <v>0</v>
      </c>
      <c r="K70" s="12" t="s">
        <v>31</v>
      </c>
      <c r="L70" s="12" t="s">
        <v>31</v>
      </c>
      <c r="M70" s="12" t="s">
        <v>31</v>
      </c>
      <c r="N70" s="12" t="s">
        <v>1204</v>
      </c>
      <c r="O70" t="s">
        <v>231</v>
      </c>
      <c r="P70" s="3">
        <v>0</v>
      </c>
      <c r="Q70" s="3">
        <v>300</v>
      </c>
    </row>
    <row r="71" spans="1:17" x14ac:dyDescent="0.25">
      <c r="A71" s="12" t="s">
        <v>1205</v>
      </c>
      <c r="B71" s="12" t="s">
        <v>1134</v>
      </c>
      <c r="C71" s="12" t="s">
        <v>1141</v>
      </c>
      <c r="D71" s="12" t="s">
        <v>274</v>
      </c>
      <c r="E71" s="12" t="s">
        <v>31</v>
      </c>
      <c r="F71" t="s">
        <v>276</v>
      </c>
      <c r="H71" s="12" t="s">
        <v>31</v>
      </c>
      <c r="J71">
        <v>0</v>
      </c>
      <c r="K71" s="12" t="s">
        <v>275</v>
      </c>
      <c r="L71" s="12" t="s">
        <v>31</v>
      </c>
      <c r="M71" s="12" t="s">
        <v>31</v>
      </c>
      <c r="N71" s="12" t="s">
        <v>1206</v>
      </c>
      <c r="O71" t="s">
        <v>279</v>
      </c>
      <c r="P71" s="3">
        <v>0</v>
      </c>
      <c r="Q71" s="3">
        <v>27601.34</v>
      </c>
    </row>
    <row r="72" spans="1:17" x14ac:dyDescent="0.25">
      <c r="A72" s="12" t="s">
        <v>1205</v>
      </c>
      <c r="B72" s="12" t="s">
        <v>1134</v>
      </c>
      <c r="C72" s="12" t="s">
        <v>1141</v>
      </c>
      <c r="D72" s="12" t="s">
        <v>281</v>
      </c>
      <c r="E72" s="12" t="s">
        <v>31</v>
      </c>
      <c r="F72" t="s">
        <v>276</v>
      </c>
      <c r="H72" s="12" t="s">
        <v>31</v>
      </c>
      <c r="J72">
        <v>0</v>
      </c>
      <c r="K72" s="12" t="s">
        <v>282</v>
      </c>
      <c r="L72" s="12" t="s">
        <v>31</v>
      </c>
      <c r="M72" s="12" t="s">
        <v>31</v>
      </c>
      <c r="N72" s="12" t="s">
        <v>1207</v>
      </c>
      <c r="O72" t="s">
        <v>283</v>
      </c>
      <c r="P72" s="3">
        <v>0</v>
      </c>
      <c r="Q72" s="3">
        <v>27601.34</v>
      </c>
    </row>
    <row r="73" spans="1:17" x14ac:dyDescent="0.25">
      <c r="A73" s="12" t="s">
        <v>1205</v>
      </c>
      <c r="B73" s="12" t="s">
        <v>1134</v>
      </c>
      <c r="C73" s="12" t="s">
        <v>1141</v>
      </c>
      <c r="D73" s="12" t="s">
        <v>260</v>
      </c>
      <c r="E73" s="12" t="s">
        <v>31</v>
      </c>
      <c r="F73" t="s">
        <v>262</v>
      </c>
      <c r="H73" s="12" t="s">
        <v>31</v>
      </c>
      <c r="J73">
        <v>0</v>
      </c>
      <c r="K73" s="12" t="s">
        <v>261</v>
      </c>
      <c r="L73" s="12" t="s">
        <v>31</v>
      </c>
      <c r="M73" s="12" t="s">
        <v>31</v>
      </c>
      <c r="N73" s="12" t="s">
        <v>1208</v>
      </c>
      <c r="O73" t="s">
        <v>265</v>
      </c>
      <c r="P73" s="3">
        <v>0</v>
      </c>
      <c r="Q73" s="3">
        <v>6546.07</v>
      </c>
    </row>
    <row r="74" spans="1:17" x14ac:dyDescent="0.25">
      <c r="A74" s="12" t="s">
        <v>1205</v>
      </c>
      <c r="B74" s="12" t="s">
        <v>1148</v>
      </c>
      <c r="C74" s="12" t="s">
        <v>1141</v>
      </c>
      <c r="D74" s="12" t="s">
        <v>267</v>
      </c>
      <c r="E74" s="12" t="s">
        <v>31</v>
      </c>
      <c r="F74" t="s">
        <v>143</v>
      </c>
      <c r="H74" s="12" t="s">
        <v>31</v>
      </c>
      <c r="J74">
        <v>0</v>
      </c>
      <c r="K74" s="12" t="s">
        <v>31</v>
      </c>
      <c r="L74" s="12" t="s">
        <v>31</v>
      </c>
      <c r="M74" s="12" t="s">
        <v>31</v>
      </c>
      <c r="N74" s="12" t="s">
        <v>1209</v>
      </c>
      <c r="O74" t="s">
        <v>268</v>
      </c>
      <c r="P74" s="3">
        <v>0</v>
      </c>
      <c r="Q74" s="3">
        <v>36595</v>
      </c>
    </row>
    <row r="75" spans="1:17" x14ac:dyDescent="0.25">
      <c r="A75" s="12" t="s">
        <v>1205</v>
      </c>
      <c r="B75" s="12" t="s">
        <v>1148</v>
      </c>
      <c r="C75" s="12" t="s">
        <v>1141</v>
      </c>
      <c r="D75" s="12" t="s">
        <v>286</v>
      </c>
      <c r="E75" s="12" t="s">
        <v>31</v>
      </c>
      <c r="F75" t="s">
        <v>143</v>
      </c>
      <c r="H75" s="12" t="s">
        <v>31</v>
      </c>
      <c r="J75">
        <v>0</v>
      </c>
      <c r="K75" s="12" t="s">
        <v>31</v>
      </c>
      <c r="L75" s="12" t="s">
        <v>31</v>
      </c>
      <c r="M75" s="12" t="s">
        <v>31</v>
      </c>
      <c r="N75" s="12" t="s">
        <v>1210</v>
      </c>
      <c r="O75" t="s">
        <v>287</v>
      </c>
      <c r="P75" s="3">
        <v>0</v>
      </c>
      <c r="Q75" s="3">
        <v>2530</v>
      </c>
    </row>
    <row r="76" spans="1:17" x14ac:dyDescent="0.25">
      <c r="A76" s="12" t="s">
        <v>1205</v>
      </c>
      <c r="B76" s="12" t="s">
        <v>1148</v>
      </c>
      <c r="C76" s="12" t="s">
        <v>1141</v>
      </c>
      <c r="D76" s="12" t="s">
        <v>288</v>
      </c>
      <c r="E76" s="12" t="s">
        <v>31</v>
      </c>
      <c r="F76" t="s">
        <v>204</v>
      </c>
      <c r="H76" s="12" t="s">
        <v>31</v>
      </c>
      <c r="J76">
        <v>0</v>
      </c>
      <c r="K76" s="12" t="s">
        <v>31</v>
      </c>
      <c r="L76" s="12" t="s">
        <v>31</v>
      </c>
      <c r="M76" s="12" t="s">
        <v>31</v>
      </c>
      <c r="N76" s="12" t="s">
        <v>1211</v>
      </c>
      <c r="O76" t="s">
        <v>289</v>
      </c>
      <c r="P76" s="3">
        <v>0</v>
      </c>
      <c r="Q76" s="3">
        <v>4155</v>
      </c>
    </row>
    <row r="77" spans="1:17" x14ac:dyDescent="0.25">
      <c r="A77" s="12" t="s">
        <v>1205</v>
      </c>
      <c r="B77" s="12" t="s">
        <v>1148</v>
      </c>
      <c r="C77" s="12" t="s">
        <v>1141</v>
      </c>
      <c r="D77" s="12" t="s">
        <v>290</v>
      </c>
      <c r="E77" s="12" t="s">
        <v>31</v>
      </c>
      <c r="F77" t="s">
        <v>204</v>
      </c>
      <c r="H77" s="12" t="s">
        <v>31</v>
      </c>
      <c r="J77">
        <v>0</v>
      </c>
      <c r="K77" s="12" t="s">
        <v>31</v>
      </c>
      <c r="L77" s="12" t="s">
        <v>31</v>
      </c>
      <c r="M77" s="12" t="s">
        <v>31</v>
      </c>
      <c r="N77" s="12" t="s">
        <v>1212</v>
      </c>
      <c r="O77" t="s">
        <v>291</v>
      </c>
      <c r="P77" s="3">
        <v>0</v>
      </c>
      <c r="Q77" s="3">
        <v>135</v>
      </c>
    </row>
    <row r="78" spans="1:17" x14ac:dyDescent="0.25">
      <c r="A78" s="12" t="s">
        <v>1205</v>
      </c>
      <c r="B78" s="12" t="s">
        <v>1148</v>
      </c>
      <c r="C78" s="12" t="s">
        <v>1141</v>
      </c>
      <c r="D78" s="12" t="s">
        <v>284</v>
      </c>
      <c r="E78" s="12" t="s">
        <v>31</v>
      </c>
      <c r="F78" t="s">
        <v>151</v>
      </c>
      <c r="H78" s="12" t="s">
        <v>31</v>
      </c>
      <c r="J78">
        <v>0</v>
      </c>
      <c r="K78" s="12" t="s">
        <v>31</v>
      </c>
      <c r="L78" s="12" t="s">
        <v>31</v>
      </c>
      <c r="M78" s="12" t="s">
        <v>31</v>
      </c>
      <c r="N78" s="12" t="s">
        <v>1213</v>
      </c>
      <c r="O78" t="s">
        <v>285</v>
      </c>
      <c r="P78" s="3">
        <v>0</v>
      </c>
      <c r="Q78" s="3">
        <v>150</v>
      </c>
    </row>
    <row r="79" spans="1:17" x14ac:dyDescent="0.25">
      <c r="A79" s="12" t="s">
        <v>1205</v>
      </c>
      <c r="B79" s="12" t="s">
        <v>1134</v>
      </c>
      <c r="C79" s="12" t="s">
        <v>1141</v>
      </c>
      <c r="D79" s="12" t="s">
        <v>307</v>
      </c>
      <c r="E79" s="12" t="s">
        <v>31</v>
      </c>
      <c r="F79" t="s">
        <v>169</v>
      </c>
      <c r="H79" s="12" t="s">
        <v>31</v>
      </c>
      <c r="J79">
        <v>0</v>
      </c>
      <c r="K79" s="12" t="s">
        <v>31</v>
      </c>
      <c r="L79" s="12" t="s">
        <v>31</v>
      </c>
      <c r="M79" s="12" t="s">
        <v>31</v>
      </c>
      <c r="N79" s="12" t="s">
        <v>1214</v>
      </c>
      <c r="O79" t="s">
        <v>309</v>
      </c>
      <c r="P79" s="3">
        <v>0</v>
      </c>
      <c r="Q79" s="3">
        <v>3726.95</v>
      </c>
    </row>
    <row r="80" spans="1:17" x14ac:dyDescent="0.25">
      <c r="A80" s="12" t="s">
        <v>1205</v>
      </c>
      <c r="B80" s="12" t="s">
        <v>1148</v>
      </c>
      <c r="C80" s="12" t="s">
        <v>1141</v>
      </c>
      <c r="D80" s="12" t="s">
        <v>299</v>
      </c>
      <c r="E80" s="12" t="s">
        <v>31</v>
      </c>
      <c r="F80" t="s">
        <v>314</v>
      </c>
      <c r="H80" s="12" t="s">
        <v>31</v>
      </c>
      <c r="J80">
        <v>0</v>
      </c>
      <c r="K80" s="12" t="s">
        <v>31</v>
      </c>
      <c r="L80" s="12" t="s">
        <v>31</v>
      </c>
      <c r="M80" s="12" t="s">
        <v>31</v>
      </c>
      <c r="N80" s="12" t="s">
        <v>1215</v>
      </c>
      <c r="O80" t="s">
        <v>300</v>
      </c>
      <c r="P80" s="3">
        <v>0</v>
      </c>
      <c r="Q80" s="3">
        <v>200</v>
      </c>
    </row>
    <row r="81" spans="1:17" x14ac:dyDescent="0.25">
      <c r="A81" s="12" t="s">
        <v>1205</v>
      </c>
      <c r="B81" s="12" t="s">
        <v>1148</v>
      </c>
      <c r="C81" s="12" t="s">
        <v>1141</v>
      </c>
      <c r="D81" s="12" t="s">
        <v>301</v>
      </c>
      <c r="E81" s="12" t="s">
        <v>31</v>
      </c>
      <c r="F81" t="s">
        <v>314</v>
      </c>
      <c r="H81" s="12" t="s">
        <v>31</v>
      </c>
      <c r="J81">
        <v>0</v>
      </c>
      <c r="K81" s="12" t="s">
        <v>31</v>
      </c>
      <c r="L81" s="12" t="s">
        <v>31</v>
      </c>
      <c r="M81" s="12" t="s">
        <v>31</v>
      </c>
      <c r="N81" s="12" t="s">
        <v>1215</v>
      </c>
      <c r="O81" t="s">
        <v>305</v>
      </c>
      <c r="P81" s="3">
        <v>0</v>
      </c>
      <c r="Q81" s="3">
        <v>1380</v>
      </c>
    </row>
    <row r="82" spans="1:17" x14ac:dyDescent="0.25">
      <c r="A82" s="12" t="s">
        <v>1205</v>
      </c>
      <c r="B82" s="12" t="s">
        <v>1148</v>
      </c>
      <c r="C82" s="12" t="s">
        <v>1135</v>
      </c>
      <c r="D82" s="12" t="s">
        <v>313</v>
      </c>
      <c r="E82" s="12" t="s">
        <v>31</v>
      </c>
      <c r="F82" t="s">
        <v>314</v>
      </c>
      <c r="H82" s="12" t="s">
        <v>31</v>
      </c>
      <c r="J82">
        <v>0</v>
      </c>
      <c r="K82" s="12" t="s">
        <v>31</v>
      </c>
      <c r="L82" s="12" t="s">
        <v>31</v>
      </c>
      <c r="M82" s="12" t="s">
        <v>31</v>
      </c>
      <c r="N82" s="12" t="s">
        <v>31</v>
      </c>
      <c r="O82" t="s">
        <v>316</v>
      </c>
      <c r="P82" s="3">
        <v>0</v>
      </c>
      <c r="Q82" s="3">
        <v>1141</v>
      </c>
    </row>
    <row r="83" spans="1:17" x14ac:dyDescent="0.25">
      <c r="A83" s="12" t="s">
        <v>1205</v>
      </c>
      <c r="B83" s="12" t="s">
        <v>1148</v>
      </c>
      <c r="C83" s="12" t="s">
        <v>1135</v>
      </c>
      <c r="D83" s="12" t="s">
        <v>319</v>
      </c>
      <c r="E83" s="12" t="s">
        <v>31</v>
      </c>
      <c r="F83" t="s">
        <v>314</v>
      </c>
      <c r="G83" t="s">
        <v>314</v>
      </c>
      <c r="H83" s="12" t="s">
        <v>313</v>
      </c>
      <c r="J83">
        <v>0</v>
      </c>
      <c r="K83" s="12" t="s">
        <v>31</v>
      </c>
      <c r="L83" s="12" t="s">
        <v>31</v>
      </c>
      <c r="M83" s="12" t="s">
        <v>31</v>
      </c>
      <c r="N83" s="12" t="s">
        <v>31</v>
      </c>
      <c r="O83" t="s">
        <v>321</v>
      </c>
      <c r="P83" s="3">
        <v>1141</v>
      </c>
      <c r="Q83" s="3">
        <v>0</v>
      </c>
    </row>
    <row r="84" spans="1:17" x14ac:dyDescent="0.25">
      <c r="A84" s="12" t="s">
        <v>1205</v>
      </c>
      <c r="B84" s="12" t="s">
        <v>1148</v>
      </c>
      <c r="C84" s="12" t="s">
        <v>1135</v>
      </c>
      <c r="D84" s="12" t="s">
        <v>319</v>
      </c>
      <c r="E84" s="12" t="s">
        <v>31</v>
      </c>
      <c r="F84" t="s">
        <v>314</v>
      </c>
      <c r="G84" t="s">
        <v>314</v>
      </c>
      <c r="H84" s="12" t="s">
        <v>299</v>
      </c>
      <c r="J84">
        <v>0</v>
      </c>
      <c r="K84" s="12" t="s">
        <v>31</v>
      </c>
      <c r="L84" s="12" t="s">
        <v>31</v>
      </c>
      <c r="M84" s="12" t="s">
        <v>31</v>
      </c>
      <c r="N84" s="12" t="s">
        <v>1215</v>
      </c>
      <c r="O84" t="s">
        <v>321</v>
      </c>
      <c r="P84" s="3">
        <v>200</v>
      </c>
      <c r="Q84" s="3">
        <v>0</v>
      </c>
    </row>
    <row r="85" spans="1:17" x14ac:dyDescent="0.25">
      <c r="A85" s="12" t="s">
        <v>1205</v>
      </c>
      <c r="B85" s="12" t="s">
        <v>1148</v>
      </c>
      <c r="C85" s="12" t="s">
        <v>1135</v>
      </c>
      <c r="D85" s="12" t="s">
        <v>319</v>
      </c>
      <c r="E85" s="12" t="s">
        <v>31</v>
      </c>
      <c r="F85" t="s">
        <v>314</v>
      </c>
      <c r="G85" t="s">
        <v>314</v>
      </c>
      <c r="H85" s="12" t="s">
        <v>301</v>
      </c>
      <c r="J85">
        <v>0</v>
      </c>
      <c r="K85" s="12" t="s">
        <v>31</v>
      </c>
      <c r="L85" s="12" t="s">
        <v>31</v>
      </c>
      <c r="M85" s="12" t="s">
        <v>31</v>
      </c>
      <c r="N85" s="12" t="s">
        <v>1215</v>
      </c>
      <c r="O85" t="s">
        <v>321</v>
      </c>
      <c r="P85" s="3">
        <v>1380</v>
      </c>
      <c r="Q85" s="3">
        <v>0</v>
      </c>
    </row>
    <row r="86" spans="1:17" x14ac:dyDescent="0.25">
      <c r="A86" s="12" t="s">
        <v>1216</v>
      </c>
      <c r="B86" s="12" t="s">
        <v>1134</v>
      </c>
      <c r="C86" s="12" t="s">
        <v>1141</v>
      </c>
      <c r="D86" s="12" t="s">
        <v>341</v>
      </c>
      <c r="E86" s="12" t="s">
        <v>31</v>
      </c>
      <c r="F86" t="s">
        <v>342</v>
      </c>
      <c r="H86" s="12" t="s">
        <v>31</v>
      </c>
      <c r="J86">
        <v>0</v>
      </c>
      <c r="K86" s="12" t="s">
        <v>31</v>
      </c>
      <c r="L86" s="12" t="s">
        <v>31</v>
      </c>
      <c r="M86" s="12" t="s">
        <v>31</v>
      </c>
      <c r="N86" s="12" t="s">
        <v>1217</v>
      </c>
      <c r="O86" t="s">
        <v>345</v>
      </c>
      <c r="P86" s="3">
        <v>0</v>
      </c>
      <c r="Q86" s="3">
        <v>2000</v>
      </c>
    </row>
    <row r="87" spans="1:17" x14ac:dyDescent="0.25">
      <c r="A87" s="12" t="s">
        <v>1216</v>
      </c>
      <c r="B87" s="12" t="s">
        <v>1134</v>
      </c>
      <c r="C87" s="12" t="s">
        <v>1141</v>
      </c>
      <c r="D87" s="12" t="s">
        <v>322</v>
      </c>
      <c r="E87" s="12" t="s">
        <v>31</v>
      </c>
      <c r="F87" t="s">
        <v>204</v>
      </c>
      <c r="H87" s="12" t="s">
        <v>31</v>
      </c>
      <c r="J87">
        <v>0</v>
      </c>
      <c r="K87" s="12" t="s">
        <v>31</v>
      </c>
      <c r="L87" s="12" t="s">
        <v>31</v>
      </c>
      <c r="M87" s="12" t="s">
        <v>31</v>
      </c>
      <c r="N87" s="12" t="s">
        <v>1218</v>
      </c>
      <c r="O87" t="s">
        <v>324</v>
      </c>
      <c r="P87" s="3">
        <v>0</v>
      </c>
      <c r="Q87" s="3">
        <v>2089033.7</v>
      </c>
    </row>
    <row r="88" spans="1:17" x14ac:dyDescent="0.25">
      <c r="A88" s="12" t="s">
        <v>1216</v>
      </c>
      <c r="B88" s="12" t="s">
        <v>1134</v>
      </c>
      <c r="C88" s="12" t="s">
        <v>1141</v>
      </c>
      <c r="D88" s="12" t="s">
        <v>338</v>
      </c>
      <c r="E88" s="12" t="s">
        <v>31</v>
      </c>
      <c r="F88" t="s">
        <v>204</v>
      </c>
      <c r="H88" s="12" t="s">
        <v>31</v>
      </c>
      <c r="J88">
        <v>0</v>
      </c>
      <c r="K88" s="12" t="s">
        <v>31</v>
      </c>
      <c r="L88" s="12" t="s">
        <v>31</v>
      </c>
      <c r="M88" s="12" t="s">
        <v>31</v>
      </c>
      <c r="N88" s="12" t="s">
        <v>1219</v>
      </c>
      <c r="O88" t="s">
        <v>340</v>
      </c>
      <c r="P88" s="3">
        <v>0</v>
      </c>
      <c r="Q88" s="3">
        <v>10500</v>
      </c>
    </row>
    <row r="89" spans="1:17" x14ac:dyDescent="0.25">
      <c r="A89" s="12" t="s">
        <v>1216</v>
      </c>
      <c r="B89" s="12" t="s">
        <v>1134</v>
      </c>
      <c r="C89" s="12" t="s">
        <v>1135</v>
      </c>
      <c r="D89" s="12" t="s">
        <v>355</v>
      </c>
      <c r="E89" s="12" t="s">
        <v>31</v>
      </c>
      <c r="F89" t="s">
        <v>356</v>
      </c>
      <c r="H89" s="12" t="s">
        <v>31</v>
      </c>
      <c r="J89">
        <v>0</v>
      </c>
      <c r="K89" s="12" t="s">
        <v>31</v>
      </c>
      <c r="L89" s="12" t="s">
        <v>31</v>
      </c>
      <c r="M89" s="12" t="s">
        <v>31</v>
      </c>
      <c r="N89" s="12" t="s">
        <v>31</v>
      </c>
      <c r="O89" t="s">
        <v>360</v>
      </c>
      <c r="P89" s="3">
        <v>0</v>
      </c>
      <c r="Q89" s="3">
        <v>27500</v>
      </c>
    </row>
    <row r="90" spans="1:17" x14ac:dyDescent="0.25">
      <c r="A90" s="12" t="s">
        <v>1216</v>
      </c>
      <c r="B90" s="12" t="s">
        <v>1140</v>
      </c>
      <c r="C90" s="12" t="s">
        <v>1141</v>
      </c>
      <c r="D90" s="12" t="s">
        <v>350</v>
      </c>
      <c r="E90" s="12" t="s">
        <v>31</v>
      </c>
      <c r="F90" t="s">
        <v>65</v>
      </c>
      <c r="H90" s="12" t="s">
        <v>31</v>
      </c>
      <c r="J90">
        <v>0</v>
      </c>
      <c r="K90" s="12" t="s">
        <v>31</v>
      </c>
      <c r="L90" s="12" t="s">
        <v>31</v>
      </c>
      <c r="M90" s="12" t="s">
        <v>31</v>
      </c>
      <c r="N90" s="12" t="s">
        <v>1156</v>
      </c>
      <c r="O90" t="s">
        <v>351</v>
      </c>
      <c r="P90" s="3">
        <v>0</v>
      </c>
      <c r="Q90" s="3">
        <v>18350</v>
      </c>
    </row>
    <row r="91" spans="1:17" x14ac:dyDescent="0.25">
      <c r="A91" s="12" t="s">
        <v>1216</v>
      </c>
      <c r="B91" s="12" t="s">
        <v>1134</v>
      </c>
      <c r="C91" s="12" t="s">
        <v>1141</v>
      </c>
      <c r="D91" s="12" t="s">
        <v>325</v>
      </c>
      <c r="E91" s="12" t="s">
        <v>31</v>
      </c>
      <c r="F91" t="s">
        <v>326</v>
      </c>
      <c r="H91" s="12" t="s">
        <v>31</v>
      </c>
      <c r="J91">
        <v>0</v>
      </c>
      <c r="K91" s="12" t="s">
        <v>31</v>
      </c>
      <c r="L91" s="12" t="s">
        <v>31</v>
      </c>
      <c r="M91" s="12" t="s">
        <v>31</v>
      </c>
      <c r="N91" s="12" t="s">
        <v>1220</v>
      </c>
      <c r="O91" t="s">
        <v>329</v>
      </c>
      <c r="P91" s="3">
        <v>0</v>
      </c>
      <c r="Q91" s="3">
        <v>2220.62</v>
      </c>
    </row>
    <row r="92" spans="1:17" x14ac:dyDescent="0.25">
      <c r="A92" s="12" t="s">
        <v>1216</v>
      </c>
      <c r="B92" s="12" t="s">
        <v>1140</v>
      </c>
      <c r="C92" s="12" t="s">
        <v>1141</v>
      </c>
      <c r="D92" s="12" t="s">
        <v>331</v>
      </c>
      <c r="E92" s="12" t="s">
        <v>31</v>
      </c>
      <c r="F92" t="s">
        <v>326</v>
      </c>
      <c r="H92" s="12" t="s">
        <v>31</v>
      </c>
      <c r="J92">
        <v>0</v>
      </c>
      <c r="K92" s="12" t="s">
        <v>31</v>
      </c>
      <c r="L92" s="12" t="s">
        <v>31</v>
      </c>
      <c r="M92" s="12" t="s">
        <v>31</v>
      </c>
      <c r="N92" s="12" t="s">
        <v>1221</v>
      </c>
      <c r="O92" t="s">
        <v>332</v>
      </c>
      <c r="P92" s="3">
        <v>0</v>
      </c>
      <c r="Q92" s="3">
        <v>981.16</v>
      </c>
    </row>
    <row r="93" spans="1:17" x14ac:dyDescent="0.25">
      <c r="A93" s="12" t="s">
        <v>1216</v>
      </c>
      <c r="B93" s="12" t="s">
        <v>1134</v>
      </c>
      <c r="C93" s="12" t="s">
        <v>1141</v>
      </c>
      <c r="D93" s="12" t="s">
        <v>334</v>
      </c>
      <c r="E93" s="12" t="s">
        <v>31</v>
      </c>
      <c r="F93" t="s">
        <v>326</v>
      </c>
      <c r="H93" s="12" t="s">
        <v>31</v>
      </c>
      <c r="J93">
        <v>0</v>
      </c>
      <c r="K93" s="12" t="s">
        <v>31</v>
      </c>
      <c r="L93" s="12" t="s">
        <v>31</v>
      </c>
      <c r="M93" s="12" t="s">
        <v>31</v>
      </c>
      <c r="N93" s="12" t="s">
        <v>1222</v>
      </c>
      <c r="O93" t="s">
        <v>335</v>
      </c>
      <c r="P93" s="3">
        <v>0</v>
      </c>
      <c r="Q93" s="3">
        <v>588.29999999999995</v>
      </c>
    </row>
    <row r="94" spans="1:17" x14ac:dyDescent="0.25">
      <c r="A94" s="12" t="s">
        <v>1216</v>
      </c>
      <c r="B94" s="12" t="s">
        <v>1140</v>
      </c>
      <c r="C94" s="12" t="s">
        <v>1141</v>
      </c>
      <c r="D94" s="12" t="s">
        <v>336</v>
      </c>
      <c r="E94" s="12" t="s">
        <v>31</v>
      </c>
      <c r="F94" t="s">
        <v>326</v>
      </c>
      <c r="H94" s="12" t="s">
        <v>31</v>
      </c>
      <c r="J94">
        <v>0</v>
      </c>
      <c r="K94" s="12" t="s">
        <v>31</v>
      </c>
      <c r="L94" s="12" t="s">
        <v>31</v>
      </c>
      <c r="M94" s="12" t="s">
        <v>31</v>
      </c>
      <c r="N94" s="12" t="s">
        <v>1223</v>
      </c>
      <c r="O94" t="s">
        <v>337</v>
      </c>
      <c r="P94" s="3">
        <v>0</v>
      </c>
      <c r="Q94" s="3">
        <v>293.66000000000003</v>
      </c>
    </row>
    <row r="95" spans="1:17" x14ac:dyDescent="0.25">
      <c r="A95" s="12" t="s">
        <v>1216</v>
      </c>
      <c r="B95" s="12" t="s">
        <v>1159</v>
      </c>
      <c r="C95" s="12" t="s">
        <v>1141</v>
      </c>
      <c r="D95" s="12" t="s">
        <v>352</v>
      </c>
      <c r="E95" s="12" t="s">
        <v>31</v>
      </c>
      <c r="F95" t="s">
        <v>48</v>
      </c>
      <c r="H95" s="12" t="s">
        <v>31</v>
      </c>
      <c r="J95">
        <v>0</v>
      </c>
      <c r="K95" s="12" t="s">
        <v>31</v>
      </c>
      <c r="L95" s="12" t="s">
        <v>31</v>
      </c>
      <c r="M95" s="12" t="s">
        <v>31</v>
      </c>
      <c r="N95" s="12" t="s">
        <v>1160</v>
      </c>
      <c r="O95" t="s">
        <v>353</v>
      </c>
      <c r="P95" s="3">
        <v>0</v>
      </c>
      <c r="Q95" s="3">
        <v>2450</v>
      </c>
    </row>
    <row r="96" spans="1:17" x14ac:dyDescent="0.25">
      <c r="A96" s="12" t="s">
        <v>1216</v>
      </c>
      <c r="B96" s="12" t="s">
        <v>1161</v>
      </c>
      <c r="C96" s="12" t="s">
        <v>1141</v>
      </c>
      <c r="D96" s="12" t="s">
        <v>354</v>
      </c>
      <c r="E96" s="12" t="s">
        <v>31</v>
      </c>
      <c r="F96" t="s">
        <v>48</v>
      </c>
      <c r="H96" s="12" t="s">
        <v>31</v>
      </c>
      <c r="J96">
        <v>0</v>
      </c>
      <c r="K96" s="12" t="s">
        <v>31</v>
      </c>
      <c r="L96" s="12" t="s">
        <v>31</v>
      </c>
      <c r="M96" s="12" t="s">
        <v>31</v>
      </c>
      <c r="N96" s="12" t="s">
        <v>1162</v>
      </c>
      <c r="O96" t="s">
        <v>53</v>
      </c>
      <c r="P96" s="3">
        <v>0</v>
      </c>
      <c r="Q96" s="3">
        <v>2700</v>
      </c>
    </row>
    <row r="97" spans="1:17" x14ac:dyDescent="0.25">
      <c r="A97" s="12" t="s">
        <v>1216</v>
      </c>
      <c r="B97" s="12" t="s">
        <v>1148</v>
      </c>
      <c r="C97" s="12" t="s">
        <v>1141</v>
      </c>
      <c r="D97" s="12" t="s">
        <v>346</v>
      </c>
      <c r="E97" s="12" t="s">
        <v>31</v>
      </c>
      <c r="F97" t="s">
        <v>151</v>
      </c>
      <c r="H97" s="12" t="s">
        <v>31</v>
      </c>
      <c r="J97">
        <v>0</v>
      </c>
      <c r="K97" s="12" t="s">
        <v>31</v>
      </c>
      <c r="L97" s="12" t="s">
        <v>31</v>
      </c>
      <c r="M97" s="12" t="s">
        <v>31</v>
      </c>
      <c r="N97" s="12" t="s">
        <v>346</v>
      </c>
      <c r="O97" t="s">
        <v>347</v>
      </c>
      <c r="P97" s="3">
        <v>0</v>
      </c>
      <c r="Q97" s="3">
        <v>405.16</v>
      </c>
    </row>
    <row r="98" spans="1:17" x14ac:dyDescent="0.25">
      <c r="A98" s="12" t="s">
        <v>1216</v>
      </c>
      <c r="B98" s="12" t="s">
        <v>1164</v>
      </c>
      <c r="C98" s="12" t="s">
        <v>1141</v>
      </c>
      <c r="D98" s="12" t="s">
        <v>348</v>
      </c>
      <c r="E98" s="12" t="s">
        <v>31</v>
      </c>
      <c r="F98" t="s">
        <v>56</v>
      </c>
      <c r="H98" s="12" t="s">
        <v>31</v>
      </c>
      <c r="J98">
        <v>0</v>
      </c>
      <c r="K98" s="12" t="s">
        <v>31</v>
      </c>
      <c r="L98" s="12" t="s">
        <v>31</v>
      </c>
      <c r="M98" s="12" t="s">
        <v>31</v>
      </c>
      <c r="N98" s="12" t="s">
        <v>1176</v>
      </c>
      <c r="O98" t="s">
        <v>349</v>
      </c>
      <c r="P98" s="3">
        <v>0</v>
      </c>
      <c r="Q98" s="3">
        <v>500</v>
      </c>
    </row>
    <row r="99" spans="1:17" x14ac:dyDescent="0.25">
      <c r="A99" s="12" t="s">
        <v>1224</v>
      </c>
      <c r="B99" s="12" t="s">
        <v>1134</v>
      </c>
      <c r="C99" s="12" t="s">
        <v>1141</v>
      </c>
      <c r="D99" s="12" t="s">
        <v>361</v>
      </c>
      <c r="E99" s="12" t="s">
        <v>31</v>
      </c>
      <c r="F99" t="s">
        <v>362</v>
      </c>
      <c r="H99" s="12" t="s">
        <v>31</v>
      </c>
      <c r="J99">
        <v>0</v>
      </c>
      <c r="K99" s="12" t="s">
        <v>31</v>
      </c>
      <c r="L99" s="12" t="s">
        <v>31</v>
      </c>
      <c r="M99" s="12" t="s">
        <v>31</v>
      </c>
      <c r="N99" s="12" t="s">
        <v>1225</v>
      </c>
      <c r="O99" t="s">
        <v>365</v>
      </c>
      <c r="P99" s="3">
        <v>0</v>
      </c>
      <c r="Q99" s="3">
        <v>1964.29</v>
      </c>
    </row>
    <row r="100" spans="1:17" x14ac:dyDescent="0.25">
      <c r="A100" s="12" t="s">
        <v>1224</v>
      </c>
      <c r="B100" s="12" t="s">
        <v>1134</v>
      </c>
      <c r="C100" s="12" t="s">
        <v>1141</v>
      </c>
      <c r="D100" s="12" t="s">
        <v>375</v>
      </c>
      <c r="E100" s="12" t="s">
        <v>31</v>
      </c>
      <c r="F100" t="s">
        <v>376</v>
      </c>
      <c r="H100" s="12" t="s">
        <v>31</v>
      </c>
      <c r="J100">
        <v>0</v>
      </c>
      <c r="K100" s="12" t="s">
        <v>31</v>
      </c>
      <c r="L100" s="12" t="s">
        <v>31</v>
      </c>
      <c r="M100" s="12" t="s">
        <v>31</v>
      </c>
      <c r="N100" s="12" t="s">
        <v>1226</v>
      </c>
      <c r="O100" t="s">
        <v>379</v>
      </c>
      <c r="P100" s="3">
        <v>0</v>
      </c>
      <c r="Q100" s="3">
        <v>30000</v>
      </c>
    </row>
    <row r="101" spans="1:17" x14ac:dyDescent="0.25">
      <c r="A101" s="12" t="s">
        <v>1224</v>
      </c>
      <c r="B101" s="12" t="s">
        <v>1134</v>
      </c>
      <c r="C101" s="12" t="s">
        <v>1141</v>
      </c>
      <c r="D101" s="12" t="s">
        <v>369</v>
      </c>
      <c r="E101" s="12" t="s">
        <v>31</v>
      </c>
      <c r="F101" t="s">
        <v>370</v>
      </c>
      <c r="H101" s="12" t="s">
        <v>31</v>
      </c>
      <c r="J101">
        <v>0</v>
      </c>
      <c r="K101" s="12" t="s">
        <v>31</v>
      </c>
      <c r="L101" s="12" t="s">
        <v>31</v>
      </c>
      <c r="M101" s="12" t="s">
        <v>31</v>
      </c>
      <c r="N101" s="12" t="s">
        <v>1227</v>
      </c>
      <c r="O101" t="s">
        <v>373</v>
      </c>
      <c r="P101" s="3">
        <v>0</v>
      </c>
      <c r="Q101" s="3">
        <v>137500</v>
      </c>
    </row>
    <row r="102" spans="1:17" x14ac:dyDescent="0.25">
      <c r="A102" s="12" t="s">
        <v>1224</v>
      </c>
      <c r="B102" s="12" t="s">
        <v>1148</v>
      </c>
      <c r="C102" s="12" t="s">
        <v>1141</v>
      </c>
      <c r="D102" s="12" t="s">
        <v>367</v>
      </c>
      <c r="E102" s="12" t="s">
        <v>31</v>
      </c>
      <c r="F102" t="s">
        <v>314</v>
      </c>
      <c r="H102" s="12" t="s">
        <v>31</v>
      </c>
      <c r="J102">
        <v>0</v>
      </c>
      <c r="K102" s="12" t="s">
        <v>31</v>
      </c>
      <c r="L102" s="12" t="s">
        <v>31</v>
      </c>
      <c r="M102" s="12" t="s">
        <v>31</v>
      </c>
      <c r="N102" s="12" t="s">
        <v>1215</v>
      </c>
      <c r="O102" t="s">
        <v>368</v>
      </c>
      <c r="P102" s="3">
        <v>0</v>
      </c>
      <c r="Q102" s="3">
        <v>200</v>
      </c>
    </row>
    <row r="103" spans="1:17" x14ac:dyDescent="0.25">
      <c r="A103" s="12" t="s">
        <v>1224</v>
      </c>
      <c r="B103" s="12" t="s">
        <v>1161</v>
      </c>
      <c r="C103" s="12" t="s">
        <v>1135</v>
      </c>
      <c r="D103" s="12" t="s">
        <v>380</v>
      </c>
      <c r="E103" s="12" t="s">
        <v>31</v>
      </c>
      <c r="F103" t="s">
        <v>314</v>
      </c>
      <c r="H103" s="12" t="s">
        <v>31</v>
      </c>
      <c r="J103">
        <v>0</v>
      </c>
      <c r="K103" s="12" t="s">
        <v>31</v>
      </c>
      <c r="L103" s="12" t="s">
        <v>31</v>
      </c>
      <c r="M103" s="12" t="s">
        <v>31</v>
      </c>
      <c r="N103" s="12" t="s">
        <v>31</v>
      </c>
      <c r="O103" t="s">
        <v>382</v>
      </c>
      <c r="P103" s="3">
        <v>0</v>
      </c>
      <c r="Q103" s="3">
        <v>500</v>
      </c>
    </row>
    <row r="104" spans="1:17" x14ac:dyDescent="0.25">
      <c r="A104" s="12" t="s">
        <v>1224</v>
      </c>
      <c r="B104" s="12" t="s">
        <v>1161</v>
      </c>
      <c r="C104" s="12" t="s">
        <v>1135</v>
      </c>
      <c r="D104" s="12" t="s">
        <v>383</v>
      </c>
      <c r="E104" s="12" t="s">
        <v>31</v>
      </c>
      <c r="F104" t="s">
        <v>314</v>
      </c>
      <c r="G104" t="s">
        <v>314</v>
      </c>
      <c r="H104" s="12" t="s">
        <v>380</v>
      </c>
      <c r="J104">
        <v>0</v>
      </c>
      <c r="K104" s="12" t="s">
        <v>31</v>
      </c>
      <c r="L104" s="12" t="s">
        <v>31</v>
      </c>
      <c r="M104" s="12" t="s">
        <v>31</v>
      </c>
      <c r="N104" s="12" t="s">
        <v>31</v>
      </c>
      <c r="O104" t="s">
        <v>384</v>
      </c>
      <c r="P104" s="3">
        <v>500</v>
      </c>
      <c r="Q104" s="3">
        <v>0</v>
      </c>
    </row>
    <row r="105" spans="1:17" x14ac:dyDescent="0.25">
      <c r="A105" s="12" t="s">
        <v>1224</v>
      </c>
      <c r="B105" s="12" t="s">
        <v>1148</v>
      </c>
      <c r="C105" s="12" t="s">
        <v>1135</v>
      </c>
      <c r="D105" s="12" t="s">
        <v>385</v>
      </c>
      <c r="E105" s="12" t="s">
        <v>31</v>
      </c>
      <c r="F105" t="s">
        <v>314</v>
      </c>
      <c r="H105" s="12" t="s">
        <v>31</v>
      </c>
      <c r="J105">
        <v>0</v>
      </c>
      <c r="K105" s="12" t="s">
        <v>31</v>
      </c>
      <c r="L105" s="12" t="s">
        <v>31</v>
      </c>
      <c r="M105" s="12" t="s">
        <v>31</v>
      </c>
      <c r="N105" s="12" t="s">
        <v>31</v>
      </c>
      <c r="O105" t="s">
        <v>386</v>
      </c>
      <c r="P105" s="3">
        <v>0</v>
      </c>
      <c r="Q105" s="3">
        <v>1070</v>
      </c>
    </row>
    <row r="106" spans="1:17" x14ac:dyDescent="0.25">
      <c r="A106" s="12" t="s">
        <v>1224</v>
      </c>
      <c r="B106" s="12" t="s">
        <v>1148</v>
      </c>
      <c r="C106" s="12" t="s">
        <v>1135</v>
      </c>
      <c r="D106" s="12" t="s">
        <v>387</v>
      </c>
      <c r="E106" s="12" t="s">
        <v>31</v>
      </c>
      <c r="F106" t="s">
        <v>314</v>
      </c>
      <c r="G106" t="s">
        <v>314</v>
      </c>
      <c r="H106" s="12" t="s">
        <v>385</v>
      </c>
      <c r="J106">
        <v>0</v>
      </c>
      <c r="K106" s="12" t="s">
        <v>31</v>
      </c>
      <c r="L106" s="12" t="s">
        <v>31</v>
      </c>
      <c r="M106" s="12" t="s">
        <v>31</v>
      </c>
      <c r="N106" s="12" t="s">
        <v>31</v>
      </c>
      <c r="O106" t="s">
        <v>388</v>
      </c>
      <c r="P106" s="3">
        <v>1070</v>
      </c>
      <c r="Q106" s="3">
        <v>0</v>
      </c>
    </row>
    <row r="107" spans="1:17" x14ac:dyDescent="0.25">
      <c r="A107" s="12" t="s">
        <v>1224</v>
      </c>
      <c r="B107" s="12" t="s">
        <v>1148</v>
      </c>
      <c r="C107" s="12" t="s">
        <v>1135</v>
      </c>
      <c r="D107" s="12" t="s">
        <v>387</v>
      </c>
      <c r="E107" s="12" t="s">
        <v>31</v>
      </c>
      <c r="F107" t="s">
        <v>314</v>
      </c>
      <c r="G107" t="s">
        <v>314</v>
      </c>
      <c r="H107" s="12" t="s">
        <v>367</v>
      </c>
      <c r="J107">
        <v>0</v>
      </c>
      <c r="K107" s="12" t="s">
        <v>31</v>
      </c>
      <c r="L107" s="12" t="s">
        <v>31</v>
      </c>
      <c r="M107" s="12" t="s">
        <v>31</v>
      </c>
      <c r="N107" s="12" t="s">
        <v>1215</v>
      </c>
      <c r="O107" t="s">
        <v>388</v>
      </c>
      <c r="P107" s="3">
        <v>200</v>
      </c>
      <c r="Q107" s="3">
        <v>0</v>
      </c>
    </row>
    <row r="108" spans="1:17" x14ac:dyDescent="0.25">
      <c r="A108" s="12" t="s">
        <v>1228</v>
      </c>
      <c r="B108" s="12" t="s">
        <v>1134</v>
      </c>
      <c r="C108" s="12" t="s">
        <v>1141</v>
      </c>
      <c r="D108" s="12" t="s">
        <v>410</v>
      </c>
      <c r="E108" s="12" t="s">
        <v>31</v>
      </c>
      <c r="F108" t="s">
        <v>411</v>
      </c>
      <c r="H108" s="12" t="s">
        <v>31</v>
      </c>
      <c r="J108">
        <v>0</v>
      </c>
      <c r="K108" s="12" t="s">
        <v>31</v>
      </c>
      <c r="L108" s="12" t="s">
        <v>31</v>
      </c>
      <c r="M108" s="12" t="s">
        <v>31</v>
      </c>
      <c r="N108" s="12" t="s">
        <v>1229</v>
      </c>
      <c r="O108" t="s">
        <v>412</v>
      </c>
      <c r="P108" s="3">
        <v>0</v>
      </c>
      <c r="Q108" s="3">
        <v>16395</v>
      </c>
    </row>
    <row r="109" spans="1:17" x14ac:dyDescent="0.25">
      <c r="A109" s="12" t="s">
        <v>1228</v>
      </c>
      <c r="B109" s="12" t="s">
        <v>1134</v>
      </c>
      <c r="C109" s="12" t="s">
        <v>1141</v>
      </c>
      <c r="D109" s="12" t="s">
        <v>391</v>
      </c>
      <c r="E109" s="12" t="s">
        <v>31</v>
      </c>
      <c r="F109" t="s">
        <v>392</v>
      </c>
      <c r="H109" s="12" t="s">
        <v>31</v>
      </c>
      <c r="J109">
        <v>0</v>
      </c>
      <c r="K109" s="12" t="s">
        <v>31</v>
      </c>
      <c r="L109" s="12" t="s">
        <v>31</v>
      </c>
      <c r="M109" s="12" t="s">
        <v>31</v>
      </c>
      <c r="N109" s="12" t="s">
        <v>1230</v>
      </c>
      <c r="O109" t="s">
        <v>396</v>
      </c>
      <c r="P109" s="3">
        <v>0</v>
      </c>
      <c r="Q109" s="3">
        <v>1481432</v>
      </c>
    </row>
    <row r="110" spans="1:17" x14ac:dyDescent="0.25">
      <c r="A110" s="12" t="s">
        <v>1228</v>
      </c>
      <c r="B110" s="12" t="s">
        <v>1140</v>
      </c>
      <c r="C110" s="12" t="s">
        <v>1141</v>
      </c>
      <c r="D110" s="12" t="s">
        <v>404</v>
      </c>
      <c r="E110" s="12" t="s">
        <v>31</v>
      </c>
      <c r="F110" t="s">
        <v>143</v>
      </c>
      <c r="H110" s="12" t="s">
        <v>31</v>
      </c>
      <c r="J110">
        <v>0</v>
      </c>
      <c r="K110" s="12" t="s">
        <v>31</v>
      </c>
      <c r="L110" s="12" t="s">
        <v>31</v>
      </c>
      <c r="M110" s="12" t="s">
        <v>31</v>
      </c>
      <c r="N110" s="12" t="s">
        <v>1231</v>
      </c>
      <c r="O110" t="s">
        <v>405</v>
      </c>
      <c r="P110" s="3">
        <v>0</v>
      </c>
      <c r="Q110" s="3">
        <v>100</v>
      </c>
    </row>
    <row r="111" spans="1:17" x14ac:dyDescent="0.25">
      <c r="A111" s="12" t="s">
        <v>1228</v>
      </c>
      <c r="B111" s="12" t="s">
        <v>1148</v>
      </c>
      <c r="C111" s="12" t="s">
        <v>1141</v>
      </c>
      <c r="D111" s="12" t="s">
        <v>406</v>
      </c>
      <c r="E111" s="12" t="s">
        <v>31</v>
      </c>
      <c r="F111" t="s">
        <v>143</v>
      </c>
      <c r="H111" s="12" t="s">
        <v>31</v>
      </c>
      <c r="J111">
        <v>0</v>
      </c>
      <c r="K111" s="12" t="s">
        <v>31</v>
      </c>
      <c r="L111" s="12" t="s">
        <v>31</v>
      </c>
      <c r="M111" s="12" t="s">
        <v>31</v>
      </c>
      <c r="N111" s="12" t="s">
        <v>1232</v>
      </c>
      <c r="O111" t="s">
        <v>407</v>
      </c>
      <c r="P111" s="3">
        <v>0</v>
      </c>
      <c r="Q111" s="3">
        <v>100</v>
      </c>
    </row>
    <row r="112" spans="1:17" x14ac:dyDescent="0.25">
      <c r="A112" s="12" t="s">
        <v>1228</v>
      </c>
      <c r="B112" s="12" t="s">
        <v>1134</v>
      </c>
      <c r="C112" s="12" t="s">
        <v>1141</v>
      </c>
      <c r="D112" s="12" t="s">
        <v>397</v>
      </c>
      <c r="E112" s="12" t="s">
        <v>31</v>
      </c>
      <c r="F112" t="s">
        <v>165</v>
      </c>
      <c r="H112" s="12" t="s">
        <v>31</v>
      </c>
      <c r="J112">
        <v>0</v>
      </c>
      <c r="K112" s="12" t="s">
        <v>31</v>
      </c>
      <c r="L112" s="12" t="s">
        <v>31</v>
      </c>
      <c r="M112" s="12" t="s">
        <v>1233</v>
      </c>
      <c r="N112" s="12" t="s">
        <v>1185</v>
      </c>
      <c r="O112" t="s">
        <v>398</v>
      </c>
      <c r="P112" s="3">
        <v>0</v>
      </c>
      <c r="Q112" s="3">
        <v>4182.8999999999996</v>
      </c>
    </row>
    <row r="113" spans="1:17" x14ac:dyDescent="0.25">
      <c r="A113" s="12" t="s">
        <v>1228</v>
      </c>
      <c r="B113" s="12" t="s">
        <v>1148</v>
      </c>
      <c r="C113" s="12" t="s">
        <v>1141</v>
      </c>
      <c r="D113" s="12" t="s">
        <v>399</v>
      </c>
      <c r="E113" s="12" t="s">
        <v>31</v>
      </c>
      <c r="F113" t="s">
        <v>400</v>
      </c>
      <c r="H113" s="12" t="s">
        <v>31</v>
      </c>
      <c r="J113">
        <v>0</v>
      </c>
      <c r="K113" s="12" t="s">
        <v>31</v>
      </c>
      <c r="L113" s="12" t="s">
        <v>31</v>
      </c>
      <c r="M113" s="12" t="s">
        <v>31</v>
      </c>
      <c r="N113" s="12" t="s">
        <v>1234</v>
      </c>
      <c r="O113" t="s">
        <v>401</v>
      </c>
      <c r="P113" s="3">
        <v>0</v>
      </c>
      <c r="Q113" s="3">
        <v>135</v>
      </c>
    </row>
    <row r="114" spans="1:17" x14ac:dyDescent="0.25">
      <c r="A114" s="12" t="s">
        <v>1228</v>
      </c>
      <c r="B114" s="12" t="s">
        <v>1140</v>
      </c>
      <c r="C114" s="12" t="s">
        <v>1141</v>
      </c>
      <c r="D114" s="12" t="s">
        <v>402</v>
      </c>
      <c r="E114" s="12" t="s">
        <v>31</v>
      </c>
      <c r="F114" t="s">
        <v>400</v>
      </c>
      <c r="H114" s="12" t="s">
        <v>31</v>
      </c>
      <c r="J114">
        <v>0</v>
      </c>
      <c r="K114" s="12" t="s">
        <v>31</v>
      </c>
      <c r="L114" s="12" t="s">
        <v>31</v>
      </c>
      <c r="M114" s="12" t="s">
        <v>31</v>
      </c>
      <c r="N114" s="12" t="s">
        <v>1235</v>
      </c>
      <c r="O114" t="s">
        <v>403</v>
      </c>
      <c r="P114" s="3">
        <v>0</v>
      </c>
      <c r="Q114" s="3">
        <v>675</v>
      </c>
    </row>
    <row r="115" spans="1:17" x14ac:dyDescent="0.25">
      <c r="A115" s="12" t="s">
        <v>1228</v>
      </c>
      <c r="B115" s="12" t="s">
        <v>1148</v>
      </c>
      <c r="C115" s="12" t="s">
        <v>1141</v>
      </c>
      <c r="D115" s="12" t="s">
        <v>408</v>
      </c>
      <c r="E115" s="12" t="s">
        <v>31</v>
      </c>
      <c r="F115" t="s">
        <v>400</v>
      </c>
      <c r="H115" s="12" t="s">
        <v>31</v>
      </c>
      <c r="J115">
        <v>0</v>
      </c>
      <c r="K115" s="12" t="s">
        <v>31</v>
      </c>
      <c r="L115" s="12" t="s">
        <v>31</v>
      </c>
      <c r="M115" s="12" t="s">
        <v>31</v>
      </c>
      <c r="N115" s="12" t="s">
        <v>1236</v>
      </c>
      <c r="O115" t="s">
        <v>409</v>
      </c>
      <c r="P115" s="3">
        <v>0</v>
      </c>
      <c r="Q115" s="3">
        <v>135</v>
      </c>
    </row>
    <row r="116" spans="1:17" x14ac:dyDescent="0.25">
      <c r="A116" s="12" t="s">
        <v>1228</v>
      </c>
      <c r="B116" s="12" t="s">
        <v>1134</v>
      </c>
      <c r="C116" s="12" t="s">
        <v>1141</v>
      </c>
      <c r="D116" s="12" t="s">
        <v>413</v>
      </c>
      <c r="E116" s="12" t="s">
        <v>31</v>
      </c>
      <c r="F116" t="s">
        <v>326</v>
      </c>
      <c r="H116" s="12" t="s">
        <v>31</v>
      </c>
      <c r="J116">
        <v>0</v>
      </c>
      <c r="K116" s="12" t="s">
        <v>31</v>
      </c>
      <c r="L116" s="12" t="s">
        <v>31</v>
      </c>
      <c r="M116" s="12" t="s">
        <v>31</v>
      </c>
      <c r="N116" s="12" t="s">
        <v>1237</v>
      </c>
      <c r="O116" t="s">
        <v>414</v>
      </c>
      <c r="P116" s="3">
        <v>0</v>
      </c>
      <c r="Q116" s="3">
        <v>588.29999999999995</v>
      </c>
    </row>
    <row r="117" spans="1:17" x14ac:dyDescent="0.25">
      <c r="A117" s="12" t="s">
        <v>1228</v>
      </c>
      <c r="B117" s="12" t="s">
        <v>1148</v>
      </c>
      <c r="C117" s="12" t="s">
        <v>1141</v>
      </c>
      <c r="D117" s="12" t="s">
        <v>389</v>
      </c>
      <c r="E117" s="12" t="s">
        <v>31</v>
      </c>
      <c r="F117" t="s">
        <v>151</v>
      </c>
      <c r="H117" s="12" t="s">
        <v>31</v>
      </c>
      <c r="J117">
        <v>0</v>
      </c>
      <c r="K117" s="12" t="s">
        <v>31</v>
      </c>
      <c r="L117" s="12" t="s">
        <v>31</v>
      </c>
      <c r="M117" s="12" t="s">
        <v>1238</v>
      </c>
      <c r="N117" s="12" t="s">
        <v>1239</v>
      </c>
      <c r="O117" t="s">
        <v>390</v>
      </c>
      <c r="P117" s="3">
        <v>0</v>
      </c>
      <c r="Q117" s="3">
        <v>6588.01</v>
      </c>
    </row>
    <row r="118" spans="1:17" x14ac:dyDescent="0.25">
      <c r="A118" s="12" t="s">
        <v>1240</v>
      </c>
      <c r="B118" s="12" t="s">
        <v>1148</v>
      </c>
      <c r="C118" s="12" t="s">
        <v>1141</v>
      </c>
      <c r="D118" s="12" t="s">
        <v>415</v>
      </c>
      <c r="E118" s="12" t="s">
        <v>31</v>
      </c>
      <c r="F118" t="s">
        <v>326</v>
      </c>
      <c r="H118" s="12" t="s">
        <v>31</v>
      </c>
      <c r="J118">
        <v>0</v>
      </c>
      <c r="K118" s="12" t="s">
        <v>31</v>
      </c>
      <c r="L118" s="12" t="s">
        <v>31</v>
      </c>
      <c r="M118" s="12" t="s">
        <v>31</v>
      </c>
      <c r="N118" s="12" t="s">
        <v>1241</v>
      </c>
      <c r="O118" t="s">
        <v>416</v>
      </c>
      <c r="P118" s="3">
        <v>0</v>
      </c>
      <c r="Q118" s="3">
        <v>588.29999999999995</v>
      </c>
    </row>
    <row r="119" spans="1:17" x14ac:dyDescent="0.25">
      <c r="A119" s="12" t="s">
        <v>1240</v>
      </c>
      <c r="B119" s="12" t="s">
        <v>1134</v>
      </c>
      <c r="C119" s="12" t="s">
        <v>1141</v>
      </c>
      <c r="D119" s="12" t="s">
        <v>417</v>
      </c>
      <c r="E119" s="12" t="s">
        <v>31</v>
      </c>
      <c r="F119" t="s">
        <v>326</v>
      </c>
      <c r="H119" s="12" t="s">
        <v>31</v>
      </c>
      <c r="J119">
        <v>0</v>
      </c>
      <c r="K119" s="12" t="s">
        <v>31</v>
      </c>
      <c r="L119" s="12" t="s">
        <v>31</v>
      </c>
      <c r="M119" s="12" t="s">
        <v>31</v>
      </c>
      <c r="N119" s="12" t="s">
        <v>1242</v>
      </c>
      <c r="O119" t="s">
        <v>418</v>
      </c>
      <c r="P119" s="3">
        <v>0</v>
      </c>
      <c r="Q119" s="3">
        <v>4230.07</v>
      </c>
    </row>
    <row r="120" spans="1:17" x14ac:dyDescent="0.25">
      <c r="A120" s="12" t="s">
        <v>1240</v>
      </c>
      <c r="B120" s="12" t="s">
        <v>1134</v>
      </c>
      <c r="C120" s="12" t="s">
        <v>1141</v>
      </c>
      <c r="D120" s="12" t="s">
        <v>421</v>
      </c>
      <c r="E120" s="12" t="s">
        <v>31</v>
      </c>
      <c r="F120" t="s">
        <v>326</v>
      </c>
      <c r="H120" s="12" t="s">
        <v>31</v>
      </c>
      <c r="J120">
        <v>0</v>
      </c>
      <c r="K120" s="12" t="s">
        <v>31</v>
      </c>
      <c r="L120" s="12" t="s">
        <v>31</v>
      </c>
      <c r="M120" s="12" t="s">
        <v>31</v>
      </c>
      <c r="N120" s="12" t="s">
        <v>1243</v>
      </c>
      <c r="O120" t="s">
        <v>422</v>
      </c>
      <c r="P120" s="3">
        <v>0</v>
      </c>
      <c r="Q120" s="3">
        <v>981.16</v>
      </c>
    </row>
    <row r="121" spans="1:17" x14ac:dyDescent="0.25">
      <c r="A121" s="12" t="s">
        <v>1240</v>
      </c>
      <c r="B121" s="12" t="s">
        <v>1134</v>
      </c>
      <c r="C121" s="12" t="s">
        <v>1141</v>
      </c>
      <c r="D121" s="12" t="s">
        <v>424</v>
      </c>
      <c r="E121" s="12" t="s">
        <v>31</v>
      </c>
      <c r="F121" t="s">
        <v>326</v>
      </c>
      <c r="H121" s="12" t="s">
        <v>31</v>
      </c>
      <c r="J121">
        <v>0</v>
      </c>
      <c r="K121" s="12" t="s">
        <v>31</v>
      </c>
      <c r="L121" s="12" t="s">
        <v>31</v>
      </c>
      <c r="M121" s="12" t="s">
        <v>31</v>
      </c>
      <c r="N121" s="12" t="s">
        <v>1244</v>
      </c>
      <c r="O121" t="s">
        <v>425</v>
      </c>
      <c r="P121" s="3">
        <v>0</v>
      </c>
      <c r="Q121" s="3">
        <v>588.29999999999995</v>
      </c>
    </row>
    <row r="122" spans="1:17" x14ac:dyDescent="0.25">
      <c r="A122" s="12" t="s">
        <v>1245</v>
      </c>
      <c r="B122" s="12" t="s">
        <v>1134</v>
      </c>
      <c r="C122" s="12" t="s">
        <v>1141</v>
      </c>
      <c r="D122" s="12" t="s">
        <v>426</v>
      </c>
      <c r="E122" s="12" t="s">
        <v>31</v>
      </c>
      <c r="F122" t="s">
        <v>427</v>
      </c>
      <c r="H122" s="12" t="s">
        <v>31</v>
      </c>
      <c r="J122">
        <v>0</v>
      </c>
      <c r="K122" s="12" t="s">
        <v>31</v>
      </c>
      <c r="L122" s="12" t="s">
        <v>31</v>
      </c>
      <c r="M122" s="12" t="s">
        <v>31</v>
      </c>
      <c r="N122" s="12" t="s">
        <v>1246</v>
      </c>
      <c r="O122" t="s">
        <v>430</v>
      </c>
      <c r="P122" s="3">
        <v>0</v>
      </c>
      <c r="Q122" s="3">
        <v>491.07</v>
      </c>
    </row>
    <row r="123" spans="1:17" x14ac:dyDescent="0.25">
      <c r="A123" s="12" t="s">
        <v>1245</v>
      </c>
      <c r="B123" s="12" t="s">
        <v>1134</v>
      </c>
      <c r="C123" s="12" t="s">
        <v>1141</v>
      </c>
      <c r="D123" s="12" t="s">
        <v>432</v>
      </c>
      <c r="E123" s="12" t="s">
        <v>31</v>
      </c>
      <c r="F123" t="s">
        <v>427</v>
      </c>
      <c r="H123" s="12" t="s">
        <v>31</v>
      </c>
      <c r="J123">
        <v>0</v>
      </c>
      <c r="K123" s="12" t="s">
        <v>31</v>
      </c>
      <c r="L123" s="12" t="s">
        <v>31</v>
      </c>
      <c r="M123" s="12" t="s">
        <v>31</v>
      </c>
      <c r="N123" s="12" t="s">
        <v>1247</v>
      </c>
      <c r="O123" t="s">
        <v>433</v>
      </c>
      <c r="P123" s="3">
        <v>0</v>
      </c>
      <c r="Q123" s="3">
        <v>1194.51</v>
      </c>
    </row>
    <row r="124" spans="1:17" x14ac:dyDescent="0.25">
      <c r="A124" s="12" t="s">
        <v>1245</v>
      </c>
      <c r="B124" s="12" t="s">
        <v>1134</v>
      </c>
      <c r="C124" s="12" t="s">
        <v>1141</v>
      </c>
      <c r="D124" s="12" t="s">
        <v>435</v>
      </c>
      <c r="E124" s="12" t="s">
        <v>31</v>
      </c>
      <c r="F124" t="s">
        <v>427</v>
      </c>
      <c r="H124" s="12" t="s">
        <v>31</v>
      </c>
      <c r="J124">
        <v>0</v>
      </c>
      <c r="K124" s="12" t="s">
        <v>31</v>
      </c>
      <c r="L124" s="12" t="s">
        <v>31</v>
      </c>
      <c r="M124" s="12" t="s">
        <v>31</v>
      </c>
      <c r="N124" s="12" t="s">
        <v>1248</v>
      </c>
      <c r="O124" t="s">
        <v>436</v>
      </c>
      <c r="P124" s="3">
        <v>0</v>
      </c>
      <c r="Q124" s="3">
        <v>4714.29</v>
      </c>
    </row>
    <row r="125" spans="1:17" x14ac:dyDescent="0.25">
      <c r="A125" s="12" t="s">
        <v>1245</v>
      </c>
      <c r="B125" s="12" t="s">
        <v>1134</v>
      </c>
      <c r="C125" s="12" t="s">
        <v>1141</v>
      </c>
      <c r="D125" s="12" t="s">
        <v>437</v>
      </c>
      <c r="E125" s="12" t="s">
        <v>31</v>
      </c>
      <c r="F125" t="s">
        <v>427</v>
      </c>
      <c r="H125" s="12" t="s">
        <v>31</v>
      </c>
      <c r="J125">
        <v>0</v>
      </c>
      <c r="K125" s="12" t="s">
        <v>31</v>
      </c>
      <c r="L125" s="12" t="s">
        <v>31</v>
      </c>
      <c r="M125" s="12" t="s">
        <v>31</v>
      </c>
      <c r="N125" s="12" t="s">
        <v>1249</v>
      </c>
      <c r="O125" t="s">
        <v>438</v>
      </c>
      <c r="P125" s="3">
        <v>0</v>
      </c>
      <c r="Q125" s="3">
        <v>491.07</v>
      </c>
    </row>
    <row r="126" spans="1:17" x14ac:dyDescent="0.25">
      <c r="A126" s="12" t="s">
        <v>1245</v>
      </c>
      <c r="B126" s="12" t="s">
        <v>1134</v>
      </c>
      <c r="C126" s="12" t="s">
        <v>1141</v>
      </c>
      <c r="D126" s="12" t="s">
        <v>439</v>
      </c>
      <c r="E126" s="12" t="s">
        <v>31</v>
      </c>
      <c r="F126" t="s">
        <v>427</v>
      </c>
      <c r="H126" s="12" t="s">
        <v>31</v>
      </c>
      <c r="J126">
        <v>0</v>
      </c>
      <c r="K126" s="12" t="s">
        <v>31</v>
      </c>
      <c r="L126" s="12" t="s">
        <v>31</v>
      </c>
      <c r="M126" s="12" t="s">
        <v>31</v>
      </c>
      <c r="N126" s="12" t="s">
        <v>1250</v>
      </c>
      <c r="O126" t="s">
        <v>440</v>
      </c>
      <c r="P126" s="3">
        <v>0</v>
      </c>
      <c r="Q126" s="3">
        <v>1473.21</v>
      </c>
    </row>
    <row r="127" spans="1:17" x14ac:dyDescent="0.25">
      <c r="A127" s="12" t="s">
        <v>1245</v>
      </c>
      <c r="B127" s="12" t="s">
        <v>1134</v>
      </c>
      <c r="C127" s="12" t="s">
        <v>1141</v>
      </c>
      <c r="D127" s="12" t="s">
        <v>441</v>
      </c>
      <c r="E127" s="12" t="s">
        <v>31</v>
      </c>
      <c r="F127" t="s">
        <v>427</v>
      </c>
      <c r="H127" s="12" t="s">
        <v>31</v>
      </c>
      <c r="J127">
        <v>0</v>
      </c>
      <c r="K127" s="12" t="s">
        <v>31</v>
      </c>
      <c r="L127" s="12" t="s">
        <v>31</v>
      </c>
      <c r="M127" s="12" t="s">
        <v>31</v>
      </c>
      <c r="N127" s="12" t="s">
        <v>1251</v>
      </c>
      <c r="O127" t="s">
        <v>442</v>
      </c>
      <c r="P127" s="3">
        <v>0</v>
      </c>
      <c r="Q127" s="3">
        <v>1473.21</v>
      </c>
    </row>
    <row r="128" spans="1:17" x14ac:dyDescent="0.25">
      <c r="A128" s="12" t="s">
        <v>1245</v>
      </c>
      <c r="B128" s="12" t="s">
        <v>1134</v>
      </c>
      <c r="C128" s="12" t="s">
        <v>1141</v>
      </c>
      <c r="D128" s="12" t="s">
        <v>444</v>
      </c>
      <c r="E128" s="12" t="s">
        <v>31</v>
      </c>
      <c r="F128" t="s">
        <v>427</v>
      </c>
      <c r="H128" s="12" t="s">
        <v>31</v>
      </c>
      <c r="J128">
        <v>0</v>
      </c>
      <c r="K128" s="12" t="s">
        <v>31</v>
      </c>
      <c r="L128" s="12" t="s">
        <v>31</v>
      </c>
      <c r="M128" s="12" t="s">
        <v>31</v>
      </c>
      <c r="N128" s="12" t="s">
        <v>1252</v>
      </c>
      <c r="O128" t="s">
        <v>445</v>
      </c>
      <c r="P128" s="3">
        <v>0</v>
      </c>
      <c r="Q128" s="3">
        <v>1964.3</v>
      </c>
    </row>
    <row r="129" spans="1:17" x14ac:dyDescent="0.25">
      <c r="A129" s="12" t="s">
        <v>1245</v>
      </c>
      <c r="B129" s="12" t="s">
        <v>1134</v>
      </c>
      <c r="C129" s="12" t="s">
        <v>1141</v>
      </c>
      <c r="D129" s="12" t="s">
        <v>446</v>
      </c>
      <c r="E129" s="12" t="s">
        <v>31</v>
      </c>
      <c r="F129" t="s">
        <v>427</v>
      </c>
      <c r="H129" s="12" t="s">
        <v>31</v>
      </c>
      <c r="J129">
        <v>0</v>
      </c>
      <c r="K129" s="12" t="s">
        <v>31</v>
      </c>
      <c r="L129" s="12" t="s">
        <v>31</v>
      </c>
      <c r="M129" s="12" t="s">
        <v>31</v>
      </c>
      <c r="N129" s="12" t="s">
        <v>1253</v>
      </c>
      <c r="O129" t="s">
        <v>447</v>
      </c>
      <c r="P129" s="3">
        <v>0</v>
      </c>
      <c r="Q129" s="3">
        <v>491.07</v>
      </c>
    </row>
    <row r="130" spans="1:17" x14ac:dyDescent="0.25">
      <c r="A130" s="12" t="s">
        <v>1245</v>
      </c>
      <c r="B130" s="12" t="s">
        <v>1140</v>
      </c>
      <c r="C130" s="12" t="s">
        <v>1141</v>
      </c>
      <c r="D130" s="12" t="s">
        <v>448</v>
      </c>
      <c r="E130" s="12" t="s">
        <v>31</v>
      </c>
      <c r="F130" t="s">
        <v>427</v>
      </c>
      <c r="H130" s="12" t="s">
        <v>31</v>
      </c>
      <c r="J130">
        <v>0</v>
      </c>
      <c r="K130" s="12" t="s">
        <v>31</v>
      </c>
      <c r="L130" s="12" t="s">
        <v>31</v>
      </c>
      <c r="M130" s="12" t="s">
        <v>31</v>
      </c>
      <c r="N130" s="12" t="s">
        <v>1254</v>
      </c>
      <c r="O130" t="s">
        <v>449</v>
      </c>
      <c r="P130" s="3">
        <v>0</v>
      </c>
      <c r="Q130" s="3">
        <v>491.07</v>
      </c>
    </row>
    <row r="131" spans="1:17" x14ac:dyDescent="0.25">
      <c r="A131" s="12" t="s">
        <v>1245</v>
      </c>
      <c r="B131" s="12" t="s">
        <v>1140</v>
      </c>
      <c r="C131" s="12" t="s">
        <v>1141</v>
      </c>
      <c r="D131" s="12" t="s">
        <v>451</v>
      </c>
      <c r="E131" s="12" t="s">
        <v>31</v>
      </c>
      <c r="F131" t="s">
        <v>427</v>
      </c>
      <c r="H131" s="12" t="s">
        <v>31</v>
      </c>
      <c r="J131">
        <v>0</v>
      </c>
      <c r="K131" s="12" t="s">
        <v>31</v>
      </c>
      <c r="L131" s="12" t="s">
        <v>31</v>
      </c>
      <c r="M131" s="12" t="s">
        <v>31</v>
      </c>
      <c r="N131" s="12" t="s">
        <v>1255</v>
      </c>
      <c r="O131" t="s">
        <v>452</v>
      </c>
      <c r="P131" s="3">
        <v>0</v>
      </c>
      <c r="Q131" s="3">
        <v>491.07</v>
      </c>
    </row>
    <row r="132" spans="1:17" x14ac:dyDescent="0.25">
      <c r="A132" s="12" t="s">
        <v>1245</v>
      </c>
      <c r="B132" s="12" t="s">
        <v>1140</v>
      </c>
      <c r="C132" s="12" t="s">
        <v>1141</v>
      </c>
      <c r="D132" s="12" t="s">
        <v>453</v>
      </c>
      <c r="E132" s="12" t="s">
        <v>31</v>
      </c>
      <c r="F132" t="s">
        <v>427</v>
      </c>
      <c r="H132" s="12" t="s">
        <v>31</v>
      </c>
      <c r="J132">
        <v>0</v>
      </c>
      <c r="K132" s="12" t="s">
        <v>31</v>
      </c>
      <c r="L132" s="12" t="s">
        <v>31</v>
      </c>
      <c r="M132" s="12" t="s">
        <v>31</v>
      </c>
      <c r="N132" s="12" t="s">
        <v>1256</v>
      </c>
      <c r="O132" t="s">
        <v>454</v>
      </c>
      <c r="P132" s="3">
        <v>0</v>
      </c>
      <c r="Q132" s="3">
        <v>491.07</v>
      </c>
    </row>
    <row r="133" spans="1:17" x14ac:dyDescent="0.25">
      <c r="A133" s="12" t="s">
        <v>1245</v>
      </c>
      <c r="B133" s="12" t="s">
        <v>1140</v>
      </c>
      <c r="C133" s="12" t="s">
        <v>1141</v>
      </c>
      <c r="D133" s="12" t="s">
        <v>455</v>
      </c>
      <c r="E133" s="12" t="s">
        <v>31</v>
      </c>
      <c r="F133" t="s">
        <v>427</v>
      </c>
      <c r="H133" s="12" t="s">
        <v>31</v>
      </c>
      <c r="J133">
        <v>0</v>
      </c>
      <c r="K133" s="12" t="s">
        <v>31</v>
      </c>
      <c r="L133" s="12" t="s">
        <v>31</v>
      </c>
      <c r="M133" s="12" t="s">
        <v>31</v>
      </c>
      <c r="N133" s="12" t="s">
        <v>1257</v>
      </c>
      <c r="O133" t="s">
        <v>456</v>
      </c>
      <c r="P133" s="3">
        <v>0</v>
      </c>
      <c r="Q133" s="3">
        <v>491.07</v>
      </c>
    </row>
    <row r="134" spans="1:17" x14ac:dyDescent="0.25">
      <c r="A134" s="12" t="s">
        <v>1245</v>
      </c>
      <c r="B134" s="12" t="s">
        <v>1140</v>
      </c>
      <c r="C134" s="12" t="s">
        <v>1141</v>
      </c>
      <c r="D134" s="12" t="s">
        <v>457</v>
      </c>
      <c r="E134" s="12" t="s">
        <v>31</v>
      </c>
      <c r="F134" t="s">
        <v>427</v>
      </c>
      <c r="H134" s="12" t="s">
        <v>31</v>
      </c>
      <c r="J134">
        <v>0</v>
      </c>
      <c r="K134" s="12" t="s">
        <v>31</v>
      </c>
      <c r="L134" s="12" t="s">
        <v>31</v>
      </c>
      <c r="M134" s="12" t="s">
        <v>31</v>
      </c>
      <c r="N134" s="12" t="s">
        <v>1258</v>
      </c>
      <c r="O134" t="s">
        <v>458</v>
      </c>
      <c r="P134" s="3">
        <v>0</v>
      </c>
      <c r="Q134" s="3">
        <v>491.07</v>
      </c>
    </row>
    <row r="135" spans="1:17" x14ac:dyDescent="0.25">
      <c r="A135" s="12" t="s">
        <v>1245</v>
      </c>
      <c r="B135" s="12" t="s">
        <v>1259</v>
      </c>
      <c r="C135" s="12" t="s">
        <v>1141</v>
      </c>
      <c r="D135" s="12" t="s">
        <v>459</v>
      </c>
      <c r="E135" s="12" t="s">
        <v>31</v>
      </c>
      <c r="F135" t="s">
        <v>427</v>
      </c>
      <c r="H135" s="12" t="s">
        <v>31</v>
      </c>
      <c r="J135">
        <v>0</v>
      </c>
      <c r="K135" s="12" t="s">
        <v>31</v>
      </c>
      <c r="L135" s="12" t="s">
        <v>31</v>
      </c>
      <c r="M135" s="12" t="s">
        <v>31</v>
      </c>
      <c r="N135" s="12" t="s">
        <v>1260</v>
      </c>
      <c r="O135" t="s">
        <v>461</v>
      </c>
      <c r="P135" s="3">
        <v>0</v>
      </c>
      <c r="Q135" s="3">
        <v>563.44000000000005</v>
      </c>
    </row>
    <row r="136" spans="1:17" x14ac:dyDescent="0.25">
      <c r="A136" s="12" t="s">
        <v>1261</v>
      </c>
      <c r="B136" s="12" t="s">
        <v>1134</v>
      </c>
      <c r="C136" s="12" t="s">
        <v>1141</v>
      </c>
      <c r="D136" s="12" t="s">
        <v>463</v>
      </c>
      <c r="E136" s="12" t="s">
        <v>31</v>
      </c>
      <c r="F136" t="s">
        <v>464</v>
      </c>
      <c r="H136" s="12" t="s">
        <v>31</v>
      </c>
      <c r="J136">
        <v>0</v>
      </c>
      <c r="K136" s="12" t="s">
        <v>31</v>
      </c>
      <c r="L136" s="12" t="s">
        <v>31</v>
      </c>
      <c r="M136" s="12" t="s">
        <v>31</v>
      </c>
      <c r="N136" s="12" t="s">
        <v>1262</v>
      </c>
      <c r="O136" t="s">
        <v>468</v>
      </c>
      <c r="P136" s="3">
        <v>0</v>
      </c>
      <c r="Q136" s="3">
        <v>20526</v>
      </c>
    </row>
    <row r="137" spans="1:17" x14ac:dyDescent="0.25">
      <c r="A137" s="12" t="s">
        <v>1263</v>
      </c>
      <c r="B137" s="12" t="s">
        <v>1148</v>
      </c>
      <c r="C137" s="12" t="s">
        <v>1141</v>
      </c>
      <c r="D137" s="12" t="s">
        <v>482</v>
      </c>
      <c r="E137" s="12" t="s">
        <v>31</v>
      </c>
      <c r="F137" t="s">
        <v>1149</v>
      </c>
      <c r="H137" s="12" t="s">
        <v>31</v>
      </c>
      <c r="J137">
        <v>0</v>
      </c>
      <c r="K137" s="12" t="s">
        <v>31</v>
      </c>
      <c r="L137" s="12" t="s">
        <v>31</v>
      </c>
      <c r="M137" s="12" t="s">
        <v>31</v>
      </c>
      <c r="N137" s="12" t="s">
        <v>1150</v>
      </c>
      <c r="O137" t="s">
        <v>483</v>
      </c>
      <c r="P137" s="3">
        <v>0</v>
      </c>
      <c r="Q137" s="3">
        <v>750</v>
      </c>
    </row>
    <row r="138" spans="1:17" x14ac:dyDescent="0.25">
      <c r="A138" s="12" t="s">
        <v>1263</v>
      </c>
      <c r="B138" s="12" t="s">
        <v>1148</v>
      </c>
      <c r="C138" s="12" t="s">
        <v>1141</v>
      </c>
      <c r="D138" s="12" t="s">
        <v>482</v>
      </c>
      <c r="E138" s="12" t="s">
        <v>31</v>
      </c>
      <c r="F138" t="s">
        <v>1151</v>
      </c>
      <c r="H138" s="12" t="s">
        <v>31</v>
      </c>
      <c r="J138">
        <v>0</v>
      </c>
      <c r="K138" s="12" t="s">
        <v>31</v>
      </c>
      <c r="L138" s="12" t="s">
        <v>31</v>
      </c>
      <c r="M138" s="12" t="s">
        <v>31</v>
      </c>
      <c r="N138" s="12" t="s">
        <v>1150</v>
      </c>
      <c r="O138" t="s">
        <v>483</v>
      </c>
      <c r="P138" s="3">
        <v>0</v>
      </c>
      <c r="Q138" s="3">
        <v>2000</v>
      </c>
    </row>
    <row r="139" spans="1:17" x14ac:dyDescent="0.25">
      <c r="A139" s="12" t="s">
        <v>1263</v>
      </c>
      <c r="B139" s="12" t="s">
        <v>1148</v>
      </c>
      <c r="C139" s="12" t="s">
        <v>1141</v>
      </c>
      <c r="D139" s="12" t="s">
        <v>482</v>
      </c>
      <c r="E139" s="12" t="s">
        <v>31</v>
      </c>
      <c r="F139" t="s">
        <v>1153</v>
      </c>
      <c r="H139" s="12" t="s">
        <v>31</v>
      </c>
      <c r="J139">
        <v>0</v>
      </c>
      <c r="K139" s="12" t="s">
        <v>31</v>
      </c>
      <c r="L139" s="12" t="s">
        <v>31</v>
      </c>
      <c r="M139" s="12" t="s">
        <v>31</v>
      </c>
      <c r="N139" s="12" t="s">
        <v>1150</v>
      </c>
      <c r="O139" t="s">
        <v>483</v>
      </c>
      <c r="P139" s="3">
        <v>0</v>
      </c>
      <c r="Q139" s="3">
        <v>7500</v>
      </c>
    </row>
    <row r="140" spans="1:17" x14ac:dyDescent="0.25">
      <c r="A140" s="12" t="s">
        <v>1263</v>
      </c>
      <c r="B140" s="12" t="s">
        <v>1148</v>
      </c>
      <c r="C140" s="12" t="s">
        <v>1141</v>
      </c>
      <c r="D140" s="12" t="s">
        <v>482</v>
      </c>
      <c r="E140" s="12" t="s">
        <v>31</v>
      </c>
      <c r="F140" t="s">
        <v>1155</v>
      </c>
      <c r="H140" s="12" t="s">
        <v>31</v>
      </c>
      <c r="J140">
        <v>0</v>
      </c>
      <c r="K140" s="12" t="s">
        <v>31</v>
      </c>
      <c r="L140" s="12" t="s">
        <v>31</v>
      </c>
      <c r="M140" s="12" t="s">
        <v>31</v>
      </c>
      <c r="N140" s="12" t="s">
        <v>1150</v>
      </c>
      <c r="O140" t="s">
        <v>483</v>
      </c>
      <c r="P140" s="3">
        <v>0</v>
      </c>
      <c r="Q140" s="3">
        <v>2000</v>
      </c>
    </row>
    <row r="141" spans="1:17" x14ac:dyDescent="0.25">
      <c r="A141" s="12" t="s">
        <v>1263</v>
      </c>
      <c r="B141" s="12" t="s">
        <v>1140</v>
      </c>
      <c r="C141" s="12" t="s">
        <v>1141</v>
      </c>
      <c r="D141" s="12" t="s">
        <v>476</v>
      </c>
      <c r="E141" s="12" t="s">
        <v>31</v>
      </c>
      <c r="F141" t="s">
        <v>65</v>
      </c>
      <c r="H141" s="12" t="s">
        <v>31</v>
      </c>
      <c r="J141">
        <v>0</v>
      </c>
      <c r="K141" s="12" t="s">
        <v>31</v>
      </c>
      <c r="L141" s="12" t="s">
        <v>31</v>
      </c>
      <c r="M141" s="12" t="s">
        <v>31</v>
      </c>
      <c r="N141" s="12" t="s">
        <v>1156</v>
      </c>
      <c r="O141" t="s">
        <v>477</v>
      </c>
      <c r="P141" s="3">
        <v>0</v>
      </c>
      <c r="Q141" s="3">
        <v>16740</v>
      </c>
    </row>
    <row r="142" spans="1:17" x14ac:dyDescent="0.25">
      <c r="A142" s="12" t="s">
        <v>1263</v>
      </c>
      <c r="B142" s="12" t="s">
        <v>1140</v>
      </c>
      <c r="C142" s="12" t="s">
        <v>1141</v>
      </c>
      <c r="D142" s="12" t="s">
        <v>480</v>
      </c>
      <c r="E142" s="12" t="s">
        <v>31</v>
      </c>
      <c r="F142" t="s">
        <v>65</v>
      </c>
      <c r="H142" s="12" t="s">
        <v>31</v>
      </c>
      <c r="J142">
        <v>0</v>
      </c>
      <c r="K142" s="12" t="s">
        <v>31</v>
      </c>
      <c r="L142" s="12" t="s">
        <v>31</v>
      </c>
      <c r="M142" s="12" t="s">
        <v>31</v>
      </c>
      <c r="N142" s="12" t="s">
        <v>1156</v>
      </c>
      <c r="O142" t="s">
        <v>481</v>
      </c>
      <c r="P142" s="3">
        <v>0</v>
      </c>
      <c r="Q142" s="3">
        <v>1000</v>
      </c>
    </row>
    <row r="143" spans="1:17" x14ac:dyDescent="0.25">
      <c r="A143" s="12" t="s">
        <v>1263</v>
      </c>
      <c r="B143" s="12" t="s">
        <v>1148</v>
      </c>
      <c r="C143" s="12" t="s">
        <v>1141</v>
      </c>
      <c r="D143" s="12" t="s">
        <v>482</v>
      </c>
      <c r="E143" s="12" t="s">
        <v>31</v>
      </c>
      <c r="F143" t="s">
        <v>1157</v>
      </c>
      <c r="H143" s="12" t="s">
        <v>31</v>
      </c>
      <c r="J143">
        <v>0</v>
      </c>
      <c r="K143" s="12" t="s">
        <v>31</v>
      </c>
      <c r="L143" s="12" t="s">
        <v>31</v>
      </c>
      <c r="M143" s="12" t="s">
        <v>31</v>
      </c>
      <c r="N143" s="12" t="s">
        <v>1150</v>
      </c>
      <c r="O143" t="s">
        <v>483</v>
      </c>
      <c r="P143" s="3">
        <v>0</v>
      </c>
      <c r="Q143" s="3">
        <v>3000</v>
      </c>
    </row>
    <row r="144" spans="1:17" x14ac:dyDescent="0.25">
      <c r="A144" s="12" t="s">
        <v>1263</v>
      </c>
      <c r="B144" s="12" t="s">
        <v>1161</v>
      </c>
      <c r="C144" s="12" t="s">
        <v>1141</v>
      </c>
      <c r="D144" s="12" t="s">
        <v>470</v>
      </c>
      <c r="E144" s="12" t="s">
        <v>31</v>
      </c>
      <c r="F144" t="s">
        <v>48</v>
      </c>
      <c r="H144" s="12" t="s">
        <v>31</v>
      </c>
      <c r="J144">
        <v>0</v>
      </c>
      <c r="K144" s="12" t="s">
        <v>31</v>
      </c>
      <c r="L144" s="12" t="s">
        <v>31</v>
      </c>
      <c r="M144" s="12" t="s">
        <v>31</v>
      </c>
      <c r="N144" s="12" t="s">
        <v>1162</v>
      </c>
      <c r="O144" t="s">
        <v>471</v>
      </c>
      <c r="P144" s="3">
        <v>0</v>
      </c>
      <c r="Q144" s="3">
        <v>2700</v>
      </c>
    </row>
    <row r="145" spans="1:17" x14ac:dyDescent="0.25">
      <c r="A145" s="12" t="s">
        <v>1263</v>
      </c>
      <c r="B145" s="12" t="s">
        <v>1159</v>
      </c>
      <c r="C145" s="12" t="s">
        <v>1141</v>
      </c>
      <c r="D145" s="12" t="s">
        <v>472</v>
      </c>
      <c r="E145" s="12" t="s">
        <v>31</v>
      </c>
      <c r="F145" t="s">
        <v>48</v>
      </c>
      <c r="H145" s="12" t="s">
        <v>31</v>
      </c>
      <c r="J145">
        <v>0</v>
      </c>
      <c r="K145" s="12" t="s">
        <v>31</v>
      </c>
      <c r="L145" s="12" t="s">
        <v>31</v>
      </c>
      <c r="M145" s="12" t="s">
        <v>31</v>
      </c>
      <c r="N145" s="12" t="s">
        <v>1160</v>
      </c>
      <c r="O145" t="s">
        <v>473</v>
      </c>
      <c r="P145" s="3">
        <v>0</v>
      </c>
      <c r="Q145" s="3">
        <v>2450</v>
      </c>
    </row>
    <row r="146" spans="1:17" x14ac:dyDescent="0.25">
      <c r="A146" s="12" t="s">
        <v>1263</v>
      </c>
      <c r="B146" s="12" t="s">
        <v>1148</v>
      </c>
      <c r="C146" s="12" t="s">
        <v>1141</v>
      </c>
      <c r="D146" s="12" t="s">
        <v>482</v>
      </c>
      <c r="E146" s="12" t="s">
        <v>31</v>
      </c>
      <c r="F146" t="s">
        <v>1163</v>
      </c>
      <c r="H146" s="12" t="s">
        <v>31</v>
      </c>
      <c r="J146">
        <v>0</v>
      </c>
      <c r="K146" s="12" t="s">
        <v>31</v>
      </c>
      <c r="L146" s="12" t="s">
        <v>31</v>
      </c>
      <c r="M146" s="12" t="s">
        <v>31</v>
      </c>
      <c r="N146" s="12" t="s">
        <v>1150</v>
      </c>
      <c r="O146" t="s">
        <v>483</v>
      </c>
      <c r="P146" s="3">
        <v>0</v>
      </c>
      <c r="Q146" s="3">
        <v>2000</v>
      </c>
    </row>
    <row r="147" spans="1:17" x14ac:dyDescent="0.25">
      <c r="A147" s="12" t="s">
        <v>1263</v>
      </c>
      <c r="B147" s="12" t="s">
        <v>1164</v>
      </c>
      <c r="C147" s="12" t="s">
        <v>1141</v>
      </c>
      <c r="D147" s="12" t="s">
        <v>484</v>
      </c>
      <c r="E147" s="12" t="s">
        <v>31</v>
      </c>
      <c r="F147" t="s">
        <v>1165</v>
      </c>
      <c r="H147" s="12" t="s">
        <v>31</v>
      </c>
      <c r="J147">
        <v>0</v>
      </c>
      <c r="K147" s="12" t="s">
        <v>31</v>
      </c>
      <c r="L147" s="12" t="s">
        <v>31</v>
      </c>
      <c r="M147" s="12" t="s">
        <v>31</v>
      </c>
      <c r="N147" s="12" t="s">
        <v>1166</v>
      </c>
      <c r="O147" t="s">
        <v>485</v>
      </c>
      <c r="P147" s="3">
        <v>0</v>
      </c>
      <c r="Q147" s="3">
        <v>3750</v>
      </c>
    </row>
    <row r="148" spans="1:17" x14ac:dyDescent="0.25">
      <c r="A148" s="12" t="s">
        <v>1263</v>
      </c>
      <c r="B148" s="12" t="s">
        <v>1148</v>
      </c>
      <c r="C148" s="12" t="s">
        <v>1141</v>
      </c>
      <c r="D148" s="12" t="s">
        <v>482</v>
      </c>
      <c r="E148" s="12" t="s">
        <v>31</v>
      </c>
      <c r="F148" t="s">
        <v>1172</v>
      </c>
      <c r="H148" s="12" t="s">
        <v>31</v>
      </c>
      <c r="J148">
        <v>0</v>
      </c>
      <c r="K148" s="12" t="s">
        <v>31</v>
      </c>
      <c r="L148" s="12" t="s">
        <v>31</v>
      </c>
      <c r="M148" s="12" t="s">
        <v>31</v>
      </c>
      <c r="N148" s="12" t="s">
        <v>1150</v>
      </c>
      <c r="O148" t="s">
        <v>483</v>
      </c>
      <c r="P148" s="3">
        <v>0</v>
      </c>
      <c r="Q148" s="3">
        <v>1750</v>
      </c>
    </row>
    <row r="149" spans="1:17" x14ac:dyDescent="0.25">
      <c r="A149" s="12" t="s">
        <v>1263</v>
      </c>
      <c r="B149" s="12" t="s">
        <v>1148</v>
      </c>
      <c r="C149" s="12" t="s">
        <v>1141</v>
      </c>
      <c r="D149" s="12" t="s">
        <v>482</v>
      </c>
      <c r="E149" s="12" t="s">
        <v>31</v>
      </c>
      <c r="F149" t="s">
        <v>1173</v>
      </c>
      <c r="H149" s="12" t="s">
        <v>31</v>
      </c>
      <c r="J149">
        <v>0</v>
      </c>
      <c r="K149" s="12" t="s">
        <v>31</v>
      </c>
      <c r="L149" s="12" t="s">
        <v>31</v>
      </c>
      <c r="M149" s="12" t="s">
        <v>31</v>
      </c>
      <c r="N149" s="12" t="s">
        <v>1150</v>
      </c>
      <c r="O149" t="s">
        <v>483</v>
      </c>
      <c r="P149" s="3">
        <v>0</v>
      </c>
      <c r="Q149" s="3">
        <v>2000</v>
      </c>
    </row>
    <row r="150" spans="1:17" x14ac:dyDescent="0.25">
      <c r="A150" s="12" t="s">
        <v>1263</v>
      </c>
      <c r="B150" s="12" t="s">
        <v>1148</v>
      </c>
      <c r="C150" s="12" t="s">
        <v>1141</v>
      </c>
      <c r="D150" s="12" t="s">
        <v>482</v>
      </c>
      <c r="E150" s="12" t="s">
        <v>31</v>
      </c>
      <c r="F150" t="s">
        <v>1174</v>
      </c>
      <c r="H150" s="12" t="s">
        <v>31</v>
      </c>
      <c r="J150">
        <v>0</v>
      </c>
      <c r="K150" s="12" t="s">
        <v>31</v>
      </c>
      <c r="L150" s="12" t="s">
        <v>31</v>
      </c>
      <c r="M150" s="12" t="s">
        <v>31</v>
      </c>
      <c r="N150" s="12" t="s">
        <v>1150</v>
      </c>
      <c r="O150" t="s">
        <v>483</v>
      </c>
      <c r="P150" s="3">
        <v>0</v>
      </c>
      <c r="Q150" s="3">
        <v>2000</v>
      </c>
    </row>
    <row r="151" spans="1:17" x14ac:dyDescent="0.25">
      <c r="A151" s="12" t="s">
        <v>1263</v>
      </c>
      <c r="B151" s="12" t="s">
        <v>1164</v>
      </c>
      <c r="C151" s="12" t="s">
        <v>1141</v>
      </c>
      <c r="D151" s="12" t="s">
        <v>474</v>
      </c>
      <c r="E151" s="12" t="s">
        <v>31</v>
      </c>
      <c r="F151" t="s">
        <v>56</v>
      </c>
      <c r="H151" s="12" t="s">
        <v>31</v>
      </c>
      <c r="J151">
        <v>0</v>
      </c>
      <c r="K151" s="12" t="s">
        <v>31</v>
      </c>
      <c r="L151" s="12" t="s">
        <v>31</v>
      </c>
      <c r="M151" s="12" t="s">
        <v>31</v>
      </c>
      <c r="N151" s="12" t="s">
        <v>1176</v>
      </c>
      <c r="O151" t="s">
        <v>475</v>
      </c>
      <c r="P151" s="3">
        <v>0</v>
      </c>
      <c r="Q151" s="3">
        <v>500</v>
      </c>
    </row>
    <row r="152" spans="1:17" x14ac:dyDescent="0.25">
      <c r="A152" s="12" t="s">
        <v>1263</v>
      </c>
      <c r="B152" s="12" t="s">
        <v>1148</v>
      </c>
      <c r="C152" s="12" t="s">
        <v>1141</v>
      </c>
      <c r="D152" s="12" t="s">
        <v>478</v>
      </c>
      <c r="E152" s="12" t="s">
        <v>31</v>
      </c>
      <c r="F152" t="s">
        <v>56</v>
      </c>
      <c r="H152" s="12" t="s">
        <v>31</v>
      </c>
      <c r="J152">
        <v>0</v>
      </c>
      <c r="K152" s="12" t="s">
        <v>31</v>
      </c>
      <c r="L152" s="12" t="s">
        <v>31</v>
      </c>
      <c r="M152" s="12" t="s">
        <v>31</v>
      </c>
      <c r="N152" s="12" t="s">
        <v>1175</v>
      </c>
      <c r="O152" t="s">
        <v>479</v>
      </c>
      <c r="P152" s="3">
        <v>0</v>
      </c>
      <c r="Q152" s="3">
        <v>4900</v>
      </c>
    </row>
    <row r="153" spans="1:17" x14ac:dyDescent="0.25">
      <c r="A153" s="12" t="s">
        <v>1263</v>
      </c>
      <c r="B153" s="12" t="s">
        <v>1148</v>
      </c>
      <c r="C153" s="12" t="s">
        <v>1141</v>
      </c>
      <c r="D153" s="12" t="s">
        <v>482</v>
      </c>
      <c r="E153" s="12" t="s">
        <v>31</v>
      </c>
      <c r="F153" t="s">
        <v>1177</v>
      </c>
      <c r="H153" s="12" t="s">
        <v>31</v>
      </c>
      <c r="J153">
        <v>0</v>
      </c>
      <c r="K153" s="12" t="s">
        <v>31</v>
      </c>
      <c r="L153" s="12" t="s">
        <v>31</v>
      </c>
      <c r="M153" s="12" t="s">
        <v>31</v>
      </c>
      <c r="N153" s="12" t="s">
        <v>1150</v>
      </c>
      <c r="O153" t="s">
        <v>483</v>
      </c>
      <c r="P153" s="3">
        <v>0</v>
      </c>
      <c r="Q153" s="3">
        <v>1500</v>
      </c>
    </row>
    <row r="154" spans="1:17" x14ac:dyDescent="0.25">
      <c r="A154" s="12" t="s">
        <v>1264</v>
      </c>
      <c r="B154" s="12" t="s">
        <v>1134</v>
      </c>
      <c r="C154" s="12" t="s">
        <v>1141</v>
      </c>
      <c r="D154" s="12" t="s">
        <v>489</v>
      </c>
      <c r="E154" s="12" t="s">
        <v>31</v>
      </c>
      <c r="F154" t="s">
        <v>165</v>
      </c>
      <c r="H154" s="12" t="s">
        <v>31</v>
      </c>
      <c r="J154">
        <v>0</v>
      </c>
      <c r="K154" s="12" t="s">
        <v>31</v>
      </c>
      <c r="L154" s="12" t="s">
        <v>31</v>
      </c>
      <c r="M154" s="12" t="s">
        <v>1265</v>
      </c>
      <c r="N154" s="12" t="s">
        <v>1185</v>
      </c>
      <c r="O154" t="s">
        <v>491</v>
      </c>
      <c r="P154" s="3">
        <v>0</v>
      </c>
      <c r="Q154" s="3">
        <v>3438</v>
      </c>
    </row>
    <row r="155" spans="1:17" x14ac:dyDescent="0.25">
      <c r="A155" s="12" t="s">
        <v>1264</v>
      </c>
      <c r="B155" s="12" t="s">
        <v>1134</v>
      </c>
      <c r="C155" s="12" t="s">
        <v>1141</v>
      </c>
      <c r="D155" s="12" t="s">
        <v>500</v>
      </c>
      <c r="E155" s="12" t="s">
        <v>31</v>
      </c>
      <c r="F155" t="s">
        <v>1266</v>
      </c>
      <c r="H155" s="12" t="s">
        <v>31</v>
      </c>
      <c r="J155">
        <v>0</v>
      </c>
      <c r="K155" s="12" t="s">
        <v>31</v>
      </c>
      <c r="L155" s="12" t="s">
        <v>31</v>
      </c>
      <c r="M155" s="12" t="s">
        <v>31</v>
      </c>
      <c r="N155" s="12" t="s">
        <v>1267</v>
      </c>
      <c r="O155" t="s">
        <v>504</v>
      </c>
      <c r="P155" s="3">
        <v>0</v>
      </c>
      <c r="Q155" s="3">
        <v>1586</v>
      </c>
    </row>
    <row r="156" spans="1:17" x14ac:dyDescent="0.25">
      <c r="A156" s="12" t="s">
        <v>1264</v>
      </c>
      <c r="B156" s="12" t="s">
        <v>1134</v>
      </c>
      <c r="C156" s="12" t="s">
        <v>1135</v>
      </c>
      <c r="D156" s="12" t="s">
        <v>505</v>
      </c>
      <c r="E156" s="12" t="s">
        <v>31</v>
      </c>
      <c r="F156" t="s">
        <v>506</v>
      </c>
      <c r="H156" s="12" t="s">
        <v>31</v>
      </c>
      <c r="J156">
        <v>0</v>
      </c>
      <c r="K156" s="12" t="s">
        <v>31</v>
      </c>
      <c r="L156" s="12" t="s">
        <v>31</v>
      </c>
      <c r="M156" s="12" t="s">
        <v>31</v>
      </c>
      <c r="N156" s="12" t="s">
        <v>31</v>
      </c>
      <c r="O156" t="s">
        <v>509</v>
      </c>
      <c r="P156" s="3">
        <v>0</v>
      </c>
      <c r="Q156" s="3">
        <v>10116</v>
      </c>
    </row>
    <row r="157" spans="1:17" x14ac:dyDescent="0.25">
      <c r="A157" s="12" t="s">
        <v>1264</v>
      </c>
      <c r="B157" s="12" t="s">
        <v>1134</v>
      </c>
      <c r="C157" s="12" t="s">
        <v>1141</v>
      </c>
      <c r="D157" s="12" t="s">
        <v>492</v>
      </c>
      <c r="E157" s="12" t="s">
        <v>31</v>
      </c>
      <c r="F157" t="s">
        <v>493</v>
      </c>
      <c r="H157" s="12" t="s">
        <v>31</v>
      </c>
      <c r="J157">
        <v>0</v>
      </c>
      <c r="K157" s="12" t="s">
        <v>31</v>
      </c>
      <c r="L157" s="12" t="s">
        <v>31</v>
      </c>
      <c r="M157" s="12" t="s">
        <v>31</v>
      </c>
      <c r="N157" s="12" t="s">
        <v>1268</v>
      </c>
      <c r="O157" t="s">
        <v>497</v>
      </c>
      <c r="P157" s="3">
        <v>0</v>
      </c>
      <c r="Q157" s="3">
        <v>6895.37</v>
      </c>
    </row>
    <row r="158" spans="1:17" x14ac:dyDescent="0.25">
      <c r="A158" s="12" t="s">
        <v>1264</v>
      </c>
      <c r="B158" s="12" t="s">
        <v>1134</v>
      </c>
      <c r="C158" s="12" t="s">
        <v>1141</v>
      </c>
      <c r="D158" s="12" t="s">
        <v>498</v>
      </c>
      <c r="E158" s="12" t="s">
        <v>31</v>
      </c>
      <c r="F158" t="s">
        <v>493</v>
      </c>
      <c r="H158" s="12" t="s">
        <v>31</v>
      </c>
      <c r="J158">
        <v>0</v>
      </c>
      <c r="K158" s="12" t="s">
        <v>31</v>
      </c>
      <c r="L158" s="12" t="s">
        <v>31</v>
      </c>
      <c r="M158" s="12" t="s">
        <v>31</v>
      </c>
      <c r="N158" s="12" t="s">
        <v>1269</v>
      </c>
      <c r="O158" t="s">
        <v>499</v>
      </c>
      <c r="P158" s="3">
        <v>0</v>
      </c>
      <c r="Q158" s="3">
        <v>226.05</v>
      </c>
    </row>
    <row r="159" spans="1:17" x14ac:dyDescent="0.25">
      <c r="A159" s="12" t="s">
        <v>1264</v>
      </c>
      <c r="B159" s="12" t="s">
        <v>1140</v>
      </c>
      <c r="C159" s="12" t="s">
        <v>1141</v>
      </c>
      <c r="D159" s="12" t="s">
        <v>486</v>
      </c>
      <c r="E159" s="12" t="s">
        <v>31</v>
      </c>
      <c r="F159" t="s">
        <v>487</v>
      </c>
      <c r="H159" s="12" t="s">
        <v>31</v>
      </c>
      <c r="J159">
        <v>0</v>
      </c>
      <c r="K159" s="12" t="s">
        <v>31</v>
      </c>
      <c r="L159" s="12" t="s">
        <v>31</v>
      </c>
      <c r="M159" s="12" t="s">
        <v>31</v>
      </c>
      <c r="N159" s="12" t="s">
        <v>1156</v>
      </c>
      <c r="O159" t="s">
        <v>477</v>
      </c>
      <c r="P159" s="3">
        <v>0</v>
      </c>
      <c r="Q159" s="3">
        <v>1100</v>
      </c>
    </row>
    <row r="160" spans="1:17" x14ac:dyDescent="0.25">
      <c r="A160" s="12" t="s">
        <v>1270</v>
      </c>
      <c r="B160" s="12" t="s">
        <v>1134</v>
      </c>
      <c r="C160" s="12" t="s">
        <v>1141</v>
      </c>
      <c r="D160" s="12" t="s">
        <v>510</v>
      </c>
      <c r="E160" s="12" t="s">
        <v>31</v>
      </c>
      <c r="F160" t="s">
        <v>411</v>
      </c>
      <c r="H160" s="12" t="s">
        <v>31</v>
      </c>
      <c r="J160">
        <v>0</v>
      </c>
      <c r="K160" s="12" t="s">
        <v>31</v>
      </c>
      <c r="L160" s="12" t="s">
        <v>31</v>
      </c>
      <c r="M160" s="12" t="s">
        <v>31</v>
      </c>
      <c r="N160" s="12" t="s">
        <v>1271</v>
      </c>
      <c r="O160" t="s">
        <v>514</v>
      </c>
      <c r="P160" s="3">
        <v>0</v>
      </c>
      <c r="Q160" s="3">
        <v>545</v>
      </c>
    </row>
    <row r="161" spans="1:17" x14ac:dyDescent="0.25">
      <c r="A161" s="12" t="s">
        <v>1270</v>
      </c>
      <c r="B161" s="12" t="s">
        <v>1134</v>
      </c>
      <c r="C161" s="12" t="s">
        <v>1135</v>
      </c>
      <c r="D161" s="12" t="s">
        <v>549</v>
      </c>
      <c r="E161" s="12" t="s">
        <v>31</v>
      </c>
      <c r="F161" t="s">
        <v>411</v>
      </c>
      <c r="H161" s="12" t="s">
        <v>31</v>
      </c>
      <c r="J161">
        <v>0</v>
      </c>
      <c r="K161" s="12" t="s">
        <v>31</v>
      </c>
      <c r="L161" s="12" t="s">
        <v>31</v>
      </c>
      <c r="M161" s="12" t="s">
        <v>31</v>
      </c>
      <c r="N161" s="12" t="s">
        <v>31</v>
      </c>
      <c r="O161" t="s">
        <v>548</v>
      </c>
      <c r="P161" s="3">
        <v>0</v>
      </c>
      <c r="Q161" s="3">
        <v>279</v>
      </c>
    </row>
    <row r="162" spans="1:17" x14ac:dyDescent="0.25">
      <c r="A162" s="12" t="s">
        <v>1270</v>
      </c>
      <c r="B162" s="12" t="s">
        <v>1134</v>
      </c>
      <c r="C162" s="12" t="s">
        <v>1141</v>
      </c>
      <c r="D162" s="12" t="s">
        <v>516</v>
      </c>
      <c r="E162" s="12" t="s">
        <v>31</v>
      </c>
      <c r="F162" t="s">
        <v>517</v>
      </c>
      <c r="H162" s="12" t="s">
        <v>31</v>
      </c>
      <c r="J162">
        <v>0</v>
      </c>
      <c r="K162" s="12" t="s">
        <v>31</v>
      </c>
      <c r="L162" s="12" t="s">
        <v>31</v>
      </c>
      <c r="M162" s="12" t="s">
        <v>31</v>
      </c>
      <c r="N162" s="12" t="s">
        <v>1272</v>
      </c>
      <c r="O162" t="s">
        <v>520</v>
      </c>
      <c r="P162" s="3">
        <v>0</v>
      </c>
      <c r="Q162" s="3">
        <v>51292</v>
      </c>
    </row>
    <row r="163" spans="1:17" x14ac:dyDescent="0.25">
      <c r="A163" s="12" t="s">
        <v>1270</v>
      </c>
      <c r="B163" s="12" t="s">
        <v>1259</v>
      </c>
      <c r="C163" s="12" t="s">
        <v>1141</v>
      </c>
      <c r="D163" s="12" t="s">
        <v>539</v>
      </c>
      <c r="E163" s="12" t="s">
        <v>31</v>
      </c>
      <c r="F163" t="s">
        <v>540</v>
      </c>
      <c r="H163" s="12" t="s">
        <v>31</v>
      </c>
      <c r="J163">
        <v>0</v>
      </c>
      <c r="K163" s="12" t="s">
        <v>31</v>
      </c>
      <c r="L163" s="12" t="s">
        <v>31</v>
      </c>
      <c r="M163" s="12" t="s">
        <v>31</v>
      </c>
      <c r="N163" s="12" t="s">
        <v>1273</v>
      </c>
      <c r="O163" t="s">
        <v>543</v>
      </c>
      <c r="P163" s="3">
        <v>0</v>
      </c>
      <c r="Q163" s="3">
        <v>231118.19</v>
      </c>
    </row>
    <row r="164" spans="1:17" x14ac:dyDescent="0.25">
      <c r="A164" s="12" t="s">
        <v>1270</v>
      </c>
      <c r="B164" s="12" t="s">
        <v>1134</v>
      </c>
      <c r="C164" s="12" t="s">
        <v>1141</v>
      </c>
      <c r="D164" s="12" t="s">
        <v>537</v>
      </c>
      <c r="E164" s="12" t="s">
        <v>31</v>
      </c>
      <c r="F164" t="s">
        <v>837</v>
      </c>
      <c r="H164" s="12" t="s">
        <v>31</v>
      </c>
      <c r="J164">
        <v>0</v>
      </c>
      <c r="K164" s="12" t="s">
        <v>31</v>
      </c>
      <c r="L164" s="12" t="s">
        <v>31</v>
      </c>
      <c r="M164" s="12" t="s">
        <v>31</v>
      </c>
      <c r="N164" s="12" t="s">
        <v>1274</v>
      </c>
      <c r="O164" t="s">
        <v>538</v>
      </c>
      <c r="P164" s="3">
        <v>0</v>
      </c>
      <c r="Q164" s="3">
        <v>775</v>
      </c>
    </row>
    <row r="165" spans="1:17" x14ac:dyDescent="0.25">
      <c r="A165" s="12" t="s">
        <v>1270</v>
      </c>
      <c r="B165" s="12" t="s">
        <v>1134</v>
      </c>
      <c r="C165" s="12" t="s">
        <v>1141</v>
      </c>
      <c r="D165" s="12" t="s">
        <v>544</v>
      </c>
      <c r="E165" s="12" t="s">
        <v>31</v>
      </c>
      <c r="F165" t="s">
        <v>545</v>
      </c>
      <c r="H165" s="12" t="s">
        <v>31</v>
      </c>
      <c r="J165">
        <v>0</v>
      </c>
      <c r="K165" s="12" t="s">
        <v>31</v>
      </c>
      <c r="L165" s="12" t="s">
        <v>31</v>
      </c>
      <c r="M165" s="12" t="s">
        <v>31</v>
      </c>
      <c r="N165" s="12" t="s">
        <v>1275</v>
      </c>
      <c r="O165" t="s">
        <v>548</v>
      </c>
      <c r="P165" s="3">
        <v>0</v>
      </c>
      <c r="Q165" s="3">
        <v>1585</v>
      </c>
    </row>
    <row r="166" spans="1:17" x14ac:dyDescent="0.25">
      <c r="A166" s="12" t="s">
        <v>1270</v>
      </c>
      <c r="B166" s="12" t="s">
        <v>1134</v>
      </c>
      <c r="C166" s="12" t="s">
        <v>1135</v>
      </c>
      <c r="D166" s="12" t="s">
        <v>551</v>
      </c>
      <c r="E166" s="12" t="s">
        <v>31</v>
      </c>
      <c r="F166" t="s">
        <v>552</v>
      </c>
      <c r="H166" s="12" t="s">
        <v>31</v>
      </c>
      <c r="J166">
        <v>0</v>
      </c>
      <c r="K166" s="12" t="s">
        <v>31</v>
      </c>
      <c r="L166" s="12" t="s">
        <v>31</v>
      </c>
      <c r="M166" s="12" t="s">
        <v>31</v>
      </c>
      <c r="N166" s="12" t="s">
        <v>31</v>
      </c>
      <c r="O166" t="s">
        <v>555</v>
      </c>
      <c r="P166" s="3">
        <v>0</v>
      </c>
      <c r="Q166" s="3">
        <v>50</v>
      </c>
    </row>
    <row r="167" spans="1:17" x14ac:dyDescent="0.25">
      <c r="A167" s="12" t="s">
        <v>1276</v>
      </c>
      <c r="B167" s="12" t="s">
        <v>1134</v>
      </c>
      <c r="C167" s="12" t="s">
        <v>1141</v>
      </c>
      <c r="D167" s="12" t="s">
        <v>556</v>
      </c>
      <c r="E167" s="12" t="s">
        <v>31</v>
      </c>
      <c r="F167" t="s">
        <v>250</v>
      </c>
      <c r="H167" s="12" t="s">
        <v>31</v>
      </c>
      <c r="J167">
        <v>0</v>
      </c>
      <c r="K167" s="12" t="s">
        <v>31</v>
      </c>
      <c r="L167" s="12" t="s">
        <v>31</v>
      </c>
      <c r="M167" s="12" t="s">
        <v>31</v>
      </c>
      <c r="N167" s="12" t="s">
        <v>31</v>
      </c>
      <c r="O167" t="s">
        <v>557</v>
      </c>
      <c r="P167" s="3">
        <v>0</v>
      </c>
      <c r="Q167" s="3">
        <v>41443.230000000003</v>
      </c>
    </row>
    <row r="168" spans="1:17" x14ac:dyDescent="0.25">
      <c r="A168" s="12" t="s">
        <v>1276</v>
      </c>
      <c r="B168" s="12" t="s">
        <v>1259</v>
      </c>
      <c r="C168" s="12" t="s">
        <v>1141</v>
      </c>
      <c r="D168" s="12" t="s">
        <v>558</v>
      </c>
      <c r="E168" s="12" t="s">
        <v>31</v>
      </c>
      <c r="F168" t="s">
        <v>559</v>
      </c>
      <c r="H168" s="12" t="s">
        <v>31</v>
      </c>
      <c r="J168">
        <v>0</v>
      </c>
      <c r="K168" s="12" t="s">
        <v>31</v>
      </c>
      <c r="L168" s="12" t="s">
        <v>31</v>
      </c>
      <c r="M168" s="12" t="s">
        <v>31</v>
      </c>
      <c r="N168" s="12" t="s">
        <v>1277</v>
      </c>
      <c r="O168" t="s">
        <v>562</v>
      </c>
      <c r="P168" s="3">
        <v>0</v>
      </c>
      <c r="Q168" s="3">
        <v>70500</v>
      </c>
    </row>
    <row r="169" spans="1:17" x14ac:dyDescent="0.25">
      <c r="A169" s="12" t="s">
        <v>1278</v>
      </c>
      <c r="B169" s="12" t="s">
        <v>1134</v>
      </c>
      <c r="C169" s="12" t="s">
        <v>1141</v>
      </c>
      <c r="D169" s="12" t="s">
        <v>590</v>
      </c>
      <c r="E169" s="12" t="s">
        <v>31</v>
      </c>
      <c r="F169" t="s">
        <v>276</v>
      </c>
      <c r="H169" s="12" t="s">
        <v>31</v>
      </c>
      <c r="J169">
        <v>0</v>
      </c>
      <c r="K169" s="12" t="s">
        <v>31</v>
      </c>
      <c r="L169" s="12" t="s">
        <v>31</v>
      </c>
      <c r="M169" s="12" t="s">
        <v>31</v>
      </c>
      <c r="N169" s="12" t="s">
        <v>1279</v>
      </c>
      <c r="O169" t="s">
        <v>591</v>
      </c>
      <c r="P169" s="3">
        <v>0</v>
      </c>
      <c r="Q169" s="3">
        <v>19127.68</v>
      </c>
    </row>
    <row r="170" spans="1:17" x14ac:dyDescent="0.25">
      <c r="A170" s="12" t="s">
        <v>1278</v>
      </c>
      <c r="B170" s="12" t="s">
        <v>1134</v>
      </c>
      <c r="C170" s="12" t="s">
        <v>1141</v>
      </c>
      <c r="D170" s="12" t="s">
        <v>570</v>
      </c>
      <c r="E170" s="12" t="s">
        <v>31</v>
      </c>
      <c r="F170" t="s">
        <v>1266</v>
      </c>
      <c r="H170" s="12" t="s">
        <v>31</v>
      </c>
      <c r="J170">
        <v>0</v>
      </c>
      <c r="K170" s="12" t="s">
        <v>31</v>
      </c>
      <c r="L170" s="12" t="s">
        <v>31</v>
      </c>
      <c r="M170" s="12" t="s">
        <v>31</v>
      </c>
      <c r="N170" s="12" t="s">
        <v>1280</v>
      </c>
      <c r="O170" t="s">
        <v>504</v>
      </c>
      <c r="P170" s="3">
        <v>0</v>
      </c>
      <c r="Q170" s="3">
        <v>5005.8</v>
      </c>
    </row>
    <row r="171" spans="1:17" x14ac:dyDescent="0.25">
      <c r="A171" s="12" t="s">
        <v>1278</v>
      </c>
      <c r="B171" s="12" t="s">
        <v>1134</v>
      </c>
      <c r="C171" s="12" t="s">
        <v>1141</v>
      </c>
      <c r="D171" s="12" t="s">
        <v>583</v>
      </c>
      <c r="E171" s="12" t="s">
        <v>31</v>
      </c>
      <c r="F171" t="s">
        <v>584</v>
      </c>
      <c r="H171" s="12" t="s">
        <v>31</v>
      </c>
      <c r="J171">
        <v>0</v>
      </c>
      <c r="K171" s="12" t="s">
        <v>31</v>
      </c>
      <c r="L171" s="12" t="s">
        <v>31</v>
      </c>
      <c r="M171" s="12" t="s">
        <v>31</v>
      </c>
      <c r="N171" s="12" t="s">
        <v>1281</v>
      </c>
      <c r="O171" t="s">
        <v>588</v>
      </c>
      <c r="P171" s="3">
        <v>0</v>
      </c>
      <c r="Q171" s="3">
        <v>6803.43</v>
      </c>
    </row>
    <row r="172" spans="1:17" x14ac:dyDescent="0.25">
      <c r="A172" s="12" t="s">
        <v>1278</v>
      </c>
      <c r="B172" s="12" t="s">
        <v>1134</v>
      </c>
      <c r="C172" s="12" t="s">
        <v>1141</v>
      </c>
      <c r="D172" s="12" t="s">
        <v>563</v>
      </c>
      <c r="E172" s="12" t="s">
        <v>31</v>
      </c>
      <c r="F172" t="s">
        <v>565</v>
      </c>
      <c r="H172" s="12" t="s">
        <v>31</v>
      </c>
      <c r="J172">
        <v>0</v>
      </c>
      <c r="K172" s="12" t="s">
        <v>564</v>
      </c>
      <c r="L172" s="12" t="s">
        <v>31</v>
      </c>
      <c r="M172" s="12" t="s">
        <v>1282</v>
      </c>
      <c r="N172" s="12" t="s">
        <v>1283</v>
      </c>
      <c r="O172" t="s">
        <v>568</v>
      </c>
      <c r="P172" s="3">
        <v>0</v>
      </c>
      <c r="Q172" s="3">
        <v>53394.34</v>
      </c>
    </row>
    <row r="173" spans="1:17" x14ac:dyDescent="0.25">
      <c r="A173" s="12" t="s">
        <v>1278</v>
      </c>
      <c r="B173" s="12" t="s">
        <v>1134</v>
      </c>
      <c r="C173" s="12" t="s">
        <v>1141</v>
      </c>
      <c r="D173" s="12" t="s">
        <v>580</v>
      </c>
      <c r="E173" s="12" t="s">
        <v>31</v>
      </c>
      <c r="F173" t="s">
        <v>181</v>
      </c>
      <c r="H173" s="12" t="s">
        <v>31</v>
      </c>
      <c r="J173">
        <v>0</v>
      </c>
      <c r="K173" s="12" t="s">
        <v>31</v>
      </c>
      <c r="L173" s="12" t="s">
        <v>31</v>
      </c>
      <c r="M173" s="12" t="s">
        <v>31</v>
      </c>
      <c r="N173" s="12" t="s">
        <v>1284</v>
      </c>
      <c r="O173" t="s">
        <v>582</v>
      </c>
      <c r="P173" s="3">
        <v>0</v>
      </c>
      <c r="Q173" s="3">
        <v>4367.71</v>
      </c>
    </row>
    <row r="174" spans="1:17" x14ac:dyDescent="0.25">
      <c r="A174" s="12" t="s">
        <v>1278</v>
      </c>
      <c r="B174" s="12" t="s">
        <v>1134</v>
      </c>
      <c r="C174" s="12" t="s">
        <v>1135</v>
      </c>
      <c r="D174" s="12" t="s">
        <v>599</v>
      </c>
      <c r="E174" s="12" t="s">
        <v>31</v>
      </c>
      <c r="F174" t="s">
        <v>134</v>
      </c>
      <c r="H174" s="12" t="s">
        <v>31</v>
      </c>
      <c r="J174">
        <v>0</v>
      </c>
      <c r="K174" s="12" t="s">
        <v>31</v>
      </c>
      <c r="L174" s="12" t="s">
        <v>31</v>
      </c>
      <c r="M174" s="12" t="s">
        <v>31</v>
      </c>
      <c r="N174" s="12" t="s">
        <v>31</v>
      </c>
      <c r="O174" t="s">
        <v>600</v>
      </c>
      <c r="P174" s="3">
        <v>0</v>
      </c>
      <c r="Q174" s="3">
        <v>54586.080000000002</v>
      </c>
    </row>
    <row r="175" spans="1:17" x14ac:dyDescent="0.25">
      <c r="A175" s="12" t="s">
        <v>1278</v>
      </c>
      <c r="B175" s="12" t="s">
        <v>1134</v>
      </c>
      <c r="C175" s="12" t="s">
        <v>1141</v>
      </c>
      <c r="D175" s="12" t="s">
        <v>574</v>
      </c>
      <c r="E175" s="12" t="s">
        <v>31</v>
      </c>
      <c r="F175" t="s">
        <v>575</v>
      </c>
      <c r="H175" s="12" t="s">
        <v>31</v>
      </c>
      <c r="J175">
        <v>0</v>
      </c>
      <c r="K175" s="12" t="s">
        <v>31</v>
      </c>
      <c r="L175" s="12" t="s">
        <v>31</v>
      </c>
      <c r="M175" s="12" t="s">
        <v>31</v>
      </c>
      <c r="N175" s="12" t="s">
        <v>1285</v>
      </c>
      <c r="O175" t="s">
        <v>577</v>
      </c>
      <c r="P175" s="3">
        <v>0</v>
      </c>
      <c r="Q175" s="3">
        <v>26234.82</v>
      </c>
    </row>
    <row r="176" spans="1:17" x14ac:dyDescent="0.25">
      <c r="A176" s="12" t="s">
        <v>1278</v>
      </c>
      <c r="B176" s="12" t="s">
        <v>1148</v>
      </c>
      <c r="C176" s="12" t="s">
        <v>1141</v>
      </c>
      <c r="D176" s="12" t="s">
        <v>592</v>
      </c>
      <c r="E176" s="12" t="s">
        <v>31</v>
      </c>
      <c r="F176" t="s">
        <v>314</v>
      </c>
      <c r="H176" s="12" t="s">
        <v>31</v>
      </c>
      <c r="J176">
        <v>0</v>
      </c>
      <c r="K176" s="12" t="s">
        <v>31</v>
      </c>
      <c r="L176" s="12" t="s">
        <v>31</v>
      </c>
      <c r="M176" s="12" t="s">
        <v>31</v>
      </c>
      <c r="N176" s="12" t="s">
        <v>1215</v>
      </c>
      <c r="O176" t="s">
        <v>593</v>
      </c>
      <c r="P176" s="3">
        <v>0</v>
      </c>
      <c r="Q176" s="3">
        <v>100</v>
      </c>
    </row>
    <row r="177" spans="1:17" x14ac:dyDescent="0.25">
      <c r="A177" s="12" t="s">
        <v>1278</v>
      </c>
      <c r="B177" s="12" t="s">
        <v>1148</v>
      </c>
      <c r="C177" s="12" t="s">
        <v>1141</v>
      </c>
      <c r="D177" s="12" t="s">
        <v>594</v>
      </c>
      <c r="E177" s="12" t="s">
        <v>31</v>
      </c>
      <c r="F177" t="s">
        <v>314</v>
      </c>
      <c r="H177" s="12" t="s">
        <v>31</v>
      </c>
      <c r="J177">
        <v>0</v>
      </c>
      <c r="K177" s="12" t="s">
        <v>31</v>
      </c>
      <c r="L177" s="12" t="s">
        <v>31</v>
      </c>
      <c r="M177" s="12" t="s">
        <v>31</v>
      </c>
      <c r="N177" s="12" t="s">
        <v>1215</v>
      </c>
      <c r="O177" t="s">
        <v>598</v>
      </c>
      <c r="P177" s="3">
        <v>0</v>
      </c>
      <c r="Q177" s="3">
        <v>185</v>
      </c>
    </row>
    <row r="178" spans="1:17" x14ac:dyDescent="0.25">
      <c r="A178" s="12" t="s">
        <v>1278</v>
      </c>
      <c r="B178" s="12" t="s">
        <v>1148</v>
      </c>
      <c r="C178" s="12" t="s">
        <v>1135</v>
      </c>
      <c r="D178" s="12" t="s">
        <v>601</v>
      </c>
      <c r="E178" s="12" t="s">
        <v>31</v>
      </c>
      <c r="F178" t="s">
        <v>314</v>
      </c>
      <c r="H178" s="12" t="s">
        <v>31</v>
      </c>
      <c r="J178">
        <v>0</v>
      </c>
      <c r="K178" s="12" t="s">
        <v>31</v>
      </c>
      <c r="L178" s="12" t="s">
        <v>31</v>
      </c>
      <c r="M178" s="12" t="s">
        <v>31</v>
      </c>
      <c r="N178" s="12" t="s">
        <v>31</v>
      </c>
      <c r="O178" t="s">
        <v>602</v>
      </c>
      <c r="P178" s="3">
        <v>0</v>
      </c>
      <c r="Q178" s="3">
        <v>2267</v>
      </c>
    </row>
    <row r="179" spans="1:17" x14ac:dyDescent="0.25">
      <c r="A179" s="12" t="s">
        <v>1278</v>
      </c>
      <c r="B179" s="12" t="s">
        <v>1148</v>
      </c>
      <c r="C179" s="12" t="s">
        <v>1135</v>
      </c>
      <c r="D179" s="12" t="s">
        <v>603</v>
      </c>
      <c r="E179" s="12" t="s">
        <v>31</v>
      </c>
      <c r="F179" t="s">
        <v>314</v>
      </c>
      <c r="G179" t="s">
        <v>314</v>
      </c>
      <c r="H179" s="12" t="s">
        <v>594</v>
      </c>
      <c r="J179">
        <v>0</v>
      </c>
      <c r="K179" s="12" t="s">
        <v>31</v>
      </c>
      <c r="L179" s="12" t="s">
        <v>31</v>
      </c>
      <c r="M179" s="12" t="s">
        <v>31</v>
      </c>
      <c r="N179" s="12" t="s">
        <v>1215</v>
      </c>
      <c r="O179" t="s">
        <v>602</v>
      </c>
      <c r="P179" s="3">
        <v>185</v>
      </c>
      <c r="Q179" s="3">
        <v>0</v>
      </c>
    </row>
    <row r="180" spans="1:17" x14ac:dyDescent="0.25">
      <c r="A180" s="12" t="s">
        <v>1278</v>
      </c>
      <c r="B180" s="12" t="s">
        <v>1148</v>
      </c>
      <c r="C180" s="12" t="s">
        <v>1135</v>
      </c>
      <c r="D180" s="12" t="s">
        <v>603</v>
      </c>
      <c r="E180" s="12" t="s">
        <v>31</v>
      </c>
      <c r="F180" t="s">
        <v>314</v>
      </c>
      <c r="G180" t="s">
        <v>314</v>
      </c>
      <c r="H180" s="12" t="s">
        <v>592</v>
      </c>
      <c r="J180">
        <v>0</v>
      </c>
      <c r="K180" s="12" t="s">
        <v>31</v>
      </c>
      <c r="L180" s="12" t="s">
        <v>31</v>
      </c>
      <c r="M180" s="12" t="s">
        <v>31</v>
      </c>
      <c r="N180" s="12" t="s">
        <v>1215</v>
      </c>
      <c r="O180" t="s">
        <v>602</v>
      </c>
      <c r="P180" s="3">
        <v>100</v>
      </c>
      <c r="Q180" s="3">
        <v>0</v>
      </c>
    </row>
    <row r="181" spans="1:17" x14ac:dyDescent="0.25">
      <c r="A181" s="12" t="s">
        <v>1278</v>
      </c>
      <c r="B181" s="12" t="s">
        <v>1148</v>
      </c>
      <c r="C181" s="12" t="s">
        <v>1135</v>
      </c>
      <c r="D181" s="12" t="s">
        <v>603</v>
      </c>
      <c r="E181" s="12" t="s">
        <v>31</v>
      </c>
      <c r="F181" t="s">
        <v>314</v>
      </c>
      <c r="G181" t="s">
        <v>314</v>
      </c>
      <c r="H181" s="12" t="s">
        <v>601</v>
      </c>
      <c r="J181">
        <v>0</v>
      </c>
      <c r="K181" s="12" t="s">
        <v>31</v>
      </c>
      <c r="L181" s="12" t="s">
        <v>31</v>
      </c>
      <c r="M181" s="12" t="s">
        <v>31</v>
      </c>
      <c r="N181" s="12" t="s">
        <v>31</v>
      </c>
      <c r="O181" t="s">
        <v>602</v>
      </c>
      <c r="P181" s="3">
        <v>2267</v>
      </c>
      <c r="Q181" s="3">
        <v>0</v>
      </c>
    </row>
    <row r="182" spans="1:17" x14ac:dyDescent="0.25">
      <c r="A182" s="12" t="s">
        <v>1286</v>
      </c>
      <c r="B182" s="12" t="s">
        <v>1134</v>
      </c>
      <c r="C182" s="12" t="s">
        <v>1141</v>
      </c>
      <c r="D182" s="12" t="s">
        <v>604</v>
      </c>
      <c r="E182" s="12" t="s">
        <v>31</v>
      </c>
      <c r="F182" t="s">
        <v>250</v>
      </c>
      <c r="H182" s="12" t="s">
        <v>31</v>
      </c>
      <c r="J182">
        <v>0</v>
      </c>
      <c r="K182" s="12" t="s">
        <v>31</v>
      </c>
      <c r="L182" s="12" t="s">
        <v>31</v>
      </c>
      <c r="M182" s="12" t="s">
        <v>31</v>
      </c>
      <c r="N182" s="12" t="s">
        <v>1287</v>
      </c>
      <c r="O182" t="s">
        <v>605</v>
      </c>
      <c r="P182" s="3">
        <v>0</v>
      </c>
      <c r="Q182" s="3">
        <v>36374.5</v>
      </c>
    </row>
    <row r="183" spans="1:17" x14ac:dyDescent="0.25">
      <c r="A183" s="12" t="s">
        <v>1286</v>
      </c>
      <c r="B183" s="12" t="s">
        <v>1134</v>
      </c>
      <c r="C183" s="12" t="s">
        <v>1135</v>
      </c>
      <c r="D183" s="12" t="s">
        <v>606</v>
      </c>
      <c r="E183" s="12" t="s">
        <v>31</v>
      </c>
      <c r="F183" t="s">
        <v>181</v>
      </c>
      <c r="H183" s="12" t="s">
        <v>31</v>
      </c>
      <c r="J183">
        <v>0</v>
      </c>
      <c r="K183" s="12" t="s">
        <v>31</v>
      </c>
      <c r="L183" s="12" t="s">
        <v>31</v>
      </c>
      <c r="M183" s="12" t="s">
        <v>31</v>
      </c>
      <c r="N183" s="12" t="s">
        <v>31</v>
      </c>
      <c r="O183" t="s">
        <v>607</v>
      </c>
      <c r="P183" s="3">
        <v>0</v>
      </c>
      <c r="Q183" s="3">
        <v>7666.92</v>
      </c>
    </row>
    <row r="184" spans="1:17" x14ac:dyDescent="0.25">
      <c r="A184" s="12" t="s">
        <v>1286</v>
      </c>
      <c r="B184" s="12" t="s">
        <v>1134</v>
      </c>
      <c r="C184" s="12" t="s">
        <v>1135</v>
      </c>
      <c r="D184" s="12" t="s">
        <v>610</v>
      </c>
      <c r="E184" s="12" t="s">
        <v>31</v>
      </c>
      <c r="F184" t="s">
        <v>134</v>
      </c>
      <c r="H184" s="12" t="s">
        <v>31</v>
      </c>
      <c r="J184">
        <v>0</v>
      </c>
      <c r="K184" s="12" t="s">
        <v>31</v>
      </c>
      <c r="L184" s="12" t="s">
        <v>31</v>
      </c>
      <c r="M184" s="12" t="s">
        <v>31</v>
      </c>
      <c r="N184" s="12" t="s">
        <v>31</v>
      </c>
      <c r="O184" t="s">
        <v>611</v>
      </c>
      <c r="P184" s="3">
        <v>0</v>
      </c>
      <c r="Q184" s="3">
        <v>11027</v>
      </c>
    </row>
    <row r="185" spans="1:17" x14ac:dyDescent="0.25">
      <c r="A185" s="12" t="s">
        <v>1286</v>
      </c>
      <c r="B185" s="12" t="s">
        <v>1134</v>
      </c>
      <c r="C185" s="12" t="s">
        <v>1135</v>
      </c>
      <c r="D185" s="12" t="s">
        <v>608</v>
      </c>
      <c r="E185" s="12" t="s">
        <v>31</v>
      </c>
      <c r="F185" t="s">
        <v>188</v>
      </c>
      <c r="H185" s="12" t="s">
        <v>31</v>
      </c>
      <c r="J185">
        <v>0</v>
      </c>
      <c r="K185" s="12" t="s">
        <v>31</v>
      </c>
      <c r="L185" s="12" t="s">
        <v>31</v>
      </c>
      <c r="M185" s="12" t="s">
        <v>31</v>
      </c>
      <c r="N185" s="12" t="s">
        <v>31</v>
      </c>
      <c r="O185" t="s">
        <v>609</v>
      </c>
      <c r="P185" s="3">
        <v>0</v>
      </c>
      <c r="Q185" s="3">
        <v>3529.6</v>
      </c>
    </row>
    <row r="186" spans="1:17" x14ac:dyDescent="0.25">
      <c r="A186" s="12" t="s">
        <v>1288</v>
      </c>
      <c r="B186" s="12" t="s">
        <v>1148</v>
      </c>
      <c r="C186" s="12" t="s">
        <v>1141</v>
      </c>
      <c r="D186" s="12" t="s">
        <v>616</v>
      </c>
      <c r="E186" s="12" t="s">
        <v>31</v>
      </c>
      <c r="F186" t="s">
        <v>617</v>
      </c>
      <c r="H186" s="12" t="s">
        <v>31</v>
      </c>
      <c r="J186">
        <v>0</v>
      </c>
      <c r="K186" s="12" t="s">
        <v>31</v>
      </c>
      <c r="L186" s="12" t="s">
        <v>31</v>
      </c>
      <c r="M186" s="12" t="s">
        <v>31</v>
      </c>
      <c r="N186" s="12" t="s">
        <v>1289</v>
      </c>
      <c r="O186" t="s">
        <v>620</v>
      </c>
      <c r="P186" s="3">
        <v>0</v>
      </c>
      <c r="Q186" s="3">
        <v>5107.1400000000003</v>
      </c>
    </row>
    <row r="187" spans="1:17" x14ac:dyDescent="0.25">
      <c r="A187" s="12" t="s">
        <v>1288</v>
      </c>
      <c r="B187" s="12" t="s">
        <v>1148</v>
      </c>
      <c r="C187" s="12" t="s">
        <v>1141</v>
      </c>
      <c r="D187" s="12" t="s">
        <v>621</v>
      </c>
      <c r="E187" s="12" t="s">
        <v>31</v>
      </c>
      <c r="F187" t="s">
        <v>617</v>
      </c>
      <c r="H187" s="12" t="s">
        <v>31</v>
      </c>
      <c r="J187">
        <v>0</v>
      </c>
      <c r="K187" s="12" t="s">
        <v>31</v>
      </c>
      <c r="L187" s="12" t="s">
        <v>31</v>
      </c>
      <c r="M187" s="12" t="s">
        <v>31</v>
      </c>
      <c r="N187" s="12" t="s">
        <v>1290</v>
      </c>
      <c r="O187" t="s">
        <v>622</v>
      </c>
      <c r="P187" s="3">
        <v>0</v>
      </c>
      <c r="Q187" s="3">
        <v>10214.290000000001</v>
      </c>
    </row>
    <row r="188" spans="1:17" x14ac:dyDescent="0.25">
      <c r="A188" s="12" t="s">
        <v>1288</v>
      </c>
      <c r="B188" s="12" t="s">
        <v>1134</v>
      </c>
      <c r="C188" s="12" t="s">
        <v>1141</v>
      </c>
      <c r="D188" s="12" t="s">
        <v>631</v>
      </c>
      <c r="E188" s="12" t="s">
        <v>31</v>
      </c>
      <c r="F188" t="s">
        <v>411</v>
      </c>
      <c r="H188" s="12" t="s">
        <v>31</v>
      </c>
      <c r="J188">
        <v>0</v>
      </c>
      <c r="K188" s="12" t="s">
        <v>632</v>
      </c>
      <c r="L188" s="12" t="s">
        <v>31</v>
      </c>
      <c r="M188" s="12" t="s">
        <v>1291</v>
      </c>
      <c r="N188" s="12" t="s">
        <v>1292</v>
      </c>
      <c r="O188" t="s">
        <v>636</v>
      </c>
      <c r="P188" s="3">
        <v>0</v>
      </c>
      <c r="Q188" s="3">
        <v>2794</v>
      </c>
    </row>
    <row r="189" spans="1:17" x14ac:dyDescent="0.25">
      <c r="A189" s="12" t="s">
        <v>1288</v>
      </c>
      <c r="B189" s="12" t="s">
        <v>1134</v>
      </c>
      <c r="C189" s="12" t="s">
        <v>1141</v>
      </c>
      <c r="D189" s="12" t="s">
        <v>637</v>
      </c>
      <c r="E189" s="12" t="s">
        <v>31</v>
      </c>
      <c r="F189" t="s">
        <v>411</v>
      </c>
      <c r="H189" s="12" t="s">
        <v>31</v>
      </c>
      <c r="J189">
        <v>0</v>
      </c>
      <c r="K189" s="12" t="s">
        <v>638</v>
      </c>
      <c r="L189" s="12" t="s">
        <v>31</v>
      </c>
      <c r="M189" s="12" t="s">
        <v>1293</v>
      </c>
      <c r="N189" s="12" t="s">
        <v>1294</v>
      </c>
      <c r="O189" t="s">
        <v>642</v>
      </c>
      <c r="P189" s="3">
        <v>0</v>
      </c>
      <c r="Q189" s="3">
        <v>1630</v>
      </c>
    </row>
    <row r="190" spans="1:17" x14ac:dyDescent="0.25">
      <c r="A190" s="12" t="s">
        <v>1288</v>
      </c>
      <c r="B190" s="12" t="s">
        <v>1134</v>
      </c>
      <c r="C190" s="12" t="s">
        <v>1141</v>
      </c>
      <c r="D190" s="12" t="s">
        <v>651</v>
      </c>
      <c r="E190" s="12" t="s">
        <v>31</v>
      </c>
      <c r="F190" t="s">
        <v>809</v>
      </c>
      <c r="H190" s="12" t="s">
        <v>31</v>
      </c>
      <c r="J190">
        <v>0</v>
      </c>
      <c r="K190" s="12" t="s">
        <v>652</v>
      </c>
      <c r="L190" s="12" t="s">
        <v>31</v>
      </c>
      <c r="M190" s="12" t="s">
        <v>1293</v>
      </c>
      <c r="N190" s="12" t="s">
        <v>1295</v>
      </c>
      <c r="O190" t="s">
        <v>656</v>
      </c>
      <c r="P190" s="3">
        <v>0</v>
      </c>
      <c r="Q190" s="3">
        <v>2633.2</v>
      </c>
    </row>
    <row r="191" spans="1:17" x14ac:dyDescent="0.25">
      <c r="A191" s="12" t="s">
        <v>1288</v>
      </c>
      <c r="B191" s="12" t="s">
        <v>1134</v>
      </c>
      <c r="C191" s="12" t="s">
        <v>1141</v>
      </c>
      <c r="D191" s="12" t="s">
        <v>673</v>
      </c>
      <c r="E191" s="12" t="s">
        <v>31</v>
      </c>
      <c r="F191" t="s">
        <v>809</v>
      </c>
      <c r="H191" s="12" t="s">
        <v>31</v>
      </c>
      <c r="J191">
        <v>0</v>
      </c>
      <c r="K191" s="12" t="s">
        <v>674</v>
      </c>
      <c r="L191" s="12" t="s">
        <v>31</v>
      </c>
      <c r="M191" s="12" t="s">
        <v>1293</v>
      </c>
      <c r="N191" s="12" t="s">
        <v>1296</v>
      </c>
      <c r="O191" t="s">
        <v>678</v>
      </c>
      <c r="P191" s="3">
        <v>0</v>
      </c>
      <c r="Q191" s="3">
        <v>851</v>
      </c>
    </row>
    <row r="192" spans="1:17" x14ac:dyDescent="0.25">
      <c r="A192" s="12" t="s">
        <v>1288</v>
      </c>
      <c r="B192" s="12" t="s">
        <v>1134</v>
      </c>
      <c r="C192" s="12" t="s">
        <v>1141</v>
      </c>
      <c r="D192" s="12" t="s">
        <v>706</v>
      </c>
      <c r="E192" s="12" t="s">
        <v>31</v>
      </c>
      <c r="F192" t="s">
        <v>809</v>
      </c>
      <c r="H192" s="12" t="s">
        <v>31</v>
      </c>
      <c r="J192">
        <v>0</v>
      </c>
      <c r="K192" s="12" t="s">
        <v>31</v>
      </c>
      <c r="L192" s="12" t="s">
        <v>31</v>
      </c>
      <c r="M192" s="12" t="s">
        <v>1293</v>
      </c>
      <c r="N192" s="12" t="s">
        <v>1297</v>
      </c>
      <c r="O192" t="s">
        <v>710</v>
      </c>
      <c r="P192" s="3">
        <v>0</v>
      </c>
      <c r="Q192" s="3">
        <v>1135</v>
      </c>
    </row>
    <row r="193" spans="1:17" x14ac:dyDescent="0.25">
      <c r="A193" s="12" t="s">
        <v>1288</v>
      </c>
      <c r="B193" s="12" t="s">
        <v>1134</v>
      </c>
      <c r="C193" s="12" t="s">
        <v>1141</v>
      </c>
      <c r="D193" s="12" t="s">
        <v>711</v>
      </c>
      <c r="E193" s="12" t="s">
        <v>31</v>
      </c>
      <c r="F193" t="s">
        <v>809</v>
      </c>
      <c r="H193" s="12" t="s">
        <v>31</v>
      </c>
      <c r="J193">
        <v>0</v>
      </c>
      <c r="K193" s="12" t="s">
        <v>712</v>
      </c>
      <c r="L193" s="12" t="s">
        <v>31</v>
      </c>
      <c r="M193" s="12" t="s">
        <v>1293</v>
      </c>
      <c r="N193" s="12" t="s">
        <v>1298</v>
      </c>
      <c r="O193" t="s">
        <v>716</v>
      </c>
      <c r="P193" s="3">
        <v>0</v>
      </c>
      <c r="Q193" s="3">
        <v>557.5</v>
      </c>
    </row>
    <row r="194" spans="1:17" x14ac:dyDescent="0.25">
      <c r="A194" s="12" t="s">
        <v>1288</v>
      </c>
      <c r="B194" s="12" t="s">
        <v>1134</v>
      </c>
      <c r="C194" s="12" t="s">
        <v>1141</v>
      </c>
      <c r="D194" s="12" t="s">
        <v>717</v>
      </c>
      <c r="E194" s="12" t="s">
        <v>31</v>
      </c>
      <c r="F194" t="s">
        <v>809</v>
      </c>
      <c r="H194" s="12" t="s">
        <v>31</v>
      </c>
      <c r="J194">
        <v>0</v>
      </c>
      <c r="K194" s="12" t="s">
        <v>718</v>
      </c>
      <c r="L194" s="12" t="s">
        <v>31</v>
      </c>
      <c r="M194" s="12" t="s">
        <v>1293</v>
      </c>
      <c r="N194" s="12" t="s">
        <v>1299</v>
      </c>
      <c r="O194" t="s">
        <v>722</v>
      </c>
      <c r="P194" s="3">
        <v>0</v>
      </c>
      <c r="Q194" s="3">
        <v>878</v>
      </c>
    </row>
    <row r="195" spans="1:17" x14ac:dyDescent="0.25">
      <c r="A195" s="12" t="s">
        <v>1288</v>
      </c>
      <c r="B195" s="12" t="s">
        <v>1134</v>
      </c>
      <c r="C195" s="12" t="s">
        <v>1141</v>
      </c>
      <c r="D195" s="12" t="s">
        <v>723</v>
      </c>
      <c r="E195" s="12" t="s">
        <v>31</v>
      </c>
      <c r="F195" t="s">
        <v>809</v>
      </c>
      <c r="H195" s="12" t="s">
        <v>31</v>
      </c>
      <c r="J195">
        <v>0</v>
      </c>
      <c r="K195" s="12" t="s">
        <v>724</v>
      </c>
      <c r="L195" s="12" t="s">
        <v>31</v>
      </c>
      <c r="M195" s="12" t="s">
        <v>1300</v>
      </c>
      <c r="N195" s="12" t="s">
        <v>1301</v>
      </c>
      <c r="O195" t="s">
        <v>722</v>
      </c>
      <c r="P195" s="3">
        <v>0</v>
      </c>
      <c r="Q195" s="3">
        <v>552</v>
      </c>
    </row>
    <row r="196" spans="1:17" x14ac:dyDescent="0.25">
      <c r="A196" s="12" t="s">
        <v>1288</v>
      </c>
      <c r="B196" s="12" t="s">
        <v>1134</v>
      </c>
      <c r="C196" s="12" t="s">
        <v>1135</v>
      </c>
      <c r="D196" s="12" t="s">
        <v>808</v>
      </c>
      <c r="E196" s="12" t="s">
        <v>31</v>
      </c>
      <c r="F196" t="s">
        <v>809</v>
      </c>
      <c r="H196" s="12" t="s">
        <v>31</v>
      </c>
      <c r="J196">
        <v>0</v>
      </c>
      <c r="K196" s="12" t="s">
        <v>31</v>
      </c>
      <c r="L196" s="12" t="s">
        <v>31</v>
      </c>
      <c r="M196" s="12" t="s">
        <v>31</v>
      </c>
      <c r="N196" s="12" t="s">
        <v>31</v>
      </c>
      <c r="O196" t="s">
        <v>811</v>
      </c>
      <c r="P196" s="3">
        <v>0</v>
      </c>
      <c r="Q196" s="3">
        <v>1370</v>
      </c>
    </row>
    <row r="197" spans="1:17" x14ac:dyDescent="0.25">
      <c r="A197" s="12" t="s">
        <v>1288</v>
      </c>
      <c r="B197" s="12" t="s">
        <v>1134</v>
      </c>
      <c r="C197" s="12" t="s">
        <v>1135</v>
      </c>
      <c r="D197" s="12" t="s">
        <v>830</v>
      </c>
      <c r="E197" s="12" t="s">
        <v>31</v>
      </c>
      <c r="F197" t="s">
        <v>809</v>
      </c>
      <c r="H197" s="12" t="s">
        <v>31</v>
      </c>
      <c r="J197">
        <v>0</v>
      </c>
      <c r="K197" s="12" t="s">
        <v>31</v>
      </c>
      <c r="L197" s="12" t="s">
        <v>31</v>
      </c>
      <c r="M197" s="12" t="s">
        <v>31</v>
      </c>
      <c r="N197" s="12" t="s">
        <v>31</v>
      </c>
      <c r="O197" t="s">
        <v>833</v>
      </c>
      <c r="P197" s="3">
        <v>0</v>
      </c>
      <c r="Q197" s="3">
        <v>59</v>
      </c>
    </row>
    <row r="198" spans="1:17" x14ac:dyDescent="0.25">
      <c r="A198" s="12" t="s">
        <v>1288</v>
      </c>
      <c r="B198" s="12" t="s">
        <v>1134</v>
      </c>
      <c r="C198" s="12" t="s">
        <v>1135</v>
      </c>
      <c r="D198" s="12" t="s">
        <v>834</v>
      </c>
      <c r="E198" s="12" t="s">
        <v>31</v>
      </c>
      <c r="F198" t="s">
        <v>809</v>
      </c>
      <c r="H198" s="12" t="s">
        <v>31</v>
      </c>
      <c r="J198">
        <v>0</v>
      </c>
      <c r="K198" s="12" t="s">
        <v>31</v>
      </c>
      <c r="L198" s="12" t="s">
        <v>31</v>
      </c>
      <c r="M198" s="12" t="s">
        <v>31</v>
      </c>
      <c r="N198" s="12" t="s">
        <v>31</v>
      </c>
      <c r="O198" t="s">
        <v>835</v>
      </c>
      <c r="P198" s="3">
        <v>0</v>
      </c>
      <c r="Q198" s="3">
        <v>59</v>
      </c>
    </row>
    <row r="199" spans="1:17" x14ac:dyDescent="0.25">
      <c r="A199" s="12" t="s">
        <v>1288</v>
      </c>
      <c r="B199" s="12" t="s">
        <v>1134</v>
      </c>
      <c r="C199" s="12" t="s">
        <v>1135</v>
      </c>
      <c r="D199" s="12" t="s">
        <v>805</v>
      </c>
      <c r="E199" s="12" t="s">
        <v>31</v>
      </c>
      <c r="F199" t="s">
        <v>806</v>
      </c>
      <c r="H199" s="12" t="s">
        <v>31</v>
      </c>
      <c r="J199">
        <v>0</v>
      </c>
      <c r="K199" s="12" t="s">
        <v>31</v>
      </c>
      <c r="L199" s="12" t="s">
        <v>31</v>
      </c>
      <c r="M199" s="12" t="s">
        <v>31</v>
      </c>
      <c r="N199" s="12" t="s">
        <v>31</v>
      </c>
      <c r="O199" t="s">
        <v>807</v>
      </c>
      <c r="P199" s="3">
        <v>0</v>
      </c>
      <c r="Q199" s="3">
        <v>863</v>
      </c>
    </row>
    <row r="200" spans="1:17" x14ac:dyDescent="0.25">
      <c r="A200" s="12" t="s">
        <v>1288</v>
      </c>
      <c r="B200" s="12" t="s">
        <v>1134</v>
      </c>
      <c r="C200" s="12" t="s">
        <v>1141</v>
      </c>
      <c r="D200" s="12" t="s">
        <v>744</v>
      </c>
      <c r="E200" s="12" t="s">
        <v>31</v>
      </c>
      <c r="F200" t="s">
        <v>745</v>
      </c>
      <c r="H200" s="12" t="s">
        <v>31</v>
      </c>
      <c r="J200">
        <v>0</v>
      </c>
      <c r="K200" s="12" t="s">
        <v>31</v>
      </c>
      <c r="L200" s="12" t="s">
        <v>31</v>
      </c>
      <c r="M200" s="12" t="s">
        <v>1302</v>
      </c>
      <c r="N200" s="12" t="s">
        <v>1303</v>
      </c>
      <c r="O200" t="s">
        <v>747</v>
      </c>
      <c r="P200" s="3">
        <v>0</v>
      </c>
      <c r="Q200" s="3">
        <v>2500</v>
      </c>
    </row>
    <row r="201" spans="1:17" x14ac:dyDescent="0.25">
      <c r="A201" s="12" t="s">
        <v>1288</v>
      </c>
      <c r="B201" s="12" t="s">
        <v>1161</v>
      </c>
      <c r="C201" s="12" t="s">
        <v>1141</v>
      </c>
      <c r="D201" s="12" t="s">
        <v>748</v>
      </c>
      <c r="E201" s="12" t="s">
        <v>31</v>
      </c>
      <c r="F201" t="s">
        <v>745</v>
      </c>
      <c r="H201" s="12" t="s">
        <v>31</v>
      </c>
      <c r="J201">
        <v>0</v>
      </c>
      <c r="K201" s="12" t="s">
        <v>31</v>
      </c>
      <c r="L201" s="12" t="s">
        <v>31</v>
      </c>
      <c r="M201" s="12" t="s">
        <v>1304</v>
      </c>
      <c r="N201" s="12" t="s">
        <v>1305</v>
      </c>
      <c r="O201" t="s">
        <v>749</v>
      </c>
      <c r="P201" s="3">
        <v>0</v>
      </c>
      <c r="Q201" s="3">
        <v>100</v>
      </c>
    </row>
    <row r="202" spans="1:17" x14ac:dyDescent="0.25">
      <c r="A202" s="12" t="s">
        <v>1288</v>
      </c>
      <c r="B202" s="12" t="s">
        <v>1259</v>
      </c>
      <c r="C202" s="12" t="s">
        <v>1141</v>
      </c>
      <c r="D202" s="12" t="s">
        <v>750</v>
      </c>
      <c r="E202" s="12" t="s">
        <v>31</v>
      </c>
      <c r="F202" t="s">
        <v>745</v>
      </c>
      <c r="H202" s="12" t="s">
        <v>31</v>
      </c>
      <c r="J202">
        <v>0</v>
      </c>
      <c r="K202" s="12" t="s">
        <v>31</v>
      </c>
      <c r="L202" s="12" t="s">
        <v>31</v>
      </c>
      <c r="M202" s="12" t="s">
        <v>1306</v>
      </c>
      <c r="N202" s="12" t="s">
        <v>1307</v>
      </c>
      <c r="O202" t="s">
        <v>751</v>
      </c>
      <c r="P202" s="3">
        <v>0</v>
      </c>
      <c r="Q202" s="3">
        <v>100</v>
      </c>
    </row>
    <row r="203" spans="1:17" x14ac:dyDescent="0.25">
      <c r="A203" s="12" t="s">
        <v>1288</v>
      </c>
      <c r="B203" s="12" t="s">
        <v>1140</v>
      </c>
      <c r="C203" s="12" t="s">
        <v>1141</v>
      </c>
      <c r="D203" s="12" t="s">
        <v>752</v>
      </c>
      <c r="E203" s="12" t="s">
        <v>31</v>
      </c>
      <c r="F203" t="s">
        <v>745</v>
      </c>
      <c r="H203" s="12" t="s">
        <v>31</v>
      </c>
      <c r="J203">
        <v>0</v>
      </c>
      <c r="K203" s="12" t="s">
        <v>31</v>
      </c>
      <c r="L203" s="12" t="s">
        <v>31</v>
      </c>
      <c r="M203" s="12" t="s">
        <v>1304</v>
      </c>
      <c r="N203" s="12" t="s">
        <v>1308</v>
      </c>
      <c r="O203" t="s">
        <v>753</v>
      </c>
      <c r="P203" s="3">
        <v>0</v>
      </c>
      <c r="Q203" s="3">
        <v>700</v>
      </c>
    </row>
    <row r="204" spans="1:17" x14ac:dyDescent="0.25">
      <c r="A204" s="12" t="s">
        <v>1288</v>
      </c>
      <c r="B204" s="12" t="s">
        <v>1134</v>
      </c>
      <c r="C204" s="12" t="s">
        <v>1141</v>
      </c>
      <c r="D204" s="12" t="s">
        <v>782</v>
      </c>
      <c r="E204" s="12" t="s">
        <v>31</v>
      </c>
      <c r="F204" t="s">
        <v>784</v>
      </c>
      <c r="H204" s="12" t="s">
        <v>31</v>
      </c>
      <c r="J204">
        <v>0</v>
      </c>
      <c r="K204" s="12" t="s">
        <v>783</v>
      </c>
      <c r="L204" s="12" t="s">
        <v>31</v>
      </c>
      <c r="M204" s="12" t="s">
        <v>31</v>
      </c>
      <c r="N204" s="12" t="s">
        <v>1309</v>
      </c>
      <c r="O204" t="s">
        <v>787</v>
      </c>
      <c r="P204" s="3">
        <v>0</v>
      </c>
      <c r="Q204" s="3">
        <v>3643.75</v>
      </c>
    </row>
    <row r="205" spans="1:17" x14ac:dyDescent="0.25">
      <c r="A205" s="12" t="s">
        <v>1288</v>
      </c>
      <c r="B205" s="12" t="s">
        <v>1148</v>
      </c>
      <c r="C205" s="12" t="s">
        <v>1141</v>
      </c>
      <c r="D205" s="12" t="s">
        <v>646</v>
      </c>
      <c r="E205" s="12" t="s">
        <v>31</v>
      </c>
      <c r="F205" t="s">
        <v>143</v>
      </c>
      <c r="H205" s="12" t="s">
        <v>31</v>
      </c>
      <c r="J205">
        <v>0</v>
      </c>
      <c r="K205" s="12" t="s">
        <v>31</v>
      </c>
      <c r="L205" s="12" t="s">
        <v>31</v>
      </c>
      <c r="M205" s="12" t="s">
        <v>31</v>
      </c>
      <c r="N205" s="12" t="s">
        <v>1310</v>
      </c>
      <c r="O205" t="s">
        <v>647</v>
      </c>
      <c r="P205" s="3">
        <v>0</v>
      </c>
      <c r="Q205" s="3">
        <v>23455</v>
      </c>
    </row>
    <row r="206" spans="1:17" x14ac:dyDescent="0.25">
      <c r="A206" s="12" t="s">
        <v>1288</v>
      </c>
      <c r="B206" s="12" t="s">
        <v>1140</v>
      </c>
      <c r="C206" s="12" t="s">
        <v>1141</v>
      </c>
      <c r="D206" s="12" t="s">
        <v>757</v>
      </c>
      <c r="E206" s="12" t="s">
        <v>31</v>
      </c>
      <c r="F206" t="s">
        <v>143</v>
      </c>
      <c r="H206" s="12" t="s">
        <v>31</v>
      </c>
      <c r="J206">
        <v>0</v>
      </c>
      <c r="K206" s="12" t="s">
        <v>31</v>
      </c>
      <c r="L206" s="12" t="s">
        <v>31</v>
      </c>
      <c r="M206" s="12" t="s">
        <v>31</v>
      </c>
      <c r="N206" s="12" t="s">
        <v>1311</v>
      </c>
      <c r="O206" t="s">
        <v>758</v>
      </c>
      <c r="P206" s="3">
        <v>0</v>
      </c>
      <c r="Q206" s="3">
        <v>100</v>
      </c>
    </row>
    <row r="207" spans="1:17" x14ac:dyDescent="0.25">
      <c r="A207" s="12" t="s">
        <v>1288</v>
      </c>
      <c r="B207" s="12" t="s">
        <v>1134</v>
      </c>
      <c r="C207" s="12" t="s">
        <v>1141</v>
      </c>
      <c r="D207" s="12" t="s">
        <v>643</v>
      </c>
      <c r="E207" s="12" t="s">
        <v>31</v>
      </c>
      <c r="F207" t="s">
        <v>165</v>
      </c>
      <c r="H207" s="12" t="s">
        <v>31</v>
      </c>
      <c r="J207">
        <v>0</v>
      </c>
      <c r="K207" s="12" t="s">
        <v>31</v>
      </c>
      <c r="L207" s="12" t="s">
        <v>31</v>
      </c>
      <c r="M207" s="12" t="s">
        <v>31</v>
      </c>
      <c r="N207" s="12" t="s">
        <v>1312</v>
      </c>
      <c r="O207" t="s">
        <v>645</v>
      </c>
      <c r="P207" s="3">
        <v>0</v>
      </c>
      <c r="Q207" s="3">
        <v>2865</v>
      </c>
    </row>
    <row r="208" spans="1:17" x14ac:dyDescent="0.25">
      <c r="A208" s="12" t="s">
        <v>1288</v>
      </c>
      <c r="B208" s="12" t="s">
        <v>1134</v>
      </c>
      <c r="C208" s="12" t="s">
        <v>1141</v>
      </c>
      <c r="D208" s="12" t="s">
        <v>658</v>
      </c>
      <c r="E208" s="12" t="s">
        <v>31</v>
      </c>
      <c r="F208" t="s">
        <v>165</v>
      </c>
      <c r="H208" s="12" t="s">
        <v>31</v>
      </c>
      <c r="J208">
        <v>0</v>
      </c>
      <c r="K208" s="12" t="s">
        <v>31</v>
      </c>
      <c r="L208" s="12" t="s">
        <v>31</v>
      </c>
      <c r="M208" s="12" t="s">
        <v>1313</v>
      </c>
      <c r="N208" s="12" t="s">
        <v>1185</v>
      </c>
      <c r="O208" t="s">
        <v>659</v>
      </c>
      <c r="P208" s="3">
        <v>0</v>
      </c>
      <c r="Q208" s="3">
        <v>2289.36</v>
      </c>
    </row>
    <row r="209" spans="1:17" x14ac:dyDescent="0.25">
      <c r="A209" s="12" t="s">
        <v>1288</v>
      </c>
      <c r="B209" s="12" t="s">
        <v>1148</v>
      </c>
      <c r="C209" s="12" t="s">
        <v>1141</v>
      </c>
      <c r="D209" s="12" t="s">
        <v>660</v>
      </c>
      <c r="E209" s="12" t="s">
        <v>31</v>
      </c>
      <c r="F209" t="s">
        <v>204</v>
      </c>
      <c r="H209" s="12" t="s">
        <v>31</v>
      </c>
      <c r="J209">
        <v>0</v>
      </c>
      <c r="K209" s="12" t="s">
        <v>31</v>
      </c>
      <c r="L209" s="12" t="s">
        <v>31</v>
      </c>
      <c r="M209" s="12" t="s">
        <v>31</v>
      </c>
      <c r="N209" s="12" t="s">
        <v>1314</v>
      </c>
      <c r="O209" t="s">
        <v>662</v>
      </c>
      <c r="P209" s="3">
        <v>0</v>
      </c>
      <c r="Q209" s="3">
        <v>429</v>
      </c>
    </row>
    <row r="210" spans="1:17" x14ac:dyDescent="0.25">
      <c r="A210" s="12" t="s">
        <v>1288</v>
      </c>
      <c r="B210" s="12" t="s">
        <v>1180</v>
      </c>
      <c r="C210" s="12" t="s">
        <v>1141</v>
      </c>
      <c r="D210" s="12" t="s">
        <v>663</v>
      </c>
      <c r="E210" s="12" t="s">
        <v>31</v>
      </c>
      <c r="F210" t="s">
        <v>204</v>
      </c>
      <c r="H210" s="12" t="s">
        <v>31</v>
      </c>
      <c r="J210">
        <v>0</v>
      </c>
      <c r="K210" s="12" t="s">
        <v>31</v>
      </c>
      <c r="L210" s="12" t="s">
        <v>31</v>
      </c>
      <c r="M210" s="12" t="s">
        <v>31</v>
      </c>
      <c r="N210" s="12" t="s">
        <v>1315</v>
      </c>
      <c r="O210" t="s">
        <v>662</v>
      </c>
      <c r="P210" s="3">
        <v>0</v>
      </c>
      <c r="Q210" s="3">
        <v>200</v>
      </c>
    </row>
    <row r="211" spans="1:17" x14ac:dyDescent="0.25">
      <c r="A211" s="12" t="s">
        <v>1288</v>
      </c>
      <c r="B211" s="12" t="s">
        <v>1140</v>
      </c>
      <c r="C211" s="12" t="s">
        <v>1141</v>
      </c>
      <c r="D211" s="12" t="s">
        <v>737</v>
      </c>
      <c r="E211" s="12" t="s">
        <v>31</v>
      </c>
      <c r="F211" t="s">
        <v>204</v>
      </c>
      <c r="H211" s="12" t="s">
        <v>31</v>
      </c>
      <c r="J211">
        <v>0</v>
      </c>
      <c r="K211" s="12" t="s">
        <v>31</v>
      </c>
      <c r="L211" s="12" t="s">
        <v>31</v>
      </c>
      <c r="M211" s="12" t="s">
        <v>31</v>
      </c>
      <c r="N211" s="12" t="s">
        <v>1316</v>
      </c>
      <c r="O211" t="s">
        <v>739</v>
      </c>
      <c r="P211" s="3">
        <v>0</v>
      </c>
      <c r="Q211" s="3">
        <v>2822.24</v>
      </c>
    </row>
    <row r="212" spans="1:17" x14ac:dyDescent="0.25">
      <c r="A212" s="12" t="s">
        <v>1288</v>
      </c>
      <c r="B212" s="12" t="s">
        <v>1148</v>
      </c>
      <c r="C212" s="12" t="s">
        <v>1141</v>
      </c>
      <c r="D212" s="12" t="s">
        <v>740</v>
      </c>
      <c r="E212" s="12" t="s">
        <v>31</v>
      </c>
      <c r="F212" t="s">
        <v>204</v>
      </c>
      <c r="H212" s="12" t="s">
        <v>31</v>
      </c>
      <c r="J212">
        <v>0</v>
      </c>
      <c r="K212" s="12" t="s">
        <v>31</v>
      </c>
      <c r="L212" s="12" t="s">
        <v>31</v>
      </c>
      <c r="M212" s="12" t="s">
        <v>31</v>
      </c>
      <c r="N212" s="12" t="s">
        <v>1317</v>
      </c>
      <c r="O212" t="s">
        <v>741</v>
      </c>
      <c r="P212" s="3">
        <v>0</v>
      </c>
      <c r="Q212" s="3">
        <v>135</v>
      </c>
    </row>
    <row r="213" spans="1:17" x14ac:dyDescent="0.25">
      <c r="A213" s="12" t="s">
        <v>1288</v>
      </c>
      <c r="B213" s="12" t="s">
        <v>1148</v>
      </c>
      <c r="C213" s="12" t="s">
        <v>1141</v>
      </c>
      <c r="D213" s="12" t="s">
        <v>742</v>
      </c>
      <c r="E213" s="12" t="s">
        <v>31</v>
      </c>
      <c r="F213" t="s">
        <v>204</v>
      </c>
      <c r="H213" s="12" t="s">
        <v>31</v>
      </c>
      <c r="J213">
        <v>0</v>
      </c>
      <c r="K213" s="12" t="s">
        <v>31</v>
      </c>
      <c r="L213" s="12" t="s">
        <v>31</v>
      </c>
      <c r="M213" s="12" t="s">
        <v>31</v>
      </c>
      <c r="N213" s="12" t="s">
        <v>1318</v>
      </c>
      <c r="O213" t="s">
        <v>743</v>
      </c>
      <c r="P213" s="3">
        <v>0</v>
      </c>
      <c r="Q213" s="3">
        <v>2695</v>
      </c>
    </row>
    <row r="214" spans="1:17" x14ac:dyDescent="0.25">
      <c r="A214" s="12" t="s">
        <v>1288</v>
      </c>
      <c r="B214" s="12" t="s">
        <v>1259</v>
      </c>
      <c r="C214" s="12" t="s">
        <v>1141</v>
      </c>
      <c r="D214" s="12" t="s">
        <v>612</v>
      </c>
      <c r="E214" s="12" t="s">
        <v>31</v>
      </c>
      <c r="F214" t="s">
        <v>613</v>
      </c>
      <c r="H214" s="12" t="s">
        <v>31</v>
      </c>
      <c r="J214">
        <v>0</v>
      </c>
      <c r="K214" s="12" t="s">
        <v>31</v>
      </c>
      <c r="L214" s="12" t="s">
        <v>31</v>
      </c>
      <c r="M214" s="12" t="s">
        <v>1238</v>
      </c>
      <c r="N214" s="12" t="s">
        <v>1319</v>
      </c>
      <c r="O214" t="s">
        <v>615</v>
      </c>
      <c r="P214" s="3">
        <v>0</v>
      </c>
      <c r="Q214" s="3">
        <v>9357.6</v>
      </c>
    </row>
    <row r="215" spans="1:17" x14ac:dyDescent="0.25">
      <c r="A215" s="12" t="s">
        <v>1288</v>
      </c>
      <c r="B215" s="12" t="s">
        <v>1140</v>
      </c>
      <c r="C215" s="12" t="s">
        <v>1141</v>
      </c>
      <c r="D215" s="12" t="s">
        <v>759</v>
      </c>
      <c r="E215" s="12" t="s">
        <v>31</v>
      </c>
      <c r="F215" t="s">
        <v>400</v>
      </c>
      <c r="H215" s="12" t="s">
        <v>31</v>
      </c>
      <c r="J215">
        <v>0</v>
      </c>
      <c r="K215" s="12" t="s">
        <v>31</v>
      </c>
      <c r="L215" s="12" t="s">
        <v>31</v>
      </c>
      <c r="M215" s="12" t="s">
        <v>31</v>
      </c>
      <c r="N215" s="12" t="s">
        <v>1320</v>
      </c>
      <c r="O215" t="s">
        <v>760</v>
      </c>
      <c r="P215" s="3">
        <v>0</v>
      </c>
      <c r="Q215" s="3">
        <v>135</v>
      </c>
    </row>
    <row r="216" spans="1:17" x14ac:dyDescent="0.25">
      <c r="A216" s="12" t="s">
        <v>1288</v>
      </c>
      <c r="B216" s="12" t="s">
        <v>1148</v>
      </c>
      <c r="C216" s="12" t="s">
        <v>1141</v>
      </c>
      <c r="D216" s="12" t="s">
        <v>780</v>
      </c>
      <c r="E216" s="12" t="s">
        <v>31</v>
      </c>
      <c r="F216" t="s">
        <v>400</v>
      </c>
      <c r="H216" s="12" t="s">
        <v>31</v>
      </c>
      <c r="J216">
        <v>0</v>
      </c>
      <c r="K216" s="12" t="s">
        <v>31</v>
      </c>
      <c r="L216" s="12" t="s">
        <v>31</v>
      </c>
      <c r="M216" s="12" t="s">
        <v>31</v>
      </c>
      <c r="N216" s="12" t="s">
        <v>1321</v>
      </c>
      <c r="O216" t="s">
        <v>781</v>
      </c>
      <c r="P216" s="3">
        <v>0</v>
      </c>
      <c r="Q216" s="3">
        <v>470</v>
      </c>
    </row>
    <row r="217" spans="1:17" x14ac:dyDescent="0.25">
      <c r="A217" s="12" t="s">
        <v>1288</v>
      </c>
      <c r="B217" s="12" t="s">
        <v>1134</v>
      </c>
      <c r="C217" s="12" t="s">
        <v>1141</v>
      </c>
      <c r="D217" s="12" t="s">
        <v>795</v>
      </c>
      <c r="E217" s="12" t="s">
        <v>31</v>
      </c>
      <c r="F217" t="s">
        <v>796</v>
      </c>
      <c r="H217" s="12" t="s">
        <v>31</v>
      </c>
      <c r="J217">
        <v>0</v>
      </c>
      <c r="K217" s="12" t="s">
        <v>31</v>
      </c>
      <c r="L217" s="12" t="s">
        <v>31</v>
      </c>
      <c r="M217" s="12" t="s">
        <v>31</v>
      </c>
      <c r="N217" s="12" t="s">
        <v>1322</v>
      </c>
      <c r="O217" t="s">
        <v>799</v>
      </c>
      <c r="P217" s="3">
        <v>0</v>
      </c>
      <c r="Q217" s="3">
        <v>6936</v>
      </c>
    </row>
    <row r="218" spans="1:17" x14ac:dyDescent="0.25">
      <c r="A218" s="12" t="s">
        <v>1288</v>
      </c>
      <c r="B218" s="12" t="s">
        <v>1140</v>
      </c>
      <c r="C218" s="12" t="s">
        <v>1141</v>
      </c>
      <c r="D218" s="12" t="s">
        <v>629</v>
      </c>
      <c r="E218" s="12" t="s">
        <v>31</v>
      </c>
      <c r="F218" t="s">
        <v>65</v>
      </c>
      <c r="H218" s="12" t="s">
        <v>31</v>
      </c>
      <c r="J218">
        <v>0</v>
      </c>
      <c r="K218" s="12" t="s">
        <v>31</v>
      </c>
      <c r="L218" s="12" t="s">
        <v>31</v>
      </c>
      <c r="M218" s="12" t="s">
        <v>31</v>
      </c>
      <c r="N218" s="12" t="s">
        <v>1156</v>
      </c>
      <c r="O218" t="s">
        <v>630</v>
      </c>
      <c r="P218" s="3">
        <v>0</v>
      </c>
      <c r="Q218" s="3">
        <v>7530</v>
      </c>
    </row>
    <row r="219" spans="1:17" x14ac:dyDescent="0.25">
      <c r="A219" s="12" t="s">
        <v>1288</v>
      </c>
      <c r="B219" s="12" t="s">
        <v>1134</v>
      </c>
      <c r="C219" s="12" t="s">
        <v>1141</v>
      </c>
      <c r="D219" s="12" t="s">
        <v>648</v>
      </c>
      <c r="E219" s="12" t="s">
        <v>31</v>
      </c>
      <c r="F219" t="s">
        <v>1323</v>
      </c>
      <c r="H219" s="12" t="s">
        <v>31</v>
      </c>
      <c r="J219">
        <v>0</v>
      </c>
      <c r="K219" s="12" t="s">
        <v>31</v>
      </c>
      <c r="L219" s="12" t="s">
        <v>31</v>
      </c>
      <c r="M219" s="12" t="s">
        <v>1293</v>
      </c>
      <c r="N219" s="12" t="s">
        <v>1324</v>
      </c>
      <c r="O219" t="s">
        <v>650</v>
      </c>
      <c r="P219" s="3">
        <v>0</v>
      </c>
      <c r="Q219" s="3">
        <v>5000</v>
      </c>
    </row>
    <row r="220" spans="1:17" x14ac:dyDescent="0.25">
      <c r="A220" s="12" t="s">
        <v>1288</v>
      </c>
      <c r="B220" s="12" t="s">
        <v>1161</v>
      </c>
      <c r="C220" s="12" t="s">
        <v>1141</v>
      </c>
      <c r="D220" s="12" t="s">
        <v>623</v>
      </c>
      <c r="E220" s="12" t="s">
        <v>31</v>
      </c>
      <c r="F220" t="s">
        <v>48</v>
      </c>
      <c r="H220" s="12" t="s">
        <v>31</v>
      </c>
      <c r="J220">
        <v>0</v>
      </c>
      <c r="K220" s="12" t="s">
        <v>31</v>
      </c>
      <c r="L220" s="12" t="s">
        <v>31</v>
      </c>
      <c r="M220" s="12" t="s">
        <v>31</v>
      </c>
      <c r="N220" s="12" t="s">
        <v>1162</v>
      </c>
      <c r="O220" t="s">
        <v>624</v>
      </c>
      <c r="P220" s="3">
        <v>0</v>
      </c>
      <c r="Q220" s="3">
        <v>2700</v>
      </c>
    </row>
    <row r="221" spans="1:17" x14ac:dyDescent="0.25">
      <c r="A221" s="12" t="s">
        <v>1288</v>
      </c>
      <c r="B221" s="12" t="s">
        <v>1159</v>
      </c>
      <c r="C221" s="12" t="s">
        <v>1141</v>
      </c>
      <c r="D221" s="12" t="s">
        <v>627</v>
      </c>
      <c r="E221" s="12" t="s">
        <v>31</v>
      </c>
      <c r="F221" t="s">
        <v>48</v>
      </c>
      <c r="H221" s="12" t="s">
        <v>31</v>
      </c>
      <c r="J221">
        <v>0</v>
      </c>
      <c r="K221" s="12" t="s">
        <v>31</v>
      </c>
      <c r="L221" s="12" t="s">
        <v>31</v>
      </c>
      <c r="M221" s="12" t="s">
        <v>31</v>
      </c>
      <c r="N221" s="12" t="s">
        <v>1160</v>
      </c>
      <c r="O221" t="s">
        <v>628</v>
      </c>
      <c r="P221" s="3">
        <v>0</v>
      </c>
      <c r="Q221" s="3">
        <v>2450</v>
      </c>
    </row>
    <row r="222" spans="1:17" x14ac:dyDescent="0.25">
      <c r="A222" s="12" t="s">
        <v>1288</v>
      </c>
      <c r="B222" s="12" t="s">
        <v>1159</v>
      </c>
      <c r="C222" s="12" t="s">
        <v>1141</v>
      </c>
      <c r="D222" s="12" t="s">
        <v>754</v>
      </c>
      <c r="E222" s="12" t="s">
        <v>31</v>
      </c>
      <c r="F222" t="s">
        <v>151</v>
      </c>
      <c r="H222" s="12" t="s">
        <v>31</v>
      </c>
      <c r="J222">
        <v>0</v>
      </c>
      <c r="K222" s="12" t="s">
        <v>31</v>
      </c>
      <c r="L222" s="12" t="s">
        <v>31</v>
      </c>
      <c r="M222" s="12" t="s">
        <v>31</v>
      </c>
      <c r="N222" s="12" t="s">
        <v>1325</v>
      </c>
      <c r="O222" t="s">
        <v>756</v>
      </c>
      <c r="P222" s="3">
        <v>0</v>
      </c>
      <c r="Q222" s="3">
        <v>224.66</v>
      </c>
    </row>
    <row r="223" spans="1:17" x14ac:dyDescent="0.25">
      <c r="A223" s="12" t="s">
        <v>1288</v>
      </c>
      <c r="B223" s="12" t="s">
        <v>1161</v>
      </c>
      <c r="C223" s="12" t="s">
        <v>1141</v>
      </c>
      <c r="D223" s="12" t="s">
        <v>664</v>
      </c>
      <c r="E223" s="12" t="s">
        <v>31</v>
      </c>
      <c r="F223" t="s">
        <v>239</v>
      </c>
      <c r="H223" s="12" t="s">
        <v>31</v>
      </c>
      <c r="J223">
        <v>0</v>
      </c>
      <c r="K223" s="12" t="s">
        <v>31</v>
      </c>
      <c r="L223" s="12" t="s">
        <v>31</v>
      </c>
      <c r="M223" s="12" t="s">
        <v>31</v>
      </c>
      <c r="N223" s="12" t="s">
        <v>1315</v>
      </c>
      <c r="O223" t="s">
        <v>666</v>
      </c>
      <c r="P223" s="3">
        <v>0</v>
      </c>
      <c r="Q223" s="3">
        <v>546.70000000000005</v>
      </c>
    </row>
    <row r="224" spans="1:17" x14ac:dyDescent="0.25">
      <c r="A224" s="12" t="s">
        <v>1288</v>
      </c>
      <c r="B224" s="12" t="s">
        <v>1200</v>
      </c>
      <c r="C224" s="12" t="s">
        <v>1141</v>
      </c>
      <c r="D224" s="12" t="s">
        <v>667</v>
      </c>
      <c r="E224" s="12" t="s">
        <v>31</v>
      </c>
      <c r="F224" t="s">
        <v>239</v>
      </c>
      <c r="H224" s="12" t="s">
        <v>31</v>
      </c>
      <c r="J224">
        <v>0</v>
      </c>
      <c r="K224" s="12" t="s">
        <v>31</v>
      </c>
      <c r="L224" s="12" t="s">
        <v>31</v>
      </c>
      <c r="M224" s="12" t="s">
        <v>31</v>
      </c>
      <c r="N224" s="12" t="s">
        <v>1315</v>
      </c>
      <c r="O224" t="s">
        <v>668</v>
      </c>
      <c r="P224" s="3">
        <v>0</v>
      </c>
      <c r="Q224" s="3">
        <v>340</v>
      </c>
    </row>
    <row r="225" spans="1:17" x14ac:dyDescent="0.25">
      <c r="A225" s="12" t="s">
        <v>1288</v>
      </c>
      <c r="B225" s="12" t="s">
        <v>1134</v>
      </c>
      <c r="C225" s="12" t="s">
        <v>1141</v>
      </c>
      <c r="D225" s="12" t="s">
        <v>778</v>
      </c>
      <c r="E225" s="12" t="s">
        <v>31</v>
      </c>
      <c r="F225" t="s">
        <v>123</v>
      </c>
      <c r="H225" s="12" t="s">
        <v>31</v>
      </c>
      <c r="J225">
        <v>0</v>
      </c>
      <c r="K225" s="12" t="s">
        <v>31</v>
      </c>
      <c r="L225" s="12" t="s">
        <v>31</v>
      </c>
      <c r="M225" s="12" t="s">
        <v>31</v>
      </c>
      <c r="N225" s="12" t="s">
        <v>1326</v>
      </c>
      <c r="O225" t="s">
        <v>779</v>
      </c>
      <c r="P225" s="3">
        <v>0</v>
      </c>
      <c r="Q225" s="3">
        <v>226.84</v>
      </c>
    </row>
    <row r="226" spans="1:17" x14ac:dyDescent="0.25">
      <c r="A226" s="12" t="s">
        <v>1288</v>
      </c>
      <c r="B226" s="12" t="s">
        <v>1161</v>
      </c>
      <c r="C226" s="12" t="s">
        <v>1141</v>
      </c>
      <c r="D226" s="12" t="s">
        <v>725</v>
      </c>
      <c r="E226" s="12" t="s">
        <v>31</v>
      </c>
      <c r="F226" t="s">
        <v>837</v>
      </c>
      <c r="H226" s="12" t="s">
        <v>31</v>
      </c>
      <c r="J226">
        <v>0</v>
      </c>
      <c r="K226" s="12" t="s">
        <v>726</v>
      </c>
      <c r="L226" s="12" t="s">
        <v>31</v>
      </c>
      <c r="M226" s="12" t="s">
        <v>1293</v>
      </c>
      <c r="N226" s="12" t="s">
        <v>1327</v>
      </c>
      <c r="O226" t="s">
        <v>730</v>
      </c>
      <c r="P226" s="3">
        <v>0</v>
      </c>
      <c r="Q226" s="3">
        <v>690</v>
      </c>
    </row>
    <row r="227" spans="1:17" x14ac:dyDescent="0.25">
      <c r="A227" s="12" t="s">
        <v>1288</v>
      </c>
      <c r="B227" s="12" t="s">
        <v>1161</v>
      </c>
      <c r="C227" s="12" t="s">
        <v>1141</v>
      </c>
      <c r="D227" s="12" t="s">
        <v>732</v>
      </c>
      <c r="E227" s="12" t="s">
        <v>31</v>
      </c>
      <c r="F227" t="s">
        <v>837</v>
      </c>
      <c r="H227" s="12" t="s">
        <v>31</v>
      </c>
      <c r="J227">
        <v>0</v>
      </c>
      <c r="K227" s="12" t="s">
        <v>733</v>
      </c>
      <c r="L227" s="12" t="s">
        <v>31</v>
      </c>
      <c r="M227" s="12" t="s">
        <v>1300</v>
      </c>
      <c r="N227" s="12" t="s">
        <v>1328</v>
      </c>
      <c r="O227" t="s">
        <v>730</v>
      </c>
      <c r="P227" s="3">
        <v>0</v>
      </c>
      <c r="Q227" s="3">
        <v>516</v>
      </c>
    </row>
    <row r="228" spans="1:17" x14ac:dyDescent="0.25">
      <c r="A228" s="12" t="s">
        <v>1288</v>
      </c>
      <c r="B228" s="12" t="s">
        <v>1134</v>
      </c>
      <c r="C228" s="12" t="s">
        <v>1141</v>
      </c>
      <c r="D228" s="12" t="s">
        <v>761</v>
      </c>
      <c r="E228" s="12" t="s">
        <v>31</v>
      </c>
      <c r="F228" t="s">
        <v>837</v>
      </c>
      <c r="H228" s="12" t="s">
        <v>31</v>
      </c>
      <c r="J228">
        <v>0</v>
      </c>
      <c r="K228" s="12" t="s">
        <v>31</v>
      </c>
      <c r="L228" s="12" t="s">
        <v>31</v>
      </c>
      <c r="M228" s="12" t="s">
        <v>31</v>
      </c>
      <c r="N228" s="12" t="s">
        <v>1329</v>
      </c>
      <c r="O228" t="s">
        <v>765</v>
      </c>
      <c r="P228" s="3">
        <v>0</v>
      </c>
      <c r="Q228" s="3">
        <v>650</v>
      </c>
    </row>
    <row r="229" spans="1:17" x14ac:dyDescent="0.25">
      <c r="A229" s="12" t="s">
        <v>1288</v>
      </c>
      <c r="B229" s="12" t="s">
        <v>1161</v>
      </c>
      <c r="C229" s="12" t="s">
        <v>1135</v>
      </c>
      <c r="D229" s="12" t="s">
        <v>836</v>
      </c>
      <c r="E229" s="12" t="s">
        <v>31</v>
      </c>
      <c r="F229" t="s">
        <v>837</v>
      </c>
      <c r="H229" s="12" t="s">
        <v>31</v>
      </c>
      <c r="J229">
        <v>0</v>
      </c>
      <c r="K229" s="12" t="s">
        <v>31</v>
      </c>
      <c r="L229" s="12" t="s">
        <v>31</v>
      </c>
      <c r="M229" s="12" t="s">
        <v>31</v>
      </c>
      <c r="N229" s="12" t="s">
        <v>31</v>
      </c>
      <c r="O229" t="s">
        <v>730</v>
      </c>
      <c r="P229" s="3">
        <v>0</v>
      </c>
      <c r="Q229" s="3">
        <v>5516.32</v>
      </c>
    </row>
    <row r="230" spans="1:17" x14ac:dyDescent="0.25">
      <c r="A230" s="12" t="s">
        <v>1288</v>
      </c>
      <c r="B230" s="12" t="s">
        <v>1148</v>
      </c>
      <c r="C230" s="12" t="s">
        <v>1141</v>
      </c>
      <c r="D230" s="12" t="s">
        <v>775</v>
      </c>
      <c r="E230" s="12" t="s">
        <v>31</v>
      </c>
      <c r="F230" t="s">
        <v>103</v>
      </c>
      <c r="H230" s="12" t="s">
        <v>31</v>
      </c>
      <c r="J230">
        <v>0</v>
      </c>
      <c r="K230" s="12" t="s">
        <v>31</v>
      </c>
      <c r="L230" s="12" t="s">
        <v>31</v>
      </c>
      <c r="M230" s="12" t="s">
        <v>31</v>
      </c>
      <c r="N230" s="12" t="s">
        <v>1330</v>
      </c>
      <c r="O230" t="s">
        <v>777</v>
      </c>
      <c r="P230" s="3">
        <v>0</v>
      </c>
      <c r="Q230" s="3">
        <v>30000</v>
      </c>
    </row>
    <row r="231" spans="1:17" x14ac:dyDescent="0.25">
      <c r="A231" s="12" t="s">
        <v>1288</v>
      </c>
      <c r="B231" s="12" t="s">
        <v>1164</v>
      </c>
      <c r="C231" s="12" t="s">
        <v>1141</v>
      </c>
      <c r="D231" s="12" t="s">
        <v>679</v>
      </c>
      <c r="E231" s="12" t="s">
        <v>31</v>
      </c>
      <c r="F231" t="s">
        <v>680</v>
      </c>
      <c r="H231" s="12" t="s">
        <v>31</v>
      </c>
      <c r="J231">
        <v>0</v>
      </c>
      <c r="K231" s="12" t="s">
        <v>31</v>
      </c>
      <c r="L231" s="12" t="s">
        <v>31</v>
      </c>
      <c r="M231" s="12" t="s">
        <v>31</v>
      </c>
      <c r="N231" s="12" t="s">
        <v>1331</v>
      </c>
      <c r="O231" t="s">
        <v>682</v>
      </c>
      <c r="P231" s="3">
        <v>0</v>
      </c>
      <c r="Q231" s="3">
        <v>23.52</v>
      </c>
    </row>
    <row r="232" spans="1:17" x14ac:dyDescent="0.25">
      <c r="A232" s="12" t="s">
        <v>1288</v>
      </c>
      <c r="B232" s="12" t="s">
        <v>1164</v>
      </c>
      <c r="C232" s="12" t="s">
        <v>1141</v>
      </c>
      <c r="D232" s="12" t="s">
        <v>683</v>
      </c>
      <c r="E232" s="12" t="s">
        <v>31</v>
      </c>
      <c r="F232" t="s">
        <v>680</v>
      </c>
      <c r="H232" s="12" t="s">
        <v>31</v>
      </c>
      <c r="J232">
        <v>0</v>
      </c>
      <c r="K232" s="12" t="s">
        <v>31</v>
      </c>
      <c r="L232" s="12" t="s">
        <v>31</v>
      </c>
      <c r="M232" s="12" t="s">
        <v>31</v>
      </c>
      <c r="N232" s="12" t="s">
        <v>1332</v>
      </c>
      <c r="O232" t="s">
        <v>684</v>
      </c>
      <c r="P232" s="3">
        <v>0</v>
      </c>
      <c r="Q232" s="3">
        <v>23.52</v>
      </c>
    </row>
    <row r="233" spans="1:17" x14ac:dyDescent="0.25">
      <c r="A233" s="12" t="s">
        <v>1288</v>
      </c>
      <c r="B233" s="12" t="s">
        <v>1164</v>
      </c>
      <c r="C233" s="12" t="s">
        <v>1141</v>
      </c>
      <c r="D233" s="12" t="s">
        <v>685</v>
      </c>
      <c r="E233" s="12" t="s">
        <v>31</v>
      </c>
      <c r="F233" t="s">
        <v>680</v>
      </c>
      <c r="H233" s="12" t="s">
        <v>31</v>
      </c>
      <c r="J233">
        <v>0</v>
      </c>
      <c r="K233" s="12" t="s">
        <v>31</v>
      </c>
      <c r="L233" s="12" t="s">
        <v>31</v>
      </c>
      <c r="M233" s="12" t="s">
        <v>31</v>
      </c>
      <c r="N233" s="12" t="s">
        <v>685</v>
      </c>
      <c r="O233" t="s">
        <v>686</v>
      </c>
      <c r="P233" s="3">
        <v>0</v>
      </c>
      <c r="Q233" s="3">
        <v>23.52</v>
      </c>
    </row>
    <row r="234" spans="1:17" x14ac:dyDescent="0.25">
      <c r="A234" s="12" t="s">
        <v>1288</v>
      </c>
      <c r="B234" s="12" t="s">
        <v>1164</v>
      </c>
      <c r="C234" s="12" t="s">
        <v>1141</v>
      </c>
      <c r="D234" s="12" t="s">
        <v>687</v>
      </c>
      <c r="E234" s="12" t="s">
        <v>31</v>
      </c>
      <c r="F234" t="s">
        <v>680</v>
      </c>
      <c r="H234" s="12" t="s">
        <v>31</v>
      </c>
      <c r="J234">
        <v>0</v>
      </c>
      <c r="K234" s="12" t="s">
        <v>31</v>
      </c>
      <c r="L234" s="12" t="s">
        <v>31</v>
      </c>
      <c r="M234" s="12" t="s">
        <v>31</v>
      </c>
      <c r="N234" s="12" t="s">
        <v>1333</v>
      </c>
      <c r="O234" t="s">
        <v>688</v>
      </c>
      <c r="P234" s="3">
        <v>0</v>
      </c>
      <c r="Q234" s="3">
        <v>23.52</v>
      </c>
    </row>
    <row r="235" spans="1:17" x14ac:dyDescent="0.25">
      <c r="A235" s="12" t="s">
        <v>1288</v>
      </c>
      <c r="B235" s="12" t="s">
        <v>1164</v>
      </c>
      <c r="C235" s="12" t="s">
        <v>1141</v>
      </c>
      <c r="D235" s="12" t="s">
        <v>689</v>
      </c>
      <c r="E235" s="12" t="s">
        <v>31</v>
      </c>
      <c r="F235" t="s">
        <v>680</v>
      </c>
      <c r="H235" s="12" t="s">
        <v>31</v>
      </c>
      <c r="J235">
        <v>0</v>
      </c>
      <c r="K235" s="12" t="s">
        <v>31</v>
      </c>
      <c r="L235" s="12" t="s">
        <v>31</v>
      </c>
      <c r="M235" s="12" t="s">
        <v>31</v>
      </c>
      <c r="N235" s="12" t="s">
        <v>1334</v>
      </c>
      <c r="O235" t="s">
        <v>690</v>
      </c>
      <c r="P235" s="3">
        <v>0</v>
      </c>
      <c r="Q235" s="3">
        <v>23.52</v>
      </c>
    </row>
    <row r="236" spans="1:17" x14ac:dyDescent="0.25">
      <c r="A236" s="12" t="s">
        <v>1288</v>
      </c>
      <c r="B236" s="12" t="s">
        <v>1164</v>
      </c>
      <c r="C236" s="12" t="s">
        <v>1141</v>
      </c>
      <c r="D236" s="12" t="s">
        <v>691</v>
      </c>
      <c r="E236" s="12" t="s">
        <v>31</v>
      </c>
      <c r="F236" t="s">
        <v>680</v>
      </c>
      <c r="H236" s="12" t="s">
        <v>31</v>
      </c>
      <c r="J236">
        <v>0</v>
      </c>
      <c r="K236" s="12" t="s">
        <v>31</v>
      </c>
      <c r="L236" s="12" t="s">
        <v>31</v>
      </c>
      <c r="M236" s="12" t="s">
        <v>31</v>
      </c>
      <c r="N236" s="12" t="s">
        <v>1335</v>
      </c>
      <c r="O236" t="s">
        <v>692</v>
      </c>
      <c r="P236" s="3">
        <v>0</v>
      </c>
      <c r="Q236" s="3">
        <v>23.52</v>
      </c>
    </row>
    <row r="237" spans="1:17" x14ac:dyDescent="0.25">
      <c r="A237" s="12" t="s">
        <v>1288</v>
      </c>
      <c r="B237" s="12" t="s">
        <v>1164</v>
      </c>
      <c r="C237" s="12" t="s">
        <v>1141</v>
      </c>
      <c r="D237" s="12" t="s">
        <v>693</v>
      </c>
      <c r="E237" s="12" t="s">
        <v>31</v>
      </c>
      <c r="F237" t="s">
        <v>680</v>
      </c>
      <c r="H237" s="12" t="s">
        <v>31</v>
      </c>
      <c r="J237">
        <v>0</v>
      </c>
      <c r="K237" s="12" t="s">
        <v>31</v>
      </c>
      <c r="L237" s="12" t="s">
        <v>31</v>
      </c>
      <c r="M237" s="12" t="s">
        <v>31</v>
      </c>
      <c r="N237" s="12" t="s">
        <v>1336</v>
      </c>
      <c r="O237" t="s">
        <v>695</v>
      </c>
      <c r="P237" s="3">
        <v>0</v>
      </c>
      <c r="Q237" s="3">
        <v>497.42</v>
      </c>
    </row>
    <row r="238" spans="1:17" x14ac:dyDescent="0.25">
      <c r="A238" s="12" t="s">
        <v>1288</v>
      </c>
      <c r="B238" s="12" t="s">
        <v>1164</v>
      </c>
      <c r="C238" s="12" t="s">
        <v>1141</v>
      </c>
      <c r="D238" s="12" t="s">
        <v>696</v>
      </c>
      <c r="E238" s="12" t="s">
        <v>31</v>
      </c>
      <c r="F238" t="s">
        <v>680</v>
      </c>
      <c r="H238" s="12" t="s">
        <v>31</v>
      </c>
      <c r="J238">
        <v>0</v>
      </c>
      <c r="K238" s="12" t="s">
        <v>31</v>
      </c>
      <c r="L238" s="12" t="s">
        <v>31</v>
      </c>
      <c r="M238" s="12" t="s">
        <v>31</v>
      </c>
      <c r="N238" s="12" t="s">
        <v>1337</v>
      </c>
      <c r="O238" t="s">
        <v>697</v>
      </c>
      <c r="P238" s="3">
        <v>0</v>
      </c>
      <c r="Q238" s="3">
        <v>850.13</v>
      </c>
    </row>
    <row r="239" spans="1:17" x14ac:dyDescent="0.25">
      <c r="A239" s="12" t="s">
        <v>1288</v>
      </c>
      <c r="B239" s="12" t="s">
        <v>1164</v>
      </c>
      <c r="C239" s="12" t="s">
        <v>1141</v>
      </c>
      <c r="D239" s="12" t="s">
        <v>698</v>
      </c>
      <c r="E239" s="12" t="s">
        <v>31</v>
      </c>
      <c r="F239" t="s">
        <v>680</v>
      </c>
      <c r="H239" s="12" t="s">
        <v>31</v>
      </c>
      <c r="J239">
        <v>0</v>
      </c>
      <c r="K239" s="12" t="s">
        <v>31</v>
      </c>
      <c r="L239" s="12" t="s">
        <v>31</v>
      </c>
      <c r="M239" s="12" t="s">
        <v>31</v>
      </c>
      <c r="N239" s="12" t="s">
        <v>1338</v>
      </c>
      <c r="O239" t="s">
        <v>699</v>
      </c>
      <c r="P239" s="3">
        <v>0</v>
      </c>
      <c r="Q239" s="3">
        <v>508.44</v>
      </c>
    </row>
    <row r="240" spans="1:17" x14ac:dyDescent="0.25">
      <c r="A240" s="12" t="s">
        <v>1288</v>
      </c>
      <c r="B240" s="12" t="s">
        <v>1164</v>
      </c>
      <c r="C240" s="12" t="s">
        <v>1141</v>
      </c>
      <c r="D240" s="12" t="s">
        <v>700</v>
      </c>
      <c r="E240" s="12" t="s">
        <v>31</v>
      </c>
      <c r="F240" t="s">
        <v>680</v>
      </c>
      <c r="H240" s="12" t="s">
        <v>31</v>
      </c>
      <c r="J240">
        <v>0</v>
      </c>
      <c r="K240" s="12" t="s">
        <v>31</v>
      </c>
      <c r="L240" s="12" t="s">
        <v>31</v>
      </c>
      <c r="M240" s="12" t="s">
        <v>31</v>
      </c>
      <c r="N240" s="12" t="s">
        <v>1339</v>
      </c>
      <c r="O240" t="s">
        <v>701</v>
      </c>
      <c r="P240" s="3">
        <v>0</v>
      </c>
      <c r="Q240" s="3">
        <v>23.52</v>
      </c>
    </row>
    <row r="241" spans="1:17" x14ac:dyDescent="0.25">
      <c r="A241" s="12" t="s">
        <v>1288</v>
      </c>
      <c r="B241" s="12" t="s">
        <v>1164</v>
      </c>
      <c r="C241" s="12" t="s">
        <v>1141</v>
      </c>
      <c r="D241" s="12" t="s">
        <v>793</v>
      </c>
      <c r="E241" s="12" t="s">
        <v>31</v>
      </c>
      <c r="F241" t="s">
        <v>680</v>
      </c>
      <c r="H241" s="12" t="s">
        <v>31</v>
      </c>
      <c r="J241">
        <v>0</v>
      </c>
      <c r="K241" s="12" t="s">
        <v>31</v>
      </c>
      <c r="L241" s="12" t="s">
        <v>31</v>
      </c>
      <c r="M241" s="12" t="s">
        <v>31</v>
      </c>
      <c r="N241" s="12" t="s">
        <v>1340</v>
      </c>
      <c r="O241" t="s">
        <v>794</v>
      </c>
      <c r="P241" s="3">
        <v>0</v>
      </c>
      <c r="Q241" s="3">
        <v>23.95</v>
      </c>
    </row>
    <row r="242" spans="1:17" x14ac:dyDescent="0.25">
      <c r="A242" s="12" t="s">
        <v>1288</v>
      </c>
      <c r="B242" s="12" t="s">
        <v>1148</v>
      </c>
      <c r="C242" s="12" t="s">
        <v>1141</v>
      </c>
      <c r="D242" s="12" t="s">
        <v>702</v>
      </c>
      <c r="E242" s="12" t="s">
        <v>31</v>
      </c>
      <c r="F242" t="s">
        <v>703</v>
      </c>
      <c r="H242" s="12" t="s">
        <v>31</v>
      </c>
      <c r="J242">
        <v>0</v>
      </c>
      <c r="K242" s="12" t="s">
        <v>31</v>
      </c>
      <c r="L242" s="12" t="s">
        <v>31</v>
      </c>
      <c r="M242" s="12" t="s">
        <v>31</v>
      </c>
      <c r="N242" s="12" t="s">
        <v>1341</v>
      </c>
      <c r="O242" t="s">
        <v>705</v>
      </c>
      <c r="P242" s="3">
        <v>0</v>
      </c>
      <c r="Q242" s="3">
        <v>23.95</v>
      </c>
    </row>
    <row r="243" spans="1:17" x14ac:dyDescent="0.25">
      <c r="A243" s="12" t="s">
        <v>1288</v>
      </c>
      <c r="B243" s="12" t="s">
        <v>1134</v>
      </c>
      <c r="C243" s="12" t="s">
        <v>1141</v>
      </c>
      <c r="D243" s="12" t="s">
        <v>767</v>
      </c>
      <c r="E243" s="12" t="s">
        <v>31</v>
      </c>
      <c r="F243" t="s">
        <v>768</v>
      </c>
      <c r="H243" s="12" t="s">
        <v>31</v>
      </c>
      <c r="J243">
        <v>0</v>
      </c>
      <c r="K243" s="12" t="s">
        <v>31</v>
      </c>
      <c r="L243" s="12" t="s">
        <v>31</v>
      </c>
      <c r="M243" s="12" t="s">
        <v>31</v>
      </c>
      <c r="N243" s="12" t="s">
        <v>1342</v>
      </c>
      <c r="O243" t="s">
        <v>771</v>
      </c>
      <c r="P243" s="3">
        <v>0</v>
      </c>
      <c r="Q243" s="3">
        <v>1500</v>
      </c>
    </row>
    <row r="244" spans="1:17" x14ac:dyDescent="0.25">
      <c r="A244" s="12" t="s">
        <v>1288</v>
      </c>
      <c r="B244" s="12" t="s">
        <v>1134</v>
      </c>
      <c r="C244" s="12" t="s">
        <v>1135</v>
      </c>
      <c r="D244" s="12" t="s">
        <v>801</v>
      </c>
      <c r="E244" s="12" t="s">
        <v>31</v>
      </c>
      <c r="F244" t="s">
        <v>184</v>
      </c>
      <c r="H244" s="12" t="s">
        <v>31</v>
      </c>
      <c r="J244">
        <v>0</v>
      </c>
      <c r="K244" s="12" t="s">
        <v>31</v>
      </c>
      <c r="L244" s="12" t="s">
        <v>31</v>
      </c>
      <c r="M244" s="12" t="s">
        <v>31</v>
      </c>
      <c r="N244" s="12" t="s">
        <v>31</v>
      </c>
      <c r="O244" t="s">
        <v>802</v>
      </c>
      <c r="P244" s="3">
        <v>0</v>
      </c>
      <c r="Q244" s="3">
        <v>210</v>
      </c>
    </row>
    <row r="245" spans="1:17" x14ac:dyDescent="0.25">
      <c r="A245" s="12" t="s">
        <v>1288</v>
      </c>
      <c r="B245" s="12" t="s">
        <v>1164</v>
      </c>
      <c r="C245" s="12" t="s">
        <v>1141</v>
      </c>
      <c r="D245" s="12" t="s">
        <v>625</v>
      </c>
      <c r="E245" s="12" t="s">
        <v>31</v>
      </c>
      <c r="F245" t="s">
        <v>56</v>
      </c>
      <c r="H245" s="12" t="s">
        <v>31</v>
      </c>
      <c r="J245">
        <v>0</v>
      </c>
      <c r="K245" s="12" t="s">
        <v>31</v>
      </c>
      <c r="L245" s="12" t="s">
        <v>31</v>
      </c>
      <c r="M245" s="12" t="s">
        <v>31</v>
      </c>
      <c r="N245" s="12" t="s">
        <v>1176</v>
      </c>
      <c r="O245" t="s">
        <v>626</v>
      </c>
      <c r="P245" s="3">
        <v>0</v>
      </c>
      <c r="Q245" s="3">
        <v>500</v>
      </c>
    </row>
    <row r="246" spans="1:17" x14ac:dyDescent="0.25">
      <c r="A246" s="12" t="s">
        <v>1288</v>
      </c>
      <c r="B246" s="12" t="s">
        <v>1148</v>
      </c>
      <c r="C246" s="12" t="s">
        <v>1141</v>
      </c>
      <c r="D246" s="12" t="s">
        <v>669</v>
      </c>
      <c r="E246" s="12" t="s">
        <v>31</v>
      </c>
      <c r="F246" t="s">
        <v>670</v>
      </c>
      <c r="H246" s="12" t="s">
        <v>31</v>
      </c>
      <c r="J246">
        <v>0</v>
      </c>
      <c r="K246" s="12" t="s">
        <v>31</v>
      </c>
      <c r="L246" s="12" t="s">
        <v>31</v>
      </c>
      <c r="M246" s="12" t="s">
        <v>31</v>
      </c>
      <c r="N246" s="12" t="s">
        <v>1343</v>
      </c>
      <c r="O246" t="s">
        <v>672</v>
      </c>
      <c r="P246" s="3">
        <v>0</v>
      </c>
      <c r="Q246" s="3">
        <v>5807.94</v>
      </c>
    </row>
    <row r="247" spans="1:17" x14ac:dyDescent="0.25">
      <c r="A247" s="12" t="s">
        <v>1288</v>
      </c>
      <c r="B247" s="12" t="s">
        <v>1134</v>
      </c>
      <c r="C247" s="12" t="s">
        <v>1141</v>
      </c>
      <c r="D247" s="12" t="s">
        <v>772</v>
      </c>
      <c r="E247" s="12" t="s">
        <v>31</v>
      </c>
      <c r="F247" t="s">
        <v>33</v>
      </c>
      <c r="H247" s="12" t="s">
        <v>31</v>
      </c>
      <c r="J247">
        <v>0</v>
      </c>
      <c r="K247" s="12" t="s">
        <v>31</v>
      </c>
      <c r="L247" s="12" t="s">
        <v>31</v>
      </c>
      <c r="M247" s="12" t="s">
        <v>31</v>
      </c>
      <c r="N247" s="12" t="s">
        <v>1344</v>
      </c>
      <c r="O247" t="s">
        <v>774</v>
      </c>
      <c r="P247" s="3">
        <v>0</v>
      </c>
      <c r="Q247" s="3">
        <v>1680</v>
      </c>
    </row>
    <row r="248" spans="1:17" x14ac:dyDescent="0.25">
      <c r="A248" s="12" t="s">
        <v>1288</v>
      </c>
      <c r="B248" s="12" t="s">
        <v>1148</v>
      </c>
      <c r="C248" s="12" t="s">
        <v>1141</v>
      </c>
      <c r="D248" s="12" t="s">
        <v>788</v>
      </c>
      <c r="E248" s="12" t="s">
        <v>31</v>
      </c>
      <c r="F248" t="s">
        <v>314</v>
      </c>
      <c r="H248" s="12" t="s">
        <v>31</v>
      </c>
      <c r="J248">
        <v>0</v>
      </c>
      <c r="K248" s="12" t="s">
        <v>31</v>
      </c>
      <c r="L248" s="12" t="s">
        <v>31</v>
      </c>
      <c r="M248" s="12" t="s">
        <v>31</v>
      </c>
      <c r="N248" s="12" t="s">
        <v>1215</v>
      </c>
      <c r="O248" t="s">
        <v>792</v>
      </c>
      <c r="P248" s="3">
        <v>0</v>
      </c>
      <c r="Q248" s="3">
        <v>1491</v>
      </c>
    </row>
    <row r="249" spans="1:17" x14ac:dyDescent="0.25">
      <c r="A249" s="12" t="s">
        <v>1288</v>
      </c>
      <c r="B249" s="12" t="s">
        <v>1148</v>
      </c>
      <c r="C249" s="12" t="s">
        <v>1135</v>
      </c>
      <c r="D249" s="12" t="s">
        <v>1077</v>
      </c>
      <c r="E249" s="12" t="s">
        <v>31</v>
      </c>
      <c r="F249" t="s">
        <v>314</v>
      </c>
      <c r="H249" s="12" t="s">
        <v>31</v>
      </c>
      <c r="J249">
        <v>0</v>
      </c>
      <c r="K249" s="12" t="s">
        <v>31</v>
      </c>
      <c r="L249" s="12" t="s">
        <v>31</v>
      </c>
      <c r="M249" s="12" t="s">
        <v>31</v>
      </c>
      <c r="N249" s="12" t="s">
        <v>31</v>
      </c>
      <c r="O249" t="s">
        <v>1078</v>
      </c>
      <c r="P249" s="3">
        <v>0</v>
      </c>
      <c r="Q249" s="3">
        <v>4790</v>
      </c>
    </row>
    <row r="250" spans="1:17" x14ac:dyDescent="0.25">
      <c r="A250" s="12" t="s">
        <v>1288</v>
      </c>
      <c r="B250" s="12" t="s">
        <v>1148</v>
      </c>
      <c r="C250" s="12" t="s">
        <v>1135</v>
      </c>
      <c r="D250" s="12" t="s">
        <v>1079</v>
      </c>
      <c r="E250" s="12" t="s">
        <v>31</v>
      </c>
      <c r="F250" t="s">
        <v>314</v>
      </c>
      <c r="G250" t="s">
        <v>314</v>
      </c>
      <c r="H250" s="12" t="s">
        <v>788</v>
      </c>
      <c r="J250">
        <v>0</v>
      </c>
      <c r="K250" s="12" t="s">
        <v>31</v>
      </c>
      <c r="L250" s="12" t="s">
        <v>31</v>
      </c>
      <c r="M250" s="12" t="s">
        <v>31</v>
      </c>
      <c r="N250" s="12" t="s">
        <v>1215</v>
      </c>
      <c r="O250" t="s">
        <v>1080</v>
      </c>
      <c r="P250" s="3">
        <v>1491</v>
      </c>
      <c r="Q250" s="3">
        <v>0</v>
      </c>
    </row>
    <row r="251" spans="1:17" x14ac:dyDescent="0.25">
      <c r="A251" s="12" t="s">
        <v>1288</v>
      </c>
      <c r="B251" s="12" t="s">
        <v>1148</v>
      </c>
      <c r="C251" s="12" t="s">
        <v>1135</v>
      </c>
      <c r="D251" s="12" t="s">
        <v>1079</v>
      </c>
      <c r="E251" s="12" t="s">
        <v>31</v>
      </c>
      <c r="F251" t="s">
        <v>314</v>
      </c>
      <c r="G251" t="s">
        <v>314</v>
      </c>
      <c r="H251" s="12" t="s">
        <v>1077</v>
      </c>
      <c r="J251">
        <v>0</v>
      </c>
      <c r="K251" s="12" t="s">
        <v>31</v>
      </c>
      <c r="L251" s="12" t="s">
        <v>31</v>
      </c>
      <c r="M251" s="12" t="s">
        <v>31</v>
      </c>
      <c r="N251" s="12" t="s">
        <v>31</v>
      </c>
      <c r="O251" t="s">
        <v>1080</v>
      </c>
      <c r="P251" s="3">
        <v>4790</v>
      </c>
      <c r="Q251" s="3">
        <v>0</v>
      </c>
    </row>
    <row r="252" spans="1:17" x14ac:dyDescent="0.25">
      <c r="A252" s="12" t="s">
        <v>1288</v>
      </c>
      <c r="B252" s="12" t="s">
        <v>1148</v>
      </c>
      <c r="C252" s="12" t="s">
        <v>1135</v>
      </c>
      <c r="D252" s="12" t="s">
        <v>1079</v>
      </c>
      <c r="E252" s="12" t="s">
        <v>31</v>
      </c>
      <c r="F252" t="s">
        <v>314</v>
      </c>
      <c r="H252" s="12" t="s">
        <v>31</v>
      </c>
      <c r="J252">
        <v>0</v>
      </c>
      <c r="K252" s="12" t="s">
        <v>31</v>
      </c>
      <c r="L252" s="12" t="s">
        <v>31</v>
      </c>
      <c r="M252" s="12" t="s">
        <v>31</v>
      </c>
      <c r="N252" s="12" t="s">
        <v>31</v>
      </c>
      <c r="O252" t="s">
        <v>1080</v>
      </c>
      <c r="P252" s="3">
        <v>0</v>
      </c>
      <c r="Q252" s="3">
        <v>6281</v>
      </c>
    </row>
    <row r="253" spans="1:17" x14ac:dyDescent="0.25">
      <c r="A253" s="12" t="s">
        <v>1288</v>
      </c>
      <c r="B253" s="12" t="s">
        <v>1134</v>
      </c>
      <c r="C253" s="12" t="s">
        <v>1135</v>
      </c>
      <c r="D253" s="12" t="s">
        <v>803</v>
      </c>
      <c r="E253" s="12" t="s">
        <v>31</v>
      </c>
      <c r="F253" t="s">
        <v>552</v>
      </c>
      <c r="H253" s="12" t="s">
        <v>31</v>
      </c>
      <c r="J253">
        <v>0</v>
      </c>
      <c r="K253" s="12" t="s">
        <v>31</v>
      </c>
      <c r="L253" s="12" t="s">
        <v>31</v>
      </c>
      <c r="M253" s="12" t="s">
        <v>31</v>
      </c>
      <c r="N253" s="12" t="s">
        <v>31</v>
      </c>
      <c r="O253" t="s">
        <v>804</v>
      </c>
      <c r="P253" s="3">
        <v>0</v>
      </c>
      <c r="Q253" s="3">
        <v>50</v>
      </c>
    </row>
    <row r="254" spans="1:17" x14ac:dyDescent="0.25">
      <c r="A254" s="13" t="s">
        <v>1345</v>
      </c>
      <c r="B254" s="8"/>
      <c r="C254" s="8"/>
      <c r="D254" s="8"/>
      <c r="E254" s="8"/>
      <c r="F254" s="8"/>
      <c r="G254" s="8"/>
      <c r="H254" s="8"/>
      <c r="I254" s="8"/>
      <c r="J254" s="8"/>
      <c r="K254" s="8"/>
      <c r="L254" s="8"/>
      <c r="M254" s="8"/>
      <c r="N254" s="8"/>
      <c r="O254" s="8"/>
      <c r="P254" s="14">
        <v>13324</v>
      </c>
      <c r="Q254" s="14">
        <v>10706715.610000001</v>
      </c>
    </row>
    <row r="255" spans="1:17" x14ac:dyDescent="0.25">
      <c r="A255" s="13" t="s">
        <v>1346</v>
      </c>
      <c r="B255" s="8"/>
      <c r="C255" s="8"/>
      <c r="D255" s="8"/>
      <c r="E255" s="8"/>
      <c r="F255" s="8"/>
      <c r="G255" s="8"/>
      <c r="H255" s="8"/>
      <c r="I255" s="8"/>
      <c r="J255" s="8"/>
      <c r="K255" s="8"/>
      <c r="L255" s="8"/>
      <c r="M255" s="8"/>
      <c r="N255" s="8"/>
      <c r="O255" s="8"/>
      <c r="P255" s="14"/>
      <c r="Q255" s="14">
        <v>10693391.609999999</v>
      </c>
    </row>
    <row r="256" spans="1:17" x14ac:dyDescent="0.25">
      <c r="A256" s="13"/>
      <c r="B256" s="8"/>
      <c r="C256" s="8"/>
      <c r="D256" s="8"/>
      <c r="E256" s="8"/>
      <c r="F256" s="8"/>
      <c r="G256" s="8"/>
      <c r="H256" s="8"/>
      <c r="I256" s="8"/>
      <c r="J256" s="8"/>
      <c r="K256" s="8"/>
      <c r="L256" s="8"/>
      <c r="M256" s="8"/>
      <c r="N256" s="8"/>
      <c r="O256" s="8"/>
      <c r="P256" s="14"/>
      <c r="Q256" s="14"/>
    </row>
    <row r="258" spans="1:17" x14ac:dyDescent="0.25">
      <c r="A258" s="46" t="s">
        <v>1347</v>
      </c>
      <c r="B258" s="46"/>
      <c r="C258" s="46"/>
      <c r="D258" s="46"/>
      <c r="E258" s="46"/>
      <c r="F258" s="46"/>
      <c r="G258" s="46"/>
      <c r="H258" s="46"/>
      <c r="I258" s="46"/>
      <c r="J258" s="46"/>
      <c r="K258" s="46"/>
      <c r="L258" s="46"/>
      <c r="M258" s="46"/>
      <c r="N258" s="46"/>
      <c r="O258" s="46"/>
      <c r="P258" s="46"/>
      <c r="Q258" s="46"/>
    </row>
    <row r="259" spans="1:17" x14ac:dyDescent="0.25">
      <c r="A259" s="12" t="s">
        <v>1139</v>
      </c>
      <c r="B259" s="12" t="s">
        <v>1140</v>
      </c>
      <c r="C259" s="12" t="s">
        <v>1141</v>
      </c>
      <c r="D259" s="12" t="s">
        <v>39</v>
      </c>
      <c r="E259" s="12" t="s">
        <v>31</v>
      </c>
      <c r="F259" t="s">
        <v>41</v>
      </c>
      <c r="H259" s="12" t="s">
        <v>31</v>
      </c>
      <c r="J259">
        <v>0</v>
      </c>
      <c r="K259" s="12" t="s">
        <v>31</v>
      </c>
      <c r="L259" s="12" t="s">
        <v>31</v>
      </c>
      <c r="M259" s="12" t="s">
        <v>31</v>
      </c>
      <c r="N259" s="12" t="s">
        <v>1142</v>
      </c>
      <c r="O259" t="s">
        <v>45</v>
      </c>
      <c r="P259" s="3">
        <v>100</v>
      </c>
      <c r="Q259" s="3">
        <v>0</v>
      </c>
    </row>
    <row r="260" spans="1:17" x14ac:dyDescent="0.25">
      <c r="A260" s="13" t="s">
        <v>1348</v>
      </c>
      <c r="B260" s="8"/>
      <c r="C260" s="8"/>
      <c r="D260" s="8"/>
      <c r="E260" s="8"/>
      <c r="F260" s="8"/>
      <c r="G260" s="8"/>
      <c r="H260" s="8"/>
      <c r="I260" s="8"/>
      <c r="J260" s="8"/>
      <c r="K260" s="8"/>
      <c r="L260" s="8"/>
      <c r="M260" s="8"/>
      <c r="N260" s="8"/>
      <c r="O260" s="8"/>
      <c r="P260" s="14">
        <v>100</v>
      </c>
      <c r="Q260" s="14">
        <v>0</v>
      </c>
    </row>
    <row r="261" spans="1:17" x14ac:dyDescent="0.25">
      <c r="A261" s="13" t="s">
        <v>1349</v>
      </c>
      <c r="B261" s="8"/>
      <c r="C261" s="8"/>
      <c r="D261" s="8"/>
      <c r="E261" s="8"/>
      <c r="F261" s="8"/>
      <c r="G261" s="8"/>
      <c r="H261" s="8"/>
      <c r="I261" s="8"/>
      <c r="J261" s="8"/>
      <c r="K261" s="8"/>
      <c r="L261" s="8"/>
      <c r="M261" s="8"/>
      <c r="N261" s="8"/>
      <c r="O261" s="8"/>
      <c r="P261" s="14">
        <v>100</v>
      </c>
      <c r="Q261" s="14"/>
    </row>
    <row r="262" spans="1:17" x14ac:dyDescent="0.25">
      <c r="A262" s="13"/>
      <c r="B262" s="8"/>
      <c r="C262" s="8"/>
      <c r="D262" s="8"/>
      <c r="E262" s="8"/>
      <c r="F262" s="8"/>
      <c r="G262" s="8"/>
      <c r="H262" s="8"/>
      <c r="I262" s="8"/>
      <c r="J262" s="8"/>
      <c r="K262" s="8"/>
      <c r="L262" s="8"/>
      <c r="M262" s="8"/>
      <c r="N262" s="8"/>
      <c r="O262" s="8"/>
      <c r="P262" s="14"/>
      <c r="Q262" s="14"/>
    </row>
    <row r="263" spans="1:17" x14ac:dyDescent="0.25">
      <c r="A263" s="13"/>
      <c r="B263" s="8"/>
      <c r="C263" s="8"/>
      <c r="D263" s="8"/>
      <c r="E263" s="8"/>
      <c r="F263" s="8"/>
      <c r="G263" s="8"/>
      <c r="H263" s="8"/>
      <c r="I263" s="8"/>
      <c r="J263" s="8"/>
      <c r="K263" s="8"/>
      <c r="L263" s="8"/>
      <c r="M263" s="8"/>
      <c r="N263" s="8"/>
      <c r="O263" s="8"/>
      <c r="P263" s="14"/>
      <c r="Q263" s="14"/>
    </row>
    <row r="264" spans="1:17" x14ac:dyDescent="0.25">
      <c r="A264" s="46" t="s">
        <v>1350</v>
      </c>
      <c r="B264" s="46"/>
      <c r="C264" s="46"/>
      <c r="D264" s="46"/>
      <c r="E264" s="46"/>
      <c r="F264" s="46"/>
      <c r="G264" s="46"/>
      <c r="H264" s="46"/>
      <c r="I264" s="46"/>
      <c r="J264" s="46"/>
      <c r="K264" s="46"/>
      <c r="L264" s="46"/>
      <c r="M264" s="46"/>
      <c r="N264" s="46"/>
      <c r="O264" s="46"/>
      <c r="P264" s="46"/>
      <c r="Q264" s="46"/>
    </row>
    <row r="265" spans="1:17" x14ac:dyDescent="0.25">
      <c r="A265" s="12" t="s">
        <v>1143</v>
      </c>
      <c r="B265" s="12" t="s">
        <v>1134</v>
      </c>
      <c r="C265" s="12" t="s">
        <v>1141</v>
      </c>
      <c r="D265" s="12" t="s">
        <v>105</v>
      </c>
      <c r="E265" s="12" t="s">
        <v>31</v>
      </c>
      <c r="F265" t="s">
        <v>106</v>
      </c>
      <c r="H265" s="12" t="s">
        <v>31</v>
      </c>
      <c r="J265">
        <v>0</v>
      </c>
      <c r="K265" s="12" t="s">
        <v>31</v>
      </c>
      <c r="L265" s="12" t="s">
        <v>31</v>
      </c>
      <c r="M265" s="12" t="s">
        <v>31</v>
      </c>
      <c r="N265" s="12" t="s">
        <v>1144</v>
      </c>
      <c r="O265" t="s">
        <v>89</v>
      </c>
      <c r="P265" s="3">
        <v>50000</v>
      </c>
      <c r="Q265" s="3">
        <v>0</v>
      </c>
    </row>
    <row r="266" spans="1:17" x14ac:dyDescent="0.25">
      <c r="A266" s="12" t="s">
        <v>1143</v>
      </c>
      <c r="B266" s="12" t="s">
        <v>1134</v>
      </c>
      <c r="C266" s="12" t="s">
        <v>1141</v>
      </c>
      <c r="D266" s="12" t="s">
        <v>84</v>
      </c>
      <c r="E266" s="12" t="s">
        <v>31</v>
      </c>
      <c r="F266" t="s">
        <v>85</v>
      </c>
      <c r="H266" s="12" t="s">
        <v>31</v>
      </c>
      <c r="J266">
        <v>0</v>
      </c>
      <c r="K266" s="12" t="s">
        <v>31</v>
      </c>
      <c r="L266" s="12" t="s">
        <v>31</v>
      </c>
      <c r="M266" s="12" t="s">
        <v>31</v>
      </c>
      <c r="N266" s="12" t="s">
        <v>1158</v>
      </c>
      <c r="O266" t="s">
        <v>89</v>
      </c>
      <c r="P266" s="3">
        <v>11764.71</v>
      </c>
      <c r="Q266" s="3">
        <v>0</v>
      </c>
    </row>
    <row r="267" spans="1:17" x14ac:dyDescent="0.25">
      <c r="A267" s="13" t="s">
        <v>1351</v>
      </c>
      <c r="B267" s="8"/>
      <c r="C267" s="8"/>
      <c r="D267" s="8"/>
      <c r="E267" s="8"/>
      <c r="F267" s="8"/>
      <c r="G267" s="8"/>
      <c r="H267" s="8"/>
      <c r="I267" s="8"/>
      <c r="J267" s="8"/>
      <c r="K267" s="8"/>
      <c r="L267" s="8"/>
      <c r="M267" s="8"/>
      <c r="N267" s="8"/>
      <c r="O267" s="8"/>
      <c r="P267" s="14">
        <v>61764.71</v>
      </c>
      <c r="Q267" s="14">
        <v>0</v>
      </c>
    </row>
    <row r="268" spans="1:17" x14ac:dyDescent="0.25">
      <c r="A268" s="13" t="s">
        <v>1352</v>
      </c>
      <c r="B268" s="8"/>
      <c r="C268" s="8"/>
      <c r="D268" s="8"/>
      <c r="E268" s="8"/>
      <c r="F268" s="8"/>
      <c r="G268" s="8"/>
      <c r="H268" s="8"/>
      <c r="I268" s="8"/>
      <c r="J268" s="8"/>
      <c r="K268" s="8"/>
      <c r="L268" s="8"/>
      <c r="M268" s="8"/>
      <c r="N268" s="8"/>
      <c r="O268" s="8"/>
      <c r="P268" s="14">
        <v>61764.71</v>
      </c>
      <c r="Q268" s="14"/>
    </row>
    <row r="269" spans="1:17" x14ac:dyDescent="0.25">
      <c r="A269" s="12"/>
      <c r="B269" s="12"/>
      <c r="C269" s="12"/>
      <c r="D269" s="12"/>
      <c r="E269" s="12"/>
      <c r="H269" s="12"/>
      <c r="K269" s="12"/>
      <c r="L269" s="12"/>
      <c r="M269" s="12"/>
      <c r="N269" s="12"/>
      <c r="P269" s="3"/>
      <c r="Q269" s="3"/>
    </row>
    <row r="270" spans="1:17" x14ac:dyDescent="0.25">
      <c r="A270" s="12"/>
      <c r="B270" s="12"/>
      <c r="C270" s="12"/>
      <c r="D270" s="12"/>
      <c r="E270" s="12"/>
      <c r="H270" s="12"/>
      <c r="K270" s="12"/>
      <c r="L270" s="12"/>
      <c r="M270" s="12"/>
      <c r="N270" s="12"/>
      <c r="P270" s="3"/>
      <c r="Q270" s="3"/>
    </row>
    <row r="271" spans="1:17" x14ac:dyDescent="0.25">
      <c r="A271" s="46" t="s">
        <v>1353</v>
      </c>
      <c r="B271" s="46"/>
      <c r="C271" s="46"/>
      <c r="D271" s="46"/>
      <c r="E271" s="46"/>
      <c r="F271" s="46"/>
      <c r="G271" s="46"/>
      <c r="H271" s="46"/>
      <c r="I271" s="46"/>
      <c r="J271" s="46"/>
      <c r="K271" s="46"/>
      <c r="L271" s="46"/>
      <c r="M271" s="46"/>
      <c r="N271" s="46"/>
      <c r="O271" s="46"/>
      <c r="P271" s="46"/>
      <c r="Q271" s="46"/>
    </row>
    <row r="272" spans="1:17" x14ac:dyDescent="0.25">
      <c r="A272" s="12" t="s">
        <v>1143</v>
      </c>
      <c r="B272" s="12" t="s">
        <v>1134</v>
      </c>
      <c r="C272" s="12" t="s">
        <v>1141</v>
      </c>
      <c r="D272" s="12" t="s">
        <v>105</v>
      </c>
      <c r="E272" s="12" t="s">
        <v>31</v>
      </c>
      <c r="F272" t="s">
        <v>106</v>
      </c>
      <c r="H272" s="12" t="s">
        <v>31</v>
      </c>
      <c r="J272">
        <v>0</v>
      </c>
      <c r="K272" s="12" t="s">
        <v>31</v>
      </c>
      <c r="L272" s="12" t="s">
        <v>31</v>
      </c>
      <c r="M272" s="12" t="s">
        <v>31</v>
      </c>
      <c r="N272" s="12" t="s">
        <v>1144</v>
      </c>
      <c r="O272" t="s">
        <v>89</v>
      </c>
      <c r="P272" s="3">
        <v>6000</v>
      </c>
      <c r="Q272" s="3">
        <v>0</v>
      </c>
    </row>
    <row r="273" spans="1:17" x14ac:dyDescent="0.25">
      <c r="A273" s="12" t="s">
        <v>1143</v>
      </c>
      <c r="B273" s="12" t="s">
        <v>1134</v>
      </c>
      <c r="C273" s="12" t="s">
        <v>1141</v>
      </c>
      <c r="D273" s="12" t="s">
        <v>84</v>
      </c>
      <c r="E273" s="12" t="s">
        <v>31</v>
      </c>
      <c r="F273" t="s">
        <v>85</v>
      </c>
      <c r="H273" s="12" t="s">
        <v>31</v>
      </c>
      <c r="J273">
        <v>0</v>
      </c>
      <c r="K273" s="12" t="s">
        <v>31</v>
      </c>
      <c r="L273" s="12" t="s">
        <v>31</v>
      </c>
      <c r="M273" s="12" t="s">
        <v>31</v>
      </c>
      <c r="N273" s="12" t="s">
        <v>1158</v>
      </c>
      <c r="O273" t="s">
        <v>89</v>
      </c>
      <c r="P273" s="3">
        <v>1411.76</v>
      </c>
      <c r="Q273" s="3">
        <v>0</v>
      </c>
    </row>
    <row r="274" spans="1:17" x14ac:dyDescent="0.25">
      <c r="A274" s="12" t="s">
        <v>1143</v>
      </c>
      <c r="B274" s="12" t="s">
        <v>1134</v>
      </c>
      <c r="C274" s="12" t="s">
        <v>1141</v>
      </c>
      <c r="D274" s="12" t="s">
        <v>109</v>
      </c>
      <c r="E274" s="12" t="s">
        <v>31</v>
      </c>
      <c r="F274" t="s">
        <v>110</v>
      </c>
      <c r="H274" s="12" t="s">
        <v>31</v>
      </c>
      <c r="J274">
        <v>0</v>
      </c>
      <c r="K274" s="12" t="s">
        <v>31</v>
      </c>
      <c r="L274" s="12" t="s">
        <v>31</v>
      </c>
      <c r="M274" s="12" t="s">
        <v>31</v>
      </c>
      <c r="N274" s="12" t="s">
        <v>1170</v>
      </c>
      <c r="O274" t="s">
        <v>113</v>
      </c>
      <c r="P274" s="3">
        <v>6000</v>
      </c>
      <c r="Q274" s="3">
        <v>0</v>
      </c>
    </row>
    <row r="275" spans="1:17" x14ac:dyDescent="0.25">
      <c r="A275" s="12" t="s">
        <v>1143</v>
      </c>
      <c r="B275" s="12" t="s">
        <v>1134</v>
      </c>
      <c r="C275" s="12" t="s">
        <v>1141</v>
      </c>
      <c r="D275" s="12" t="s">
        <v>115</v>
      </c>
      <c r="E275" s="12" t="s">
        <v>31</v>
      </c>
      <c r="F275" t="s">
        <v>117</v>
      </c>
      <c r="H275" s="12" t="s">
        <v>31</v>
      </c>
      <c r="J275">
        <v>0</v>
      </c>
      <c r="K275" s="12" t="s">
        <v>116</v>
      </c>
      <c r="L275" s="12" t="s">
        <v>31</v>
      </c>
      <c r="M275" s="12" t="s">
        <v>31</v>
      </c>
      <c r="N275" s="12" t="s">
        <v>1171</v>
      </c>
      <c r="O275" t="s">
        <v>120</v>
      </c>
      <c r="P275" s="3">
        <v>15000</v>
      </c>
      <c r="Q275" s="3">
        <v>0</v>
      </c>
    </row>
    <row r="276" spans="1:17" x14ac:dyDescent="0.25">
      <c r="A276" s="12" t="s">
        <v>1178</v>
      </c>
      <c r="B276" s="12" t="s">
        <v>1134</v>
      </c>
      <c r="C276" s="12" t="s">
        <v>1141</v>
      </c>
      <c r="D276" s="12" t="s">
        <v>157</v>
      </c>
      <c r="E276" s="12" t="s">
        <v>31</v>
      </c>
      <c r="F276" t="s">
        <v>159</v>
      </c>
      <c r="H276" s="12" t="s">
        <v>31</v>
      </c>
      <c r="J276">
        <v>0</v>
      </c>
      <c r="K276" s="12" t="s">
        <v>158</v>
      </c>
      <c r="L276" s="12" t="s">
        <v>31</v>
      </c>
      <c r="M276" s="12" t="s">
        <v>31</v>
      </c>
      <c r="N276" s="12" t="s">
        <v>1354</v>
      </c>
      <c r="O276" t="s">
        <v>162</v>
      </c>
      <c r="P276" s="3">
        <v>44.57</v>
      </c>
      <c r="Q276" s="3">
        <v>0</v>
      </c>
    </row>
    <row r="277" spans="1:17" x14ac:dyDescent="0.25">
      <c r="A277" s="12" t="s">
        <v>1205</v>
      </c>
      <c r="B277" s="12" t="s">
        <v>1134</v>
      </c>
      <c r="C277" s="12" t="s">
        <v>1141</v>
      </c>
      <c r="D277" s="12" t="s">
        <v>260</v>
      </c>
      <c r="E277" s="12" t="s">
        <v>31</v>
      </c>
      <c r="F277" t="s">
        <v>262</v>
      </c>
      <c r="H277" s="12" t="s">
        <v>31</v>
      </c>
      <c r="J277">
        <v>0</v>
      </c>
      <c r="K277" s="12" t="s">
        <v>261</v>
      </c>
      <c r="L277" s="12" t="s">
        <v>31</v>
      </c>
      <c r="M277" s="12" t="s">
        <v>31</v>
      </c>
      <c r="N277" s="12" t="s">
        <v>1208</v>
      </c>
      <c r="O277" t="s">
        <v>265</v>
      </c>
      <c r="P277" s="3">
        <v>58.93</v>
      </c>
      <c r="Q277" s="3">
        <v>0</v>
      </c>
    </row>
    <row r="278" spans="1:17" x14ac:dyDescent="0.25">
      <c r="A278" s="12" t="s">
        <v>1205</v>
      </c>
      <c r="B278" s="12" t="s">
        <v>1134</v>
      </c>
      <c r="C278" s="12" t="s">
        <v>1141</v>
      </c>
      <c r="D278" s="12" t="s">
        <v>292</v>
      </c>
      <c r="E278" s="12" t="s">
        <v>31</v>
      </c>
      <c r="F278" t="s">
        <v>294</v>
      </c>
      <c r="H278" s="12" t="s">
        <v>31</v>
      </c>
      <c r="J278">
        <v>0</v>
      </c>
      <c r="K278" s="12" t="s">
        <v>293</v>
      </c>
      <c r="L278" s="12" t="s">
        <v>31</v>
      </c>
      <c r="M278" s="12" t="s">
        <v>31</v>
      </c>
      <c r="N278" s="12" t="s">
        <v>1355</v>
      </c>
      <c r="O278" t="s">
        <v>297</v>
      </c>
      <c r="P278" s="3">
        <v>1324.61</v>
      </c>
      <c r="Q278" s="3">
        <v>0</v>
      </c>
    </row>
    <row r="279" spans="1:17" x14ac:dyDescent="0.25">
      <c r="A279" s="12" t="s">
        <v>1216</v>
      </c>
      <c r="B279" s="12" t="s">
        <v>1134</v>
      </c>
      <c r="C279" s="12" t="s">
        <v>1141</v>
      </c>
      <c r="D279" s="12" t="s">
        <v>325</v>
      </c>
      <c r="E279" s="12" t="s">
        <v>31</v>
      </c>
      <c r="F279" t="s">
        <v>326</v>
      </c>
      <c r="H279" s="12" t="s">
        <v>31</v>
      </c>
      <c r="J279">
        <v>0</v>
      </c>
      <c r="K279" s="12" t="s">
        <v>31</v>
      </c>
      <c r="L279" s="12" t="s">
        <v>31</v>
      </c>
      <c r="M279" s="12" t="s">
        <v>31</v>
      </c>
      <c r="N279" s="12" t="s">
        <v>1220</v>
      </c>
      <c r="O279" t="s">
        <v>329</v>
      </c>
      <c r="P279" s="3">
        <v>242.25</v>
      </c>
      <c r="Q279" s="3">
        <v>0</v>
      </c>
    </row>
    <row r="280" spans="1:17" x14ac:dyDescent="0.25">
      <c r="A280" s="12" t="s">
        <v>1216</v>
      </c>
      <c r="B280" s="12" t="s">
        <v>1140</v>
      </c>
      <c r="C280" s="12" t="s">
        <v>1141</v>
      </c>
      <c r="D280" s="12" t="s">
        <v>331</v>
      </c>
      <c r="E280" s="12" t="s">
        <v>31</v>
      </c>
      <c r="F280" t="s">
        <v>326</v>
      </c>
      <c r="H280" s="12" t="s">
        <v>31</v>
      </c>
      <c r="J280">
        <v>0</v>
      </c>
      <c r="K280" s="12" t="s">
        <v>31</v>
      </c>
      <c r="L280" s="12" t="s">
        <v>31</v>
      </c>
      <c r="M280" s="12" t="s">
        <v>31</v>
      </c>
      <c r="N280" s="12" t="s">
        <v>1221</v>
      </c>
      <c r="O280" t="s">
        <v>332</v>
      </c>
      <c r="P280" s="3">
        <v>107.04</v>
      </c>
      <c r="Q280" s="3">
        <v>0</v>
      </c>
    </row>
    <row r="281" spans="1:17" x14ac:dyDescent="0.25">
      <c r="A281" s="12" t="s">
        <v>1216</v>
      </c>
      <c r="B281" s="12" t="s">
        <v>1134</v>
      </c>
      <c r="C281" s="12" t="s">
        <v>1141</v>
      </c>
      <c r="D281" s="12" t="s">
        <v>334</v>
      </c>
      <c r="E281" s="12" t="s">
        <v>31</v>
      </c>
      <c r="F281" t="s">
        <v>326</v>
      </c>
      <c r="H281" s="12" t="s">
        <v>31</v>
      </c>
      <c r="J281">
        <v>0</v>
      </c>
      <c r="K281" s="12" t="s">
        <v>31</v>
      </c>
      <c r="L281" s="12" t="s">
        <v>31</v>
      </c>
      <c r="M281" s="12" t="s">
        <v>31</v>
      </c>
      <c r="N281" s="12" t="s">
        <v>1222</v>
      </c>
      <c r="O281" t="s">
        <v>335</v>
      </c>
      <c r="P281" s="3">
        <v>64.180000000000007</v>
      </c>
      <c r="Q281" s="3">
        <v>0</v>
      </c>
    </row>
    <row r="282" spans="1:17" x14ac:dyDescent="0.25">
      <c r="A282" s="12" t="s">
        <v>1216</v>
      </c>
      <c r="B282" s="12" t="s">
        <v>1140</v>
      </c>
      <c r="C282" s="12" t="s">
        <v>1141</v>
      </c>
      <c r="D282" s="12" t="s">
        <v>336</v>
      </c>
      <c r="E282" s="12" t="s">
        <v>31</v>
      </c>
      <c r="F282" t="s">
        <v>326</v>
      </c>
      <c r="H282" s="12" t="s">
        <v>31</v>
      </c>
      <c r="J282">
        <v>0</v>
      </c>
      <c r="K282" s="12" t="s">
        <v>31</v>
      </c>
      <c r="L282" s="12" t="s">
        <v>31</v>
      </c>
      <c r="M282" s="12" t="s">
        <v>31</v>
      </c>
      <c r="N282" s="12" t="s">
        <v>1223</v>
      </c>
      <c r="O282" t="s">
        <v>337</v>
      </c>
      <c r="P282" s="3">
        <v>32.04</v>
      </c>
      <c r="Q282" s="3">
        <v>0</v>
      </c>
    </row>
    <row r="283" spans="1:17" x14ac:dyDescent="0.25">
      <c r="A283" s="12" t="s">
        <v>1224</v>
      </c>
      <c r="B283" s="12" t="s">
        <v>1134</v>
      </c>
      <c r="C283" s="12" t="s">
        <v>1141</v>
      </c>
      <c r="D283" s="12" t="s">
        <v>361</v>
      </c>
      <c r="E283" s="12" t="s">
        <v>31</v>
      </c>
      <c r="F283" t="s">
        <v>362</v>
      </c>
      <c r="H283" s="12" t="s">
        <v>31</v>
      </c>
      <c r="J283">
        <v>0</v>
      </c>
      <c r="K283" s="12" t="s">
        <v>31</v>
      </c>
      <c r="L283" s="12" t="s">
        <v>31</v>
      </c>
      <c r="M283" s="12" t="s">
        <v>31</v>
      </c>
      <c r="N283" s="12" t="s">
        <v>1225</v>
      </c>
      <c r="O283" t="s">
        <v>365</v>
      </c>
      <c r="P283" s="3">
        <v>214.29</v>
      </c>
      <c r="Q283" s="3">
        <v>0</v>
      </c>
    </row>
    <row r="284" spans="1:17" x14ac:dyDescent="0.25">
      <c r="A284" s="12" t="s">
        <v>1224</v>
      </c>
      <c r="B284" s="12" t="s">
        <v>1134</v>
      </c>
      <c r="C284" s="12" t="s">
        <v>1141</v>
      </c>
      <c r="D284" s="12" t="s">
        <v>369</v>
      </c>
      <c r="E284" s="12" t="s">
        <v>31</v>
      </c>
      <c r="F284" t="s">
        <v>370</v>
      </c>
      <c r="H284" s="12" t="s">
        <v>31</v>
      </c>
      <c r="J284">
        <v>0</v>
      </c>
      <c r="K284" s="12" t="s">
        <v>31</v>
      </c>
      <c r="L284" s="12" t="s">
        <v>31</v>
      </c>
      <c r="M284" s="12" t="s">
        <v>31</v>
      </c>
      <c r="N284" s="12" t="s">
        <v>1227</v>
      </c>
      <c r="O284" t="s">
        <v>373</v>
      </c>
      <c r="P284" s="3">
        <v>15000</v>
      </c>
      <c r="Q284" s="3">
        <v>0</v>
      </c>
    </row>
    <row r="285" spans="1:17" x14ac:dyDescent="0.25">
      <c r="A285" s="12" t="s">
        <v>1228</v>
      </c>
      <c r="B285" s="12" t="s">
        <v>1134</v>
      </c>
      <c r="C285" s="12" t="s">
        <v>1141</v>
      </c>
      <c r="D285" s="12" t="s">
        <v>413</v>
      </c>
      <c r="E285" s="12" t="s">
        <v>31</v>
      </c>
      <c r="F285" t="s">
        <v>326</v>
      </c>
      <c r="H285" s="12" t="s">
        <v>31</v>
      </c>
      <c r="J285">
        <v>0</v>
      </c>
      <c r="K285" s="12" t="s">
        <v>31</v>
      </c>
      <c r="L285" s="12" t="s">
        <v>31</v>
      </c>
      <c r="M285" s="12" t="s">
        <v>31</v>
      </c>
      <c r="N285" s="12" t="s">
        <v>1237</v>
      </c>
      <c r="O285" t="s">
        <v>414</v>
      </c>
      <c r="P285" s="3">
        <v>64.180000000000007</v>
      </c>
      <c r="Q285" s="3">
        <v>0</v>
      </c>
    </row>
    <row r="286" spans="1:17" x14ac:dyDescent="0.25">
      <c r="A286" s="12" t="s">
        <v>1240</v>
      </c>
      <c r="B286" s="12" t="s">
        <v>1148</v>
      </c>
      <c r="C286" s="12" t="s">
        <v>1141</v>
      </c>
      <c r="D286" s="12" t="s">
        <v>415</v>
      </c>
      <c r="E286" s="12" t="s">
        <v>31</v>
      </c>
      <c r="F286" t="s">
        <v>326</v>
      </c>
      <c r="H286" s="12" t="s">
        <v>31</v>
      </c>
      <c r="J286">
        <v>0</v>
      </c>
      <c r="K286" s="12" t="s">
        <v>31</v>
      </c>
      <c r="L286" s="12" t="s">
        <v>31</v>
      </c>
      <c r="M286" s="12" t="s">
        <v>31</v>
      </c>
      <c r="N286" s="12" t="s">
        <v>1241</v>
      </c>
      <c r="O286" t="s">
        <v>416</v>
      </c>
      <c r="P286" s="3">
        <v>64.180000000000007</v>
      </c>
      <c r="Q286" s="3">
        <v>0</v>
      </c>
    </row>
    <row r="287" spans="1:17" x14ac:dyDescent="0.25">
      <c r="A287" s="12" t="s">
        <v>1240</v>
      </c>
      <c r="B287" s="12" t="s">
        <v>1134</v>
      </c>
      <c r="C287" s="12" t="s">
        <v>1141</v>
      </c>
      <c r="D287" s="12" t="s">
        <v>417</v>
      </c>
      <c r="E287" s="12" t="s">
        <v>31</v>
      </c>
      <c r="F287" t="s">
        <v>326</v>
      </c>
      <c r="H287" s="12" t="s">
        <v>31</v>
      </c>
      <c r="J287">
        <v>0</v>
      </c>
      <c r="K287" s="12" t="s">
        <v>31</v>
      </c>
      <c r="L287" s="12" t="s">
        <v>31</v>
      </c>
      <c r="M287" s="12" t="s">
        <v>31</v>
      </c>
      <c r="N287" s="12" t="s">
        <v>1242</v>
      </c>
      <c r="O287" t="s">
        <v>418</v>
      </c>
      <c r="P287" s="3">
        <v>460.4</v>
      </c>
      <c r="Q287" s="3">
        <v>0</v>
      </c>
    </row>
    <row r="288" spans="1:17" x14ac:dyDescent="0.25">
      <c r="A288" s="12" t="s">
        <v>1240</v>
      </c>
      <c r="B288" s="12" t="s">
        <v>1134</v>
      </c>
      <c r="C288" s="12" t="s">
        <v>1141</v>
      </c>
      <c r="D288" s="12" t="s">
        <v>421</v>
      </c>
      <c r="E288" s="12" t="s">
        <v>31</v>
      </c>
      <c r="F288" t="s">
        <v>326</v>
      </c>
      <c r="H288" s="12" t="s">
        <v>31</v>
      </c>
      <c r="J288">
        <v>0</v>
      </c>
      <c r="K288" s="12" t="s">
        <v>31</v>
      </c>
      <c r="L288" s="12" t="s">
        <v>31</v>
      </c>
      <c r="M288" s="12" t="s">
        <v>31</v>
      </c>
      <c r="N288" s="12" t="s">
        <v>1243</v>
      </c>
      <c r="O288" t="s">
        <v>422</v>
      </c>
      <c r="P288" s="3">
        <v>107.04</v>
      </c>
      <c r="Q288" s="3">
        <v>0</v>
      </c>
    </row>
    <row r="289" spans="1:17" x14ac:dyDescent="0.25">
      <c r="A289" s="12" t="s">
        <v>1240</v>
      </c>
      <c r="B289" s="12" t="s">
        <v>1134</v>
      </c>
      <c r="C289" s="12" t="s">
        <v>1141</v>
      </c>
      <c r="D289" s="12" t="s">
        <v>424</v>
      </c>
      <c r="E289" s="12" t="s">
        <v>31</v>
      </c>
      <c r="F289" t="s">
        <v>326</v>
      </c>
      <c r="H289" s="12" t="s">
        <v>31</v>
      </c>
      <c r="J289">
        <v>0</v>
      </c>
      <c r="K289" s="12" t="s">
        <v>31</v>
      </c>
      <c r="L289" s="12" t="s">
        <v>31</v>
      </c>
      <c r="M289" s="12" t="s">
        <v>31</v>
      </c>
      <c r="N289" s="12" t="s">
        <v>1244</v>
      </c>
      <c r="O289" t="s">
        <v>425</v>
      </c>
      <c r="P289" s="3">
        <v>64.180000000000007</v>
      </c>
      <c r="Q289" s="3">
        <v>0</v>
      </c>
    </row>
    <row r="290" spans="1:17" x14ac:dyDescent="0.25">
      <c r="A290" s="12" t="s">
        <v>1245</v>
      </c>
      <c r="B290" s="12" t="s">
        <v>1134</v>
      </c>
      <c r="C290" s="12" t="s">
        <v>1141</v>
      </c>
      <c r="D290" s="12" t="s">
        <v>426</v>
      </c>
      <c r="E290" s="12" t="s">
        <v>31</v>
      </c>
      <c r="F290" t="s">
        <v>427</v>
      </c>
      <c r="H290" s="12" t="s">
        <v>31</v>
      </c>
      <c r="J290">
        <v>0</v>
      </c>
      <c r="K290" s="12" t="s">
        <v>31</v>
      </c>
      <c r="L290" s="12" t="s">
        <v>31</v>
      </c>
      <c r="M290" s="12" t="s">
        <v>31</v>
      </c>
      <c r="N290" s="12" t="s">
        <v>1246</v>
      </c>
      <c r="O290" t="s">
        <v>430</v>
      </c>
      <c r="P290" s="3">
        <v>53.57</v>
      </c>
      <c r="Q290" s="3">
        <v>0</v>
      </c>
    </row>
    <row r="291" spans="1:17" x14ac:dyDescent="0.25">
      <c r="A291" s="12" t="s">
        <v>1245</v>
      </c>
      <c r="B291" s="12" t="s">
        <v>1134</v>
      </c>
      <c r="C291" s="12" t="s">
        <v>1141</v>
      </c>
      <c r="D291" s="12" t="s">
        <v>432</v>
      </c>
      <c r="E291" s="12" t="s">
        <v>31</v>
      </c>
      <c r="F291" t="s">
        <v>427</v>
      </c>
      <c r="H291" s="12" t="s">
        <v>31</v>
      </c>
      <c r="J291">
        <v>0</v>
      </c>
      <c r="K291" s="12" t="s">
        <v>31</v>
      </c>
      <c r="L291" s="12" t="s">
        <v>31</v>
      </c>
      <c r="M291" s="12" t="s">
        <v>31</v>
      </c>
      <c r="N291" s="12" t="s">
        <v>1247</v>
      </c>
      <c r="O291" t="s">
        <v>433</v>
      </c>
      <c r="P291" s="3">
        <v>130.31</v>
      </c>
      <c r="Q291" s="3">
        <v>0</v>
      </c>
    </row>
    <row r="292" spans="1:17" x14ac:dyDescent="0.25">
      <c r="A292" s="12" t="s">
        <v>1245</v>
      </c>
      <c r="B292" s="12" t="s">
        <v>1134</v>
      </c>
      <c r="C292" s="12" t="s">
        <v>1141</v>
      </c>
      <c r="D292" s="12" t="s">
        <v>435</v>
      </c>
      <c r="E292" s="12" t="s">
        <v>31</v>
      </c>
      <c r="F292" t="s">
        <v>427</v>
      </c>
      <c r="H292" s="12" t="s">
        <v>31</v>
      </c>
      <c r="J292">
        <v>0</v>
      </c>
      <c r="K292" s="12" t="s">
        <v>31</v>
      </c>
      <c r="L292" s="12" t="s">
        <v>31</v>
      </c>
      <c r="M292" s="12" t="s">
        <v>31</v>
      </c>
      <c r="N292" s="12" t="s">
        <v>1248</v>
      </c>
      <c r="O292" t="s">
        <v>436</v>
      </c>
      <c r="P292" s="3">
        <v>514.29</v>
      </c>
      <c r="Q292" s="3">
        <v>0</v>
      </c>
    </row>
    <row r="293" spans="1:17" x14ac:dyDescent="0.25">
      <c r="A293" s="12" t="s">
        <v>1245</v>
      </c>
      <c r="B293" s="12" t="s">
        <v>1134</v>
      </c>
      <c r="C293" s="12" t="s">
        <v>1141</v>
      </c>
      <c r="D293" s="12" t="s">
        <v>437</v>
      </c>
      <c r="E293" s="12" t="s">
        <v>31</v>
      </c>
      <c r="F293" t="s">
        <v>427</v>
      </c>
      <c r="H293" s="12" t="s">
        <v>31</v>
      </c>
      <c r="J293">
        <v>0</v>
      </c>
      <c r="K293" s="12" t="s">
        <v>31</v>
      </c>
      <c r="L293" s="12" t="s">
        <v>31</v>
      </c>
      <c r="M293" s="12" t="s">
        <v>31</v>
      </c>
      <c r="N293" s="12" t="s">
        <v>1249</v>
      </c>
      <c r="O293" t="s">
        <v>438</v>
      </c>
      <c r="P293" s="3">
        <v>53.57</v>
      </c>
      <c r="Q293" s="3">
        <v>0</v>
      </c>
    </row>
    <row r="294" spans="1:17" x14ac:dyDescent="0.25">
      <c r="A294" s="12" t="s">
        <v>1245</v>
      </c>
      <c r="B294" s="12" t="s">
        <v>1134</v>
      </c>
      <c r="C294" s="12" t="s">
        <v>1141</v>
      </c>
      <c r="D294" s="12" t="s">
        <v>439</v>
      </c>
      <c r="E294" s="12" t="s">
        <v>31</v>
      </c>
      <c r="F294" t="s">
        <v>427</v>
      </c>
      <c r="H294" s="12" t="s">
        <v>31</v>
      </c>
      <c r="J294">
        <v>0</v>
      </c>
      <c r="K294" s="12" t="s">
        <v>31</v>
      </c>
      <c r="L294" s="12" t="s">
        <v>31</v>
      </c>
      <c r="M294" s="12" t="s">
        <v>31</v>
      </c>
      <c r="N294" s="12" t="s">
        <v>1250</v>
      </c>
      <c r="O294" t="s">
        <v>440</v>
      </c>
      <c r="P294" s="3">
        <v>160.71</v>
      </c>
      <c r="Q294" s="3">
        <v>0</v>
      </c>
    </row>
    <row r="295" spans="1:17" x14ac:dyDescent="0.25">
      <c r="A295" s="12" t="s">
        <v>1245</v>
      </c>
      <c r="B295" s="12" t="s">
        <v>1134</v>
      </c>
      <c r="C295" s="12" t="s">
        <v>1141</v>
      </c>
      <c r="D295" s="12" t="s">
        <v>441</v>
      </c>
      <c r="E295" s="12" t="s">
        <v>31</v>
      </c>
      <c r="F295" t="s">
        <v>427</v>
      </c>
      <c r="H295" s="12" t="s">
        <v>31</v>
      </c>
      <c r="J295">
        <v>0</v>
      </c>
      <c r="K295" s="12" t="s">
        <v>31</v>
      </c>
      <c r="L295" s="12" t="s">
        <v>31</v>
      </c>
      <c r="M295" s="12" t="s">
        <v>31</v>
      </c>
      <c r="N295" s="12" t="s">
        <v>1251</v>
      </c>
      <c r="O295" t="s">
        <v>442</v>
      </c>
      <c r="P295" s="3">
        <v>160.71</v>
      </c>
      <c r="Q295" s="3">
        <v>0</v>
      </c>
    </row>
    <row r="296" spans="1:17" x14ac:dyDescent="0.25">
      <c r="A296" s="12" t="s">
        <v>1245</v>
      </c>
      <c r="B296" s="12" t="s">
        <v>1134</v>
      </c>
      <c r="C296" s="12" t="s">
        <v>1141</v>
      </c>
      <c r="D296" s="12" t="s">
        <v>444</v>
      </c>
      <c r="E296" s="12" t="s">
        <v>31</v>
      </c>
      <c r="F296" t="s">
        <v>427</v>
      </c>
      <c r="H296" s="12" t="s">
        <v>31</v>
      </c>
      <c r="J296">
        <v>0</v>
      </c>
      <c r="K296" s="12" t="s">
        <v>31</v>
      </c>
      <c r="L296" s="12" t="s">
        <v>31</v>
      </c>
      <c r="M296" s="12" t="s">
        <v>31</v>
      </c>
      <c r="N296" s="12" t="s">
        <v>1252</v>
      </c>
      <c r="O296" t="s">
        <v>445</v>
      </c>
      <c r="P296" s="3">
        <v>214.29</v>
      </c>
      <c r="Q296" s="3">
        <v>0</v>
      </c>
    </row>
    <row r="297" spans="1:17" x14ac:dyDescent="0.25">
      <c r="A297" s="12" t="s">
        <v>1245</v>
      </c>
      <c r="B297" s="12" t="s">
        <v>1134</v>
      </c>
      <c r="C297" s="12" t="s">
        <v>1141</v>
      </c>
      <c r="D297" s="12" t="s">
        <v>446</v>
      </c>
      <c r="E297" s="12" t="s">
        <v>31</v>
      </c>
      <c r="F297" t="s">
        <v>427</v>
      </c>
      <c r="H297" s="12" t="s">
        <v>31</v>
      </c>
      <c r="J297">
        <v>0</v>
      </c>
      <c r="K297" s="12" t="s">
        <v>31</v>
      </c>
      <c r="L297" s="12" t="s">
        <v>31</v>
      </c>
      <c r="M297" s="12" t="s">
        <v>31</v>
      </c>
      <c r="N297" s="12" t="s">
        <v>1253</v>
      </c>
      <c r="O297" t="s">
        <v>447</v>
      </c>
      <c r="P297" s="3">
        <v>53.57</v>
      </c>
      <c r="Q297" s="3">
        <v>0</v>
      </c>
    </row>
    <row r="298" spans="1:17" x14ac:dyDescent="0.25">
      <c r="A298" s="12" t="s">
        <v>1245</v>
      </c>
      <c r="B298" s="12" t="s">
        <v>1140</v>
      </c>
      <c r="C298" s="12" t="s">
        <v>1141</v>
      </c>
      <c r="D298" s="12" t="s">
        <v>448</v>
      </c>
      <c r="E298" s="12" t="s">
        <v>31</v>
      </c>
      <c r="F298" t="s">
        <v>427</v>
      </c>
      <c r="H298" s="12" t="s">
        <v>31</v>
      </c>
      <c r="J298">
        <v>0</v>
      </c>
      <c r="K298" s="12" t="s">
        <v>31</v>
      </c>
      <c r="L298" s="12" t="s">
        <v>31</v>
      </c>
      <c r="M298" s="12" t="s">
        <v>31</v>
      </c>
      <c r="N298" s="12" t="s">
        <v>1254</v>
      </c>
      <c r="O298" t="s">
        <v>449</v>
      </c>
      <c r="P298" s="3">
        <v>53.57</v>
      </c>
      <c r="Q298" s="3">
        <v>0</v>
      </c>
    </row>
    <row r="299" spans="1:17" x14ac:dyDescent="0.25">
      <c r="A299" s="12" t="s">
        <v>1245</v>
      </c>
      <c r="B299" s="12" t="s">
        <v>1140</v>
      </c>
      <c r="C299" s="12" t="s">
        <v>1141</v>
      </c>
      <c r="D299" s="12" t="s">
        <v>451</v>
      </c>
      <c r="E299" s="12" t="s">
        <v>31</v>
      </c>
      <c r="F299" t="s">
        <v>427</v>
      </c>
      <c r="H299" s="12" t="s">
        <v>31</v>
      </c>
      <c r="J299">
        <v>0</v>
      </c>
      <c r="K299" s="12" t="s">
        <v>31</v>
      </c>
      <c r="L299" s="12" t="s">
        <v>31</v>
      </c>
      <c r="M299" s="12" t="s">
        <v>31</v>
      </c>
      <c r="N299" s="12" t="s">
        <v>1255</v>
      </c>
      <c r="O299" t="s">
        <v>452</v>
      </c>
      <c r="P299" s="3">
        <v>53.57</v>
      </c>
      <c r="Q299" s="3">
        <v>0</v>
      </c>
    </row>
    <row r="300" spans="1:17" x14ac:dyDescent="0.25">
      <c r="A300" s="12" t="s">
        <v>1245</v>
      </c>
      <c r="B300" s="12" t="s">
        <v>1140</v>
      </c>
      <c r="C300" s="12" t="s">
        <v>1141</v>
      </c>
      <c r="D300" s="12" t="s">
        <v>453</v>
      </c>
      <c r="E300" s="12" t="s">
        <v>31</v>
      </c>
      <c r="F300" t="s">
        <v>427</v>
      </c>
      <c r="H300" s="12" t="s">
        <v>31</v>
      </c>
      <c r="J300">
        <v>0</v>
      </c>
      <c r="K300" s="12" t="s">
        <v>31</v>
      </c>
      <c r="L300" s="12" t="s">
        <v>31</v>
      </c>
      <c r="M300" s="12" t="s">
        <v>31</v>
      </c>
      <c r="N300" s="12" t="s">
        <v>1256</v>
      </c>
      <c r="O300" t="s">
        <v>454</v>
      </c>
      <c r="P300" s="3">
        <v>53.57</v>
      </c>
      <c r="Q300" s="3">
        <v>0</v>
      </c>
    </row>
    <row r="301" spans="1:17" x14ac:dyDescent="0.25">
      <c r="A301" s="12" t="s">
        <v>1245</v>
      </c>
      <c r="B301" s="12" t="s">
        <v>1140</v>
      </c>
      <c r="C301" s="12" t="s">
        <v>1141</v>
      </c>
      <c r="D301" s="12" t="s">
        <v>455</v>
      </c>
      <c r="E301" s="12" t="s">
        <v>31</v>
      </c>
      <c r="F301" t="s">
        <v>427</v>
      </c>
      <c r="H301" s="12" t="s">
        <v>31</v>
      </c>
      <c r="J301">
        <v>0</v>
      </c>
      <c r="K301" s="12" t="s">
        <v>31</v>
      </c>
      <c r="L301" s="12" t="s">
        <v>31</v>
      </c>
      <c r="M301" s="12" t="s">
        <v>31</v>
      </c>
      <c r="N301" s="12" t="s">
        <v>1257</v>
      </c>
      <c r="O301" t="s">
        <v>456</v>
      </c>
      <c r="P301" s="3">
        <v>53.57</v>
      </c>
      <c r="Q301" s="3">
        <v>0</v>
      </c>
    </row>
    <row r="302" spans="1:17" x14ac:dyDescent="0.25">
      <c r="A302" s="12" t="s">
        <v>1245</v>
      </c>
      <c r="B302" s="12" t="s">
        <v>1140</v>
      </c>
      <c r="C302" s="12" t="s">
        <v>1141</v>
      </c>
      <c r="D302" s="12" t="s">
        <v>457</v>
      </c>
      <c r="E302" s="12" t="s">
        <v>31</v>
      </c>
      <c r="F302" t="s">
        <v>427</v>
      </c>
      <c r="H302" s="12" t="s">
        <v>31</v>
      </c>
      <c r="J302">
        <v>0</v>
      </c>
      <c r="K302" s="12" t="s">
        <v>31</v>
      </c>
      <c r="L302" s="12" t="s">
        <v>31</v>
      </c>
      <c r="M302" s="12" t="s">
        <v>31</v>
      </c>
      <c r="N302" s="12" t="s">
        <v>1258</v>
      </c>
      <c r="O302" t="s">
        <v>458</v>
      </c>
      <c r="P302" s="3">
        <v>53.57</v>
      </c>
      <c r="Q302" s="3">
        <v>0</v>
      </c>
    </row>
    <row r="303" spans="1:17" x14ac:dyDescent="0.25">
      <c r="A303" s="12" t="s">
        <v>1245</v>
      </c>
      <c r="B303" s="12" t="s">
        <v>1259</v>
      </c>
      <c r="C303" s="12" t="s">
        <v>1141</v>
      </c>
      <c r="D303" s="12" t="s">
        <v>459</v>
      </c>
      <c r="E303" s="12" t="s">
        <v>31</v>
      </c>
      <c r="F303" t="s">
        <v>427</v>
      </c>
      <c r="H303" s="12" t="s">
        <v>31</v>
      </c>
      <c r="J303">
        <v>0</v>
      </c>
      <c r="K303" s="12" t="s">
        <v>31</v>
      </c>
      <c r="L303" s="12" t="s">
        <v>31</v>
      </c>
      <c r="M303" s="12" t="s">
        <v>31</v>
      </c>
      <c r="N303" s="12" t="s">
        <v>1260</v>
      </c>
      <c r="O303" t="s">
        <v>461</v>
      </c>
      <c r="P303" s="3">
        <v>61.47</v>
      </c>
      <c r="Q303" s="3">
        <v>0</v>
      </c>
    </row>
    <row r="304" spans="1:17" x14ac:dyDescent="0.25">
      <c r="A304" s="12" t="s">
        <v>1278</v>
      </c>
      <c r="B304" s="12" t="s">
        <v>1134</v>
      </c>
      <c r="C304" s="12" t="s">
        <v>1141</v>
      </c>
      <c r="D304" s="12" t="s">
        <v>583</v>
      </c>
      <c r="E304" s="12" t="s">
        <v>31</v>
      </c>
      <c r="F304" t="s">
        <v>584</v>
      </c>
      <c r="H304" s="12" t="s">
        <v>31</v>
      </c>
      <c r="J304">
        <v>0</v>
      </c>
      <c r="K304" s="12" t="s">
        <v>31</v>
      </c>
      <c r="L304" s="12" t="s">
        <v>31</v>
      </c>
      <c r="M304" s="12" t="s">
        <v>31</v>
      </c>
      <c r="N304" s="12" t="s">
        <v>1281</v>
      </c>
      <c r="O304" t="s">
        <v>588</v>
      </c>
      <c r="P304" s="3">
        <v>238.71</v>
      </c>
      <c r="Q304" s="3">
        <v>0</v>
      </c>
    </row>
    <row r="305" spans="1:17" x14ac:dyDescent="0.25">
      <c r="A305" s="12" t="s">
        <v>1278</v>
      </c>
      <c r="B305" s="12" t="s">
        <v>1134</v>
      </c>
      <c r="C305" s="12" t="s">
        <v>1141</v>
      </c>
      <c r="D305" s="12" t="s">
        <v>563</v>
      </c>
      <c r="E305" s="12" t="s">
        <v>31</v>
      </c>
      <c r="F305" t="s">
        <v>565</v>
      </c>
      <c r="H305" s="12" t="s">
        <v>31</v>
      </c>
      <c r="J305">
        <v>0</v>
      </c>
      <c r="K305" s="12" t="s">
        <v>564</v>
      </c>
      <c r="L305" s="12" t="s">
        <v>31</v>
      </c>
      <c r="M305" s="12" t="s">
        <v>1282</v>
      </c>
      <c r="N305" s="12" t="s">
        <v>1283</v>
      </c>
      <c r="O305" t="s">
        <v>568</v>
      </c>
      <c r="P305" s="3">
        <v>838.07</v>
      </c>
      <c r="Q305" s="3">
        <v>0</v>
      </c>
    </row>
    <row r="306" spans="1:17" x14ac:dyDescent="0.25">
      <c r="A306" s="12" t="s">
        <v>1288</v>
      </c>
      <c r="B306" s="12" t="s">
        <v>1148</v>
      </c>
      <c r="C306" s="12" t="s">
        <v>1141</v>
      </c>
      <c r="D306" s="12" t="s">
        <v>616</v>
      </c>
      <c r="E306" s="12" t="s">
        <v>31</v>
      </c>
      <c r="F306" t="s">
        <v>617</v>
      </c>
      <c r="H306" s="12" t="s">
        <v>31</v>
      </c>
      <c r="J306">
        <v>0</v>
      </c>
      <c r="K306" s="12" t="s">
        <v>31</v>
      </c>
      <c r="L306" s="12" t="s">
        <v>31</v>
      </c>
      <c r="M306" s="12" t="s">
        <v>31</v>
      </c>
      <c r="N306" s="12" t="s">
        <v>1289</v>
      </c>
      <c r="O306" t="s">
        <v>620</v>
      </c>
      <c r="P306" s="3">
        <v>557.14</v>
      </c>
      <c r="Q306" s="3">
        <v>0</v>
      </c>
    </row>
    <row r="307" spans="1:17" x14ac:dyDescent="0.25">
      <c r="A307" s="12" t="s">
        <v>1288</v>
      </c>
      <c r="B307" s="12" t="s">
        <v>1148</v>
      </c>
      <c r="C307" s="12" t="s">
        <v>1141</v>
      </c>
      <c r="D307" s="12" t="s">
        <v>621</v>
      </c>
      <c r="E307" s="12" t="s">
        <v>31</v>
      </c>
      <c r="F307" t="s">
        <v>617</v>
      </c>
      <c r="H307" s="12" t="s">
        <v>31</v>
      </c>
      <c r="J307">
        <v>0</v>
      </c>
      <c r="K307" s="12" t="s">
        <v>31</v>
      </c>
      <c r="L307" s="12" t="s">
        <v>31</v>
      </c>
      <c r="M307" s="12" t="s">
        <v>31</v>
      </c>
      <c r="N307" s="12" t="s">
        <v>1290</v>
      </c>
      <c r="O307" t="s">
        <v>622</v>
      </c>
      <c r="P307" s="3">
        <v>1114.29</v>
      </c>
      <c r="Q307" s="3">
        <v>0</v>
      </c>
    </row>
    <row r="308" spans="1:17" x14ac:dyDescent="0.25">
      <c r="A308" s="12" t="s">
        <v>1288</v>
      </c>
      <c r="B308" s="12" t="s">
        <v>1134</v>
      </c>
      <c r="C308" s="12" t="s">
        <v>1141</v>
      </c>
      <c r="D308" s="12" t="s">
        <v>631</v>
      </c>
      <c r="E308" s="12" t="s">
        <v>31</v>
      </c>
      <c r="F308" t="s">
        <v>633</v>
      </c>
      <c r="H308" s="12" t="s">
        <v>31</v>
      </c>
      <c r="J308">
        <v>0</v>
      </c>
      <c r="K308" s="12" t="s">
        <v>632</v>
      </c>
      <c r="L308" s="12" t="s">
        <v>31</v>
      </c>
      <c r="M308" s="12" t="s">
        <v>1291</v>
      </c>
      <c r="N308" s="12" t="s">
        <v>1292</v>
      </c>
      <c r="O308" t="s">
        <v>636</v>
      </c>
      <c r="P308" s="3">
        <v>299.36</v>
      </c>
      <c r="Q308" s="3">
        <v>0</v>
      </c>
    </row>
    <row r="309" spans="1:17" x14ac:dyDescent="0.25">
      <c r="A309" s="12" t="s">
        <v>1288</v>
      </c>
      <c r="B309" s="12" t="s">
        <v>1134</v>
      </c>
      <c r="C309" s="12" t="s">
        <v>1141</v>
      </c>
      <c r="D309" s="12" t="s">
        <v>782</v>
      </c>
      <c r="E309" s="12" t="s">
        <v>31</v>
      </c>
      <c r="F309" t="s">
        <v>784</v>
      </c>
      <c r="H309" s="12" t="s">
        <v>31</v>
      </c>
      <c r="J309">
        <v>0</v>
      </c>
      <c r="K309" s="12" t="s">
        <v>783</v>
      </c>
      <c r="L309" s="12" t="s">
        <v>31</v>
      </c>
      <c r="M309" s="12" t="s">
        <v>31</v>
      </c>
      <c r="N309" s="12" t="s">
        <v>1309</v>
      </c>
      <c r="O309" t="s">
        <v>787</v>
      </c>
      <c r="P309" s="3">
        <v>397.5</v>
      </c>
      <c r="Q309" s="3">
        <v>0</v>
      </c>
    </row>
    <row r="310" spans="1:17" x14ac:dyDescent="0.25">
      <c r="A310" s="12" t="s">
        <v>1288</v>
      </c>
      <c r="B310" s="12" t="s">
        <v>1134</v>
      </c>
      <c r="C310" s="12" t="s">
        <v>1141</v>
      </c>
      <c r="D310" s="12" t="s">
        <v>795</v>
      </c>
      <c r="E310" s="12" t="s">
        <v>31</v>
      </c>
      <c r="F310" t="s">
        <v>796</v>
      </c>
      <c r="H310" s="12" t="s">
        <v>31</v>
      </c>
      <c r="J310">
        <v>0</v>
      </c>
      <c r="K310" s="12" t="s">
        <v>31</v>
      </c>
      <c r="L310" s="12" t="s">
        <v>31</v>
      </c>
      <c r="M310" s="12" t="s">
        <v>31</v>
      </c>
      <c r="N310" s="12" t="s">
        <v>1322</v>
      </c>
      <c r="O310" t="s">
        <v>799</v>
      </c>
      <c r="P310" s="3">
        <v>816</v>
      </c>
      <c r="Q310" s="3">
        <v>0</v>
      </c>
    </row>
    <row r="311" spans="1:17" x14ac:dyDescent="0.25">
      <c r="A311" s="12" t="s">
        <v>1288</v>
      </c>
      <c r="B311" s="12" t="s">
        <v>1161</v>
      </c>
      <c r="C311" s="12" t="s">
        <v>1141</v>
      </c>
      <c r="D311" s="12" t="s">
        <v>725</v>
      </c>
      <c r="E311" s="12" t="s">
        <v>31</v>
      </c>
      <c r="F311" t="s">
        <v>727</v>
      </c>
      <c r="H311" s="12" t="s">
        <v>31</v>
      </c>
      <c r="J311">
        <v>0</v>
      </c>
      <c r="K311" s="12" t="s">
        <v>726</v>
      </c>
      <c r="L311" s="12" t="s">
        <v>31</v>
      </c>
      <c r="M311" s="12" t="s">
        <v>1293</v>
      </c>
      <c r="N311" s="12" t="s">
        <v>1327</v>
      </c>
      <c r="O311" t="s">
        <v>730</v>
      </c>
      <c r="P311" s="3">
        <v>73.930000000000007</v>
      </c>
      <c r="Q311" s="3">
        <v>0</v>
      </c>
    </row>
    <row r="312" spans="1:17" x14ac:dyDescent="0.25">
      <c r="A312" s="12" t="s">
        <v>1288</v>
      </c>
      <c r="B312" s="12" t="s">
        <v>1134</v>
      </c>
      <c r="C312" s="12" t="s">
        <v>1141</v>
      </c>
      <c r="D312" s="12" t="s">
        <v>717</v>
      </c>
      <c r="E312" s="12" t="s">
        <v>31</v>
      </c>
      <c r="F312" t="s">
        <v>719</v>
      </c>
      <c r="H312" s="12" t="s">
        <v>31</v>
      </c>
      <c r="J312">
        <v>0</v>
      </c>
      <c r="K312" s="12" t="s">
        <v>718</v>
      </c>
      <c r="L312" s="12" t="s">
        <v>31</v>
      </c>
      <c r="M312" s="12" t="s">
        <v>1293</v>
      </c>
      <c r="N312" s="12" t="s">
        <v>1299</v>
      </c>
      <c r="O312" t="s">
        <v>722</v>
      </c>
      <c r="P312" s="3">
        <v>94.07</v>
      </c>
      <c r="Q312" s="3">
        <v>0</v>
      </c>
    </row>
    <row r="313" spans="1:17" x14ac:dyDescent="0.25">
      <c r="A313" s="12" t="s">
        <v>1288</v>
      </c>
      <c r="B313" s="12" t="s">
        <v>1134</v>
      </c>
      <c r="C313" s="12" t="s">
        <v>1141</v>
      </c>
      <c r="D313" s="12" t="s">
        <v>673</v>
      </c>
      <c r="E313" s="12" t="s">
        <v>31</v>
      </c>
      <c r="F313" t="s">
        <v>675</v>
      </c>
      <c r="H313" s="12" t="s">
        <v>31</v>
      </c>
      <c r="J313">
        <v>0</v>
      </c>
      <c r="K313" s="12" t="s">
        <v>674</v>
      </c>
      <c r="L313" s="12" t="s">
        <v>31</v>
      </c>
      <c r="M313" s="12" t="s">
        <v>1293</v>
      </c>
      <c r="N313" s="12" t="s">
        <v>1296</v>
      </c>
      <c r="O313" t="s">
        <v>678</v>
      </c>
      <c r="P313" s="3">
        <v>85.39</v>
      </c>
      <c r="Q313" s="3">
        <v>0</v>
      </c>
    </row>
    <row r="314" spans="1:17" x14ac:dyDescent="0.25">
      <c r="A314" s="12" t="s">
        <v>1288</v>
      </c>
      <c r="B314" s="12" t="s">
        <v>1164</v>
      </c>
      <c r="C314" s="12" t="s">
        <v>1141</v>
      </c>
      <c r="D314" s="12" t="s">
        <v>679</v>
      </c>
      <c r="E314" s="12" t="s">
        <v>31</v>
      </c>
      <c r="F314" t="s">
        <v>680</v>
      </c>
      <c r="H314" s="12" t="s">
        <v>31</v>
      </c>
      <c r="J314">
        <v>0</v>
      </c>
      <c r="K314" s="12" t="s">
        <v>31</v>
      </c>
      <c r="L314" s="12" t="s">
        <v>31</v>
      </c>
      <c r="M314" s="12" t="s">
        <v>31</v>
      </c>
      <c r="N314" s="12" t="s">
        <v>1331</v>
      </c>
      <c r="O314" t="s">
        <v>682</v>
      </c>
      <c r="P314" s="3">
        <v>2.57</v>
      </c>
      <c r="Q314" s="3">
        <v>0</v>
      </c>
    </row>
    <row r="315" spans="1:17" x14ac:dyDescent="0.25">
      <c r="A315" s="12" t="s">
        <v>1288</v>
      </c>
      <c r="B315" s="12" t="s">
        <v>1164</v>
      </c>
      <c r="C315" s="12" t="s">
        <v>1141</v>
      </c>
      <c r="D315" s="12" t="s">
        <v>683</v>
      </c>
      <c r="E315" s="12" t="s">
        <v>31</v>
      </c>
      <c r="F315" t="s">
        <v>680</v>
      </c>
      <c r="H315" s="12" t="s">
        <v>31</v>
      </c>
      <c r="J315">
        <v>0</v>
      </c>
      <c r="K315" s="12" t="s">
        <v>31</v>
      </c>
      <c r="L315" s="12" t="s">
        <v>31</v>
      </c>
      <c r="M315" s="12" t="s">
        <v>31</v>
      </c>
      <c r="N315" s="12" t="s">
        <v>1332</v>
      </c>
      <c r="O315" t="s">
        <v>684</v>
      </c>
      <c r="P315" s="3">
        <v>2.57</v>
      </c>
      <c r="Q315" s="3">
        <v>0</v>
      </c>
    </row>
    <row r="316" spans="1:17" x14ac:dyDescent="0.25">
      <c r="A316" s="12" t="s">
        <v>1288</v>
      </c>
      <c r="B316" s="12" t="s">
        <v>1164</v>
      </c>
      <c r="C316" s="12" t="s">
        <v>1141</v>
      </c>
      <c r="D316" s="12" t="s">
        <v>685</v>
      </c>
      <c r="E316" s="12" t="s">
        <v>31</v>
      </c>
      <c r="F316" t="s">
        <v>680</v>
      </c>
      <c r="H316" s="12" t="s">
        <v>31</v>
      </c>
      <c r="J316">
        <v>0</v>
      </c>
      <c r="K316" s="12" t="s">
        <v>31</v>
      </c>
      <c r="L316" s="12" t="s">
        <v>31</v>
      </c>
      <c r="M316" s="12" t="s">
        <v>31</v>
      </c>
      <c r="N316" s="12" t="s">
        <v>685</v>
      </c>
      <c r="O316" t="s">
        <v>686</v>
      </c>
      <c r="P316" s="3">
        <v>2.57</v>
      </c>
      <c r="Q316" s="3">
        <v>0</v>
      </c>
    </row>
    <row r="317" spans="1:17" x14ac:dyDescent="0.25">
      <c r="A317" s="12" t="s">
        <v>1288</v>
      </c>
      <c r="B317" s="12" t="s">
        <v>1164</v>
      </c>
      <c r="C317" s="12" t="s">
        <v>1141</v>
      </c>
      <c r="D317" s="12" t="s">
        <v>687</v>
      </c>
      <c r="E317" s="12" t="s">
        <v>31</v>
      </c>
      <c r="F317" t="s">
        <v>680</v>
      </c>
      <c r="H317" s="12" t="s">
        <v>31</v>
      </c>
      <c r="J317">
        <v>0</v>
      </c>
      <c r="K317" s="12" t="s">
        <v>31</v>
      </c>
      <c r="L317" s="12" t="s">
        <v>31</v>
      </c>
      <c r="M317" s="12" t="s">
        <v>31</v>
      </c>
      <c r="N317" s="12" t="s">
        <v>1333</v>
      </c>
      <c r="O317" t="s">
        <v>688</v>
      </c>
      <c r="P317" s="3">
        <v>2.57</v>
      </c>
      <c r="Q317" s="3">
        <v>0</v>
      </c>
    </row>
    <row r="318" spans="1:17" x14ac:dyDescent="0.25">
      <c r="A318" s="12" t="s">
        <v>1288</v>
      </c>
      <c r="B318" s="12" t="s">
        <v>1164</v>
      </c>
      <c r="C318" s="12" t="s">
        <v>1141</v>
      </c>
      <c r="D318" s="12" t="s">
        <v>689</v>
      </c>
      <c r="E318" s="12" t="s">
        <v>31</v>
      </c>
      <c r="F318" t="s">
        <v>680</v>
      </c>
      <c r="H318" s="12" t="s">
        <v>31</v>
      </c>
      <c r="J318">
        <v>0</v>
      </c>
      <c r="K318" s="12" t="s">
        <v>31</v>
      </c>
      <c r="L318" s="12" t="s">
        <v>31</v>
      </c>
      <c r="M318" s="12" t="s">
        <v>31</v>
      </c>
      <c r="N318" s="12" t="s">
        <v>1334</v>
      </c>
      <c r="O318" t="s">
        <v>690</v>
      </c>
      <c r="P318" s="3">
        <v>2.57</v>
      </c>
      <c r="Q318" s="3">
        <v>0</v>
      </c>
    </row>
    <row r="319" spans="1:17" x14ac:dyDescent="0.25">
      <c r="A319" s="12" t="s">
        <v>1288</v>
      </c>
      <c r="B319" s="12" t="s">
        <v>1164</v>
      </c>
      <c r="C319" s="12" t="s">
        <v>1141</v>
      </c>
      <c r="D319" s="12" t="s">
        <v>691</v>
      </c>
      <c r="E319" s="12" t="s">
        <v>31</v>
      </c>
      <c r="F319" t="s">
        <v>680</v>
      </c>
      <c r="H319" s="12" t="s">
        <v>31</v>
      </c>
      <c r="J319">
        <v>0</v>
      </c>
      <c r="K319" s="12" t="s">
        <v>31</v>
      </c>
      <c r="L319" s="12" t="s">
        <v>31</v>
      </c>
      <c r="M319" s="12" t="s">
        <v>31</v>
      </c>
      <c r="N319" s="12" t="s">
        <v>1335</v>
      </c>
      <c r="O319" t="s">
        <v>692</v>
      </c>
      <c r="P319" s="3">
        <v>2.57</v>
      </c>
      <c r="Q319" s="3">
        <v>0</v>
      </c>
    </row>
    <row r="320" spans="1:17" x14ac:dyDescent="0.25">
      <c r="A320" s="12" t="s">
        <v>1288</v>
      </c>
      <c r="B320" s="12" t="s">
        <v>1164</v>
      </c>
      <c r="C320" s="12" t="s">
        <v>1141</v>
      </c>
      <c r="D320" s="12" t="s">
        <v>693</v>
      </c>
      <c r="E320" s="12" t="s">
        <v>31</v>
      </c>
      <c r="F320" t="s">
        <v>680</v>
      </c>
      <c r="H320" s="12" t="s">
        <v>31</v>
      </c>
      <c r="J320">
        <v>0</v>
      </c>
      <c r="K320" s="12" t="s">
        <v>31</v>
      </c>
      <c r="L320" s="12" t="s">
        <v>31</v>
      </c>
      <c r="M320" s="12" t="s">
        <v>31</v>
      </c>
      <c r="N320" s="12" t="s">
        <v>1336</v>
      </c>
      <c r="O320" t="s">
        <v>695</v>
      </c>
      <c r="P320" s="3">
        <v>50.86</v>
      </c>
      <c r="Q320" s="3">
        <v>0</v>
      </c>
    </row>
    <row r="321" spans="1:17" x14ac:dyDescent="0.25">
      <c r="A321" s="12" t="s">
        <v>1288</v>
      </c>
      <c r="B321" s="12" t="s">
        <v>1164</v>
      </c>
      <c r="C321" s="12" t="s">
        <v>1141</v>
      </c>
      <c r="D321" s="12" t="s">
        <v>696</v>
      </c>
      <c r="E321" s="12" t="s">
        <v>31</v>
      </c>
      <c r="F321" t="s">
        <v>680</v>
      </c>
      <c r="H321" s="12" t="s">
        <v>31</v>
      </c>
      <c r="J321">
        <v>0</v>
      </c>
      <c r="K321" s="12" t="s">
        <v>31</v>
      </c>
      <c r="L321" s="12" t="s">
        <v>31</v>
      </c>
      <c r="M321" s="12" t="s">
        <v>31</v>
      </c>
      <c r="N321" s="12" t="s">
        <v>1337</v>
      </c>
      <c r="O321" t="s">
        <v>697</v>
      </c>
      <c r="P321" s="3">
        <v>86.81</v>
      </c>
      <c r="Q321" s="3">
        <v>0</v>
      </c>
    </row>
    <row r="322" spans="1:17" x14ac:dyDescent="0.25">
      <c r="A322" s="12" t="s">
        <v>1288</v>
      </c>
      <c r="B322" s="12" t="s">
        <v>1164</v>
      </c>
      <c r="C322" s="12" t="s">
        <v>1141</v>
      </c>
      <c r="D322" s="12" t="s">
        <v>698</v>
      </c>
      <c r="E322" s="12" t="s">
        <v>31</v>
      </c>
      <c r="F322" t="s">
        <v>680</v>
      </c>
      <c r="H322" s="12" t="s">
        <v>31</v>
      </c>
      <c r="J322">
        <v>0</v>
      </c>
      <c r="K322" s="12" t="s">
        <v>31</v>
      </c>
      <c r="L322" s="12" t="s">
        <v>31</v>
      </c>
      <c r="M322" s="12" t="s">
        <v>31</v>
      </c>
      <c r="N322" s="12" t="s">
        <v>1338</v>
      </c>
      <c r="O322" t="s">
        <v>699</v>
      </c>
      <c r="P322" s="3">
        <v>51.98</v>
      </c>
      <c r="Q322" s="3">
        <v>0</v>
      </c>
    </row>
    <row r="323" spans="1:17" x14ac:dyDescent="0.25">
      <c r="A323" s="12" t="s">
        <v>1288</v>
      </c>
      <c r="B323" s="12" t="s">
        <v>1164</v>
      </c>
      <c r="C323" s="12" t="s">
        <v>1141</v>
      </c>
      <c r="D323" s="12" t="s">
        <v>700</v>
      </c>
      <c r="E323" s="12" t="s">
        <v>31</v>
      </c>
      <c r="F323" t="s">
        <v>680</v>
      </c>
      <c r="H323" s="12" t="s">
        <v>31</v>
      </c>
      <c r="J323">
        <v>0</v>
      </c>
      <c r="K323" s="12" t="s">
        <v>31</v>
      </c>
      <c r="L323" s="12" t="s">
        <v>31</v>
      </c>
      <c r="M323" s="12" t="s">
        <v>31</v>
      </c>
      <c r="N323" s="12" t="s">
        <v>1339</v>
      </c>
      <c r="O323" t="s">
        <v>701</v>
      </c>
      <c r="P323" s="3">
        <v>2.57</v>
      </c>
      <c r="Q323" s="3">
        <v>0</v>
      </c>
    </row>
    <row r="324" spans="1:17" x14ac:dyDescent="0.25">
      <c r="A324" s="12" t="s">
        <v>1288</v>
      </c>
      <c r="B324" s="12" t="s">
        <v>1161</v>
      </c>
      <c r="C324" s="12" t="s">
        <v>1141</v>
      </c>
      <c r="D324" s="12" t="s">
        <v>732</v>
      </c>
      <c r="E324" s="12" t="s">
        <v>31</v>
      </c>
      <c r="F324" t="s">
        <v>734</v>
      </c>
      <c r="H324" s="12" t="s">
        <v>31</v>
      </c>
      <c r="J324">
        <v>0</v>
      </c>
      <c r="K324" s="12" t="s">
        <v>733</v>
      </c>
      <c r="L324" s="12" t="s">
        <v>31</v>
      </c>
      <c r="M324" s="12" t="s">
        <v>1300</v>
      </c>
      <c r="N324" s="12" t="s">
        <v>1328</v>
      </c>
      <c r="O324" t="s">
        <v>730</v>
      </c>
      <c r="P324" s="3">
        <v>55.29</v>
      </c>
      <c r="Q324" s="3">
        <v>0</v>
      </c>
    </row>
    <row r="325" spans="1:17" x14ac:dyDescent="0.25">
      <c r="A325" s="12" t="s">
        <v>1288</v>
      </c>
      <c r="B325" s="12" t="s">
        <v>1134</v>
      </c>
      <c r="C325" s="12" t="s">
        <v>1141</v>
      </c>
      <c r="D325" s="12" t="s">
        <v>637</v>
      </c>
      <c r="E325" s="12" t="s">
        <v>31</v>
      </c>
      <c r="F325" t="s">
        <v>639</v>
      </c>
      <c r="H325" s="12" t="s">
        <v>31</v>
      </c>
      <c r="J325">
        <v>0</v>
      </c>
      <c r="K325" s="12" t="s">
        <v>638</v>
      </c>
      <c r="L325" s="12" t="s">
        <v>31</v>
      </c>
      <c r="M325" s="12" t="s">
        <v>1293</v>
      </c>
      <c r="N325" s="12" t="s">
        <v>1294</v>
      </c>
      <c r="O325" t="s">
        <v>642</v>
      </c>
      <c r="P325" s="3">
        <v>174.64</v>
      </c>
      <c r="Q325" s="3">
        <v>0</v>
      </c>
    </row>
    <row r="326" spans="1:17" x14ac:dyDescent="0.25">
      <c r="A326" s="12" t="s">
        <v>1288</v>
      </c>
      <c r="B326" s="12" t="s">
        <v>1134</v>
      </c>
      <c r="C326" s="12" t="s">
        <v>1141</v>
      </c>
      <c r="D326" s="12" t="s">
        <v>706</v>
      </c>
      <c r="E326" s="12" t="s">
        <v>31</v>
      </c>
      <c r="F326" t="s">
        <v>707</v>
      </c>
      <c r="H326" s="12" t="s">
        <v>31</v>
      </c>
      <c r="J326">
        <v>0</v>
      </c>
      <c r="K326" s="12" t="s">
        <v>31</v>
      </c>
      <c r="L326" s="12" t="s">
        <v>31</v>
      </c>
      <c r="M326" s="12" t="s">
        <v>1293</v>
      </c>
      <c r="N326" s="12" t="s">
        <v>1297</v>
      </c>
      <c r="O326" t="s">
        <v>710</v>
      </c>
      <c r="P326" s="3">
        <v>121.61</v>
      </c>
      <c r="Q326" s="3">
        <v>0</v>
      </c>
    </row>
    <row r="327" spans="1:17" x14ac:dyDescent="0.25">
      <c r="A327" s="13" t="s">
        <v>1356</v>
      </c>
      <c r="B327" s="8"/>
      <c r="C327" s="8"/>
      <c r="D327" s="8"/>
      <c r="E327" s="8"/>
      <c r="F327" s="8"/>
      <c r="G327" s="8"/>
      <c r="H327" s="8"/>
      <c r="I327" s="8"/>
      <c r="J327" s="8"/>
      <c r="K327" s="8"/>
      <c r="L327" s="8"/>
      <c r="M327" s="8"/>
      <c r="N327" s="8"/>
      <c r="O327" s="8"/>
      <c r="P327" s="14">
        <v>53003.630000000005</v>
      </c>
      <c r="Q327" s="14">
        <v>0</v>
      </c>
    </row>
    <row r="328" spans="1:17" x14ac:dyDescent="0.25">
      <c r="A328" s="13" t="s">
        <v>1357</v>
      </c>
      <c r="B328" s="8"/>
      <c r="C328" s="8"/>
      <c r="D328" s="8"/>
      <c r="E328" s="8"/>
      <c r="F328" s="8"/>
      <c r="G328" s="8"/>
      <c r="H328" s="8"/>
      <c r="I328" s="8"/>
      <c r="J328" s="8"/>
      <c r="K328" s="8"/>
      <c r="L328" s="8"/>
      <c r="M328" s="8"/>
      <c r="N328" s="8"/>
      <c r="O328" s="8"/>
      <c r="P328" s="14">
        <v>53003.63</v>
      </c>
      <c r="Q328" s="14"/>
    </row>
    <row r="329" spans="1:17" x14ac:dyDescent="0.25">
      <c r="A329" s="13"/>
      <c r="B329" s="8"/>
      <c r="C329" s="8"/>
      <c r="D329" s="8"/>
      <c r="E329" s="8"/>
      <c r="F329" s="8"/>
      <c r="G329" s="8"/>
      <c r="H329" s="8"/>
      <c r="I329" s="8"/>
      <c r="J329" s="8"/>
      <c r="K329" s="8"/>
      <c r="L329" s="8"/>
      <c r="M329" s="8"/>
      <c r="N329" s="8"/>
      <c r="O329" s="8"/>
      <c r="P329" s="14"/>
      <c r="Q329" s="14"/>
    </row>
    <row r="331" spans="1:17" x14ac:dyDescent="0.25">
      <c r="A331" s="46" t="s">
        <v>1358</v>
      </c>
      <c r="B331" s="46"/>
      <c r="C331" s="46"/>
      <c r="D331" s="46"/>
      <c r="E331" s="46"/>
      <c r="F331" s="46"/>
      <c r="G331" s="46"/>
      <c r="H331" s="46"/>
      <c r="I331" s="46"/>
      <c r="J331" s="46"/>
      <c r="K331" s="46"/>
      <c r="L331" s="46"/>
      <c r="M331" s="46"/>
      <c r="N331" s="46"/>
      <c r="O331" s="46"/>
      <c r="P331" s="46"/>
      <c r="Q331" s="46"/>
    </row>
    <row r="332" spans="1:17" x14ac:dyDescent="0.25">
      <c r="A332" s="12" t="s">
        <v>1143</v>
      </c>
      <c r="B332" s="12" t="s">
        <v>1134</v>
      </c>
      <c r="C332" s="12" t="s">
        <v>1141</v>
      </c>
      <c r="D332" s="12" t="s">
        <v>97</v>
      </c>
      <c r="E332" s="12" t="s">
        <v>31</v>
      </c>
      <c r="F332" t="s">
        <v>98</v>
      </c>
      <c r="H332" s="12" t="s">
        <v>31</v>
      </c>
      <c r="J332">
        <v>0</v>
      </c>
      <c r="K332" s="12" t="s">
        <v>31</v>
      </c>
      <c r="L332" s="12" t="s">
        <v>31</v>
      </c>
      <c r="M332" s="12" t="s">
        <v>31</v>
      </c>
      <c r="N332" s="12" t="s">
        <v>1145</v>
      </c>
      <c r="O332" t="s">
        <v>93</v>
      </c>
      <c r="P332" s="3">
        <v>15000</v>
      </c>
      <c r="Q332" s="3">
        <v>0</v>
      </c>
    </row>
    <row r="333" spans="1:17" x14ac:dyDescent="0.25">
      <c r="A333" s="12" t="s">
        <v>1143</v>
      </c>
      <c r="B333" s="12" t="s">
        <v>1134</v>
      </c>
      <c r="C333" s="12" t="s">
        <v>1141</v>
      </c>
      <c r="D333" s="12" t="s">
        <v>94</v>
      </c>
      <c r="E333" s="12" t="s">
        <v>31</v>
      </c>
      <c r="F333" t="s">
        <v>95</v>
      </c>
      <c r="H333" s="12" t="s">
        <v>31</v>
      </c>
      <c r="J333">
        <v>0</v>
      </c>
      <c r="K333" s="12" t="s">
        <v>31</v>
      </c>
      <c r="L333" s="12" t="s">
        <v>31</v>
      </c>
      <c r="M333" s="12" t="s">
        <v>31</v>
      </c>
      <c r="N333" s="12" t="s">
        <v>1154</v>
      </c>
      <c r="O333" t="s">
        <v>93</v>
      </c>
      <c r="P333" s="3">
        <v>22000</v>
      </c>
      <c r="Q333" s="3">
        <v>0</v>
      </c>
    </row>
    <row r="334" spans="1:17" x14ac:dyDescent="0.25">
      <c r="A334" s="13" t="s">
        <v>1359</v>
      </c>
      <c r="B334" s="8"/>
      <c r="C334" s="8"/>
      <c r="D334" s="8"/>
      <c r="E334" s="8"/>
      <c r="F334" s="8"/>
      <c r="G334" s="8"/>
      <c r="H334" s="8"/>
      <c r="I334" s="8"/>
      <c r="J334" s="8"/>
      <c r="K334" s="8"/>
      <c r="L334" s="8"/>
      <c r="M334" s="8"/>
      <c r="N334" s="8"/>
      <c r="O334" s="8"/>
      <c r="P334" s="14">
        <v>37000</v>
      </c>
      <c r="Q334" s="14">
        <v>0</v>
      </c>
    </row>
    <row r="335" spans="1:17" x14ac:dyDescent="0.25">
      <c r="A335" s="13" t="s">
        <v>1360</v>
      </c>
      <c r="B335" s="8"/>
      <c r="C335" s="8"/>
      <c r="D335" s="8"/>
      <c r="E335" s="8"/>
      <c r="F335" s="8"/>
      <c r="G335" s="8"/>
      <c r="H335" s="8"/>
      <c r="I335" s="8"/>
      <c r="J335" s="8"/>
      <c r="K335" s="8"/>
      <c r="L335" s="8"/>
      <c r="M335" s="8"/>
      <c r="N335" s="8"/>
      <c r="O335" s="8"/>
      <c r="P335" s="14">
        <v>37000</v>
      </c>
      <c r="Q335" s="14"/>
    </row>
    <row r="336" spans="1:17" x14ac:dyDescent="0.25">
      <c r="A336" s="12"/>
      <c r="B336" s="12"/>
      <c r="C336" s="12"/>
      <c r="D336" s="12"/>
      <c r="E336" s="12"/>
      <c r="H336" s="12"/>
      <c r="K336" s="12"/>
      <c r="L336" s="12"/>
      <c r="M336" s="12"/>
      <c r="N336" s="12"/>
      <c r="P336" s="3"/>
      <c r="Q336" s="3"/>
    </row>
    <row r="337" spans="1:17" x14ac:dyDescent="0.25">
      <c r="A337" s="13"/>
      <c r="B337" s="8"/>
      <c r="C337" s="8"/>
      <c r="D337" s="8"/>
      <c r="E337" s="8"/>
      <c r="F337" s="8"/>
      <c r="G337" s="8"/>
      <c r="H337" s="8"/>
      <c r="I337" s="8"/>
      <c r="J337" s="8"/>
      <c r="K337" s="8"/>
      <c r="L337" s="8"/>
      <c r="M337" s="8"/>
      <c r="N337" s="8"/>
      <c r="O337" s="8"/>
      <c r="P337" s="14"/>
      <c r="Q337" s="14"/>
    </row>
    <row r="338" spans="1:17" x14ac:dyDescent="0.25">
      <c r="A338" s="46" t="s">
        <v>1361</v>
      </c>
      <c r="B338" s="46"/>
      <c r="C338" s="46"/>
      <c r="D338" s="46"/>
      <c r="E338" s="46"/>
      <c r="F338" s="46"/>
      <c r="G338" s="46"/>
      <c r="H338" s="46"/>
      <c r="I338" s="46"/>
      <c r="J338" s="46"/>
      <c r="K338" s="46"/>
      <c r="L338" s="46"/>
      <c r="M338" s="46"/>
      <c r="N338" s="46"/>
      <c r="O338" s="46"/>
      <c r="P338" s="46"/>
      <c r="Q338" s="46"/>
    </row>
    <row r="339" spans="1:17" x14ac:dyDescent="0.25">
      <c r="A339" s="12" t="s">
        <v>1143</v>
      </c>
      <c r="B339" s="12" t="s">
        <v>1134</v>
      </c>
      <c r="C339" s="12" t="s">
        <v>1141</v>
      </c>
      <c r="D339" s="12" t="s">
        <v>78</v>
      </c>
      <c r="E339" s="12" t="s">
        <v>31</v>
      </c>
      <c r="F339" t="s">
        <v>79</v>
      </c>
      <c r="H339" s="12" t="s">
        <v>31</v>
      </c>
      <c r="J339">
        <v>0</v>
      </c>
      <c r="K339" s="12" t="s">
        <v>31</v>
      </c>
      <c r="L339" s="12" t="s">
        <v>31</v>
      </c>
      <c r="M339" s="12" t="s">
        <v>31</v>
      </c>
      <c r="N339" s="12" t="s">
        <v>1146</v>
      </c>
      <c r="O339" t="s">
        <v>83</v>
      </c>
      <c r="P339" s="3">
        <v>25000</v>
      </c>
      <c r="Q339" s="3">
        <v>0</v>
      </c>
    </row>
    <row r="340" spans="1:17" x14ac:dyDescent="0.25">
      <c r="A340" s="12" t="s">
        <v>1143</v>
      </c>
      <c r="B340" s="12" t="s">
        <v>1134</v>
      </c>
      <c r="C340" s="12" t="s">
        <v>1141</v>
      </c>
      <c r="D340" s="12" t="s">
        <v>99</v>
      </c>
      <c r="E340" s="12" t="s">
        <v>31</v>
      </c>
      <c r="F340" t="s">
        <v>100</v>
      </c>
      <c r="H340" s="12" t="s">
        <v>31</v>
      </c>
      <c r="J340">
        <v>0</v>
      </c>
      <c r="K340" s="12" t="s">
        <v>31</v>
      </c>
      <c r="L340" s="12" t="s">
        <v>31</v>
      </c>
      <c r="M340" s="12" t="s">
        <v>31</v>
      </c>
      <c r="N340" s="12" t="s">
        <v>1147</v>
      </c>
      <c r="O340" t="s">
        <v>101</v>
      </c>
      <c r="P340" s="3">
        <v>15000</v>
      </c>
      <c r="Q340" s="3">
        <v>0</v>
      </c>
    </row>
    <row r="341" spans="1:17" x14ac:dyDescent="0.25">
      <c r="A341" s="12" t="s">
        <v>1143</v>
      </c>
      <c r="B341" s="12" t="s">
        <v>1134</v>
      </c>
      <c r="C341" s="12" t="s">
        <v>1141</v>
      </c>
      <c r="D341" s="12" t="s">
        <v>102</v>
      </c>
      <c r="E341" s="12" t="s">
        <v>31</v>
      </c>
      <c r="F341" t="s">
        <v>103</v>
      </c>
      <c r="H341" s="12" t="s">
        <v>31</v>
      </c>
      <c r="J341">
        <v>0</v>
      </c>
      <c r="K341" s="12" t="s">
        <v>31</v>
      </c>
      <c r="L341" s="12" t="s">
        <v>31</v>
      </c>
      <c r="M341" s="12" t="s">
        <v>31</v>
      </c>
      <c r="N341" s="12" t="s">
        <v>1168</v>
      </c>
      <c r="O341" t="s">
        <v>101</v>
      </c>
      <c r="P341" s="3">
        <v>8000</v>
      </c>
      <c r="Q341" s="3">
        <v>0</v>
      </c>
    </row>
    <row r="342" spans="1:17" x14ac:dyDescent="0.25">
      <c r="A342" s="12" t="s">
        <v>1143</v>
      </c>
      <c r="B342" s="12" t="s">
        <v>1134</v>
      </c>
      <c r="C342" s="12" t="s">
        <v>1141</v>
      </c>
      <c r="D342" s="12" t="s">
        <v>91</v>
      </c>
      <c r="E342" s="12" t="s">
        <v>31</v>
      </c>
      <c r="F342" t="s">
        <v>92</v>
      </c>
      <c r="H342" s="12" t="s">
        <v>31</v>
      </c>
      <c r="J342">
        <v>0</v>
      </c>
      <c r="K342" s="12" t="s">
        <v>31</v>
      </c>
      <c r="L342" s="12" t="s">
        <v>31</v>
      </c>
      <c r="M342" s="12" t="s">
        <v>31</v>
      </c>
      <c r="N342" s="12" t="s">
        <v>1169</v>
      </c>
      <c r="O342" t="s">
        <v>93</v>
      </c>
      <c r="P342" s="3">
        <v>13000</v>
      </c>
      <c r="Q342" s="3">
        <v>0</v>
      </c>
    </row>
    <row r="343" spans="1:17" x14ac:dyDescent="0.25">
      <c r="A343" s="13" t="s">
        <v>1362</v>
      </c>
      <c r="B343" s="8"/>
      <c r="C343" s="8"/>
      <c r="D343" s="8"/>
      <c r="E343" s="8"/>
      <c r="F343" s="8"/>
      <c r="G343" s="8"/>
      <c r="H343" s="8"/>
      <c r="I343" s="8"/>
      <c r="J343" s="8"/>
      <c r="K343" s="8"/>
      <c r="L343" s="8"/>
      <c r="M343" s="8"/>
      <c r="N343" s="8"/>
      <c r="O343" s="8"/>
      <c r="P343" s="14">
        <v>61000</v>
      </c>
      <c r="Q343" s="14">
        <v>0</v>
      </c>
    </row>
    <row r="344" spans="1:17" x14ac:dyDescent="0.25">
      <c r="A344" s="13" t="s">
        <v>1363</v>
      </c>
      <c r="B344" s="8"/>
      <c r="C344" s="8"/>
      <c r="D344" s="8"/>
      <c r="E344" s="8"/>
      <c r="F344" s="8"/>
      <c r="G344" s="8"/>
      <c r="H344" s="8"/>
      <c r="I344" s="8"/>
      <c r="J344" s="8"/>
      <c r="K344" s="8"/>
      <c r="L344" s="8"/>
      <c r="M344" s="8"/>
      <c r="N344" s="8"/>
      <c r="O344" s="8"/>
      <c r="P344" s="14">
        <v>61000</v>
      </c>
      <c r="Q344" s="14"/>
    </row>
    <row r="345" spans="1:17" x14ac:dyDescent="0.25">
      <c r="A345" s="13"/>
      <c r="B345" s="8"/>
      <c r="C345" s="8"/>
      <c r="D345" s="8"/>
      <c r="E345" s="8"/>
      <c r="F345" s="8"/>
      <c r="G345" s="8"/>
      <c r="H345" s="8"/>
      <c r="I345" s="8"/>
      <c r="J345" s="8"/>
      <c r="K345" s="8"/>
      <c r="L345" s="8"/>
      <c r="M345" s="8"/>
      <c r="N345" s="8"/>
      <c r="O345" s="8"/>
      <c r="P345" s="14"/>
      <c r="Q345" s="14"/>
    </row>
    <row r="347" spans="1:17" x14ac:dyDescent="0.25">
      <c r="A347" s="46" t="s">
        <v>1364</v>
      </c>
      <c r="B347" s="46"/>
      <c r="C347" s="46"/>
      <c r="D347" s="46"/>
      <c r="E347" s="46"/>
      <c r="F347" s="46"/>
      <c r="G347" s="46"/>
      <c r="H347" s="46"/>
      <c r="I347" s="46"/>
      <c r="J347" s="46"/>
      <c r="K347" s="46"/>
      <c r="L347" s="46"/>
      <c r="M347" s="46"/>
      <c r="N347" s="46"/>
      <c r="O347" s="46"/>
      <c r="P347" s="46"/>
      <c r="Q347" s="46"/>
    </row>
    <row r="348" spans="1:17" x14ac:dyDescent="0.25">
      <c r="A348" s="12" t="s">
        <v>1143</v>
      </c>
      <c r="B348" s="12" t="s">
        <v>1134</v>
      </c>
      <c r="C348" s="12" t="s">
        <v>1141</v>
      </c>
      <c r="D348" s="12" t="s">
        <v>128</v>
      </c>
      <c r="E348" s="12" t="s">
        <v>31</v>
      </c>
      <c r="F348" t="s">
        <v>129</v>
      </c>
      <c r="H348" s="12" t="s">
        <v>31</v>
      </c>
      <c r="J348">
        <v>0</v>
      </c>
      <c r="K348" s="12" t="s">
        <v>31</v>
      </c>
      <c r="L348" s="12" t="s">
        <v>31</v>
      </c>
      <c r="M348" s="12" t="s">
        <v>31</v>
      </c>
      <c r="N348" s="12" t="s">
        <v>1152</v>
      </c>
      <c r="O348" t="s">
        <v>131</v>
      </c>
      <c r="P348" s="3">
        <v>3000</v>
      </c>
      <c r="Q348" s="3">
        <v>0</v>
      </c>
    </row>
    <row r="349" spans="1:17" x14ac:dyDescent="0.25">
      <c r="A349" s="12" t="s">
        <v>1288</v>
      </c>
      <c r="B349" s="12" t="s">
        <v>1134</v>
      </c>
      <c r="C349" s="12" t="s">
        <v>1135</v>
      </c>
      <c r="D349" s="12" t="s">
        <v>803</v>
      </c>
      <c r="E349" s="12" t="s">
        <v>31</v>
      </c>
      <c r="F349" t="s">
        <v>552</v>
      </c>
      <c r="H349" s="12" t="s">
        <v>31</v>
      </c>
      <c r="J349">
        <v>0</v>
      </c>
      <c r="K349" s="12" t="s">
        <v>31</v>
      </c>
      <c r="L349" s="12" t="s">
        <v>31</v>
      </c>
      <c r="M349" s="12" t="s">
        <v>31</v>
      </c>
      <c r="N349" s="12" t="s">
        <v>31</v>
      </c>
      <c r="O349" t="s">
        <v>804</v>
      </c>
      <c r="P349" s="3">
        <v>50</v>
      </c>
      <c r="Q349" s="3">
        <v>0</v>
      </c>
    </row>
    <row r="350" spans="1:17" x14ac:dyDescent="0.25">
      <c r="A350" s="13" t="s">
        <v>1365</v>
      </c>
      <c r="B350" s="8"/>
      <c r="C350" s="8"/>
      <c r="D350" s="8"/>
      <c r="E350" s="8"/>
      <c r="F350" s="8"/>
      <c r="G350" s="8"/>
      <c r="H350" s="8"/>
      <c r="I350" s="8"/>
      <c r="J350" s="8"/>
      <c r="K350" s="8"/>
      <c r="L350" s="8"/>
      <c r="M350" s="8"/>
      <c r="N350" s="8"/>
      <c r="O350" s="8"/>
      <c r="P350" s="14">
        <v>3050</v>
      </c>
      <c r="Q350" s="14">
        <v>0</v>
      </c>
    </row>
    <row r="351" spans="1:17" x14ac:dyDescent="0.25">
      <c r="A351" s="13" t="s">
        <v>1366</v>
      </c>
      <c r="B351" s="8"/>
      <c r="C351" s="8"/>
      <c r="D351" s="8"/>
      <c r="E351" s="8"/>
      <c r="F351" s="8"/>
      <c r="G351" s="8"/>
      <c r="H351" s="8"/>
      <c r="I351" s="8"/>
      <c r="J351" s="8"/>
      <c r="K351" s="8"/>
      <c r="L351" s="8"/>
      <c r="M351" s="8"/>
      <c r="N351" s="8"/>
      <c r="O351" s="8"/>
      <c r="P351" s="14">
        <v>3050</v>
      </c>
      <c r="Q351" s="14"/>
    </row>
    <row r="352" spans="1:17" x14ac:dyDescent="0.25">
      <c r="A352" s="12"/>
      <c r="B352" s="12"/>
      <c r="C352" s="12"/>
      <c r="D352" s="12"/>
      <c r="E352" s="12"/>
      <c r="H352" s="12"/>
      <c r="K352" s="12"/>
      <c r="L352" s="12"/>
      <c r="M352" s="12"/>
      <c r="N352" s="12"/>
      <c r="P352" s="3"/>
      <c r="Q352" s="3"/>
    </row>
    <row r="353" spans="1:17" x14ac:dyDescent="0.25">
      <c r="A353" s="13"/>
      <c r="B353" s="8"/>
      <c r="C353" s="8"/>
      <c r="D353" s="8"/>
      <c r="E353" s="8"/>
      <c r="F353" s="8"/>
      <c r="G353" s="8"/>
      <c r="H353" s="8"/>
      <c r="I353" s="8"/>
      <c r="J353" s="8"/>
      <c r="K353" s="8"/>
      <c r="L353" s="8"/>
      <c r="M353" s="8"/>
      <c r="N353" s="8"/>
      <c r="O353" s="8"/>
      <c r="P353" s="14"/>
      <c r="Q353" s="14"/>
    </row>
    <row r="354" spans="1:17" x14ac:dyDescent="0.25">
      <c r="A354" s="46" t="s">
        <v>1367</v>
      </c>
      <c r="B354" s="46"/>
      <c r="C354" s="46"/>
      <c r="D354" s="46"/>
      <c r="E354" s="46"/>
      <c r="F354" s="46"/>
      <c r="G354" s="46"/>
      <c r="H354" s="46"/>
      <c r="I354" s="46"/>
      <c r="J354" s="46"/>
      <c r="K354" s="46"/>
      <c r="L354" s="46"/>
      <c r="M354" s="46"/>
      <c r="N354" s="46"/>
      <c r="O354" s="46"/>
      <c r="P354" s="46"/>
      <c r="Q354" s="46"/>
    </row>
    <row r="355" spans="1:17" x14ac:dyDescent="0.25">
      <c r="A355" s="12" t="s">
        <v>1143</v>
      </c>
      <c r="B355" s="12" t="s">
        <v>1140</v>
      </c>
      <c r="C355" s="12" t="s">
        <v>1141</v>
      </c>
      <c r="D355" s="12" t="s">
        <v>64</v>
      </c>
      <c r="E355" s="12" t="s">
        <v>31</v>
      </c>
      <c r="F355" t="s">
        <v>65</v>
      </c>
      <c r="H355" s="12" t="s">
        <v>31</v>
      </c>
      <c r="J355">
        <v>0</v>
      </c>
      <c r="K355" s="12" t="s">
        <v>31</v>
      </c>
      <c r="L355" s="12" t="s">
        <v>31</v>
      </c>
      <c r="M355" s="12" t="s">
        <v>31</v>
      </c>
      <c r="N355" s="12" t="s">
        <v>1156</v>
      </c>
      <c r="O355" t="s">
        <v>68</v>
      </c>
      <c r="P355" s="3">
        <v>9950</v>
      </c>
      <c r="Q355" s="3">
        <v>0</v>
      </c>
    </row>
    <row r="356" spans="1:17" x14ac:dyDescent="0.25">
      <c r="A356" s="12" t="s">
        <v>1216</v>
      </c>
      <c r="B356" s="12" t="s">
        <v>1140</v>
      </c>
      <c r="C356" s="12" t="s">
        <v>1141</v>
      </c>
      <c r="D356" s="12" t="s">
        <v>350</v>
      </c>
      <c r="E356" s="12" t="s">
        <v>31</v>
      </c>
      <c r="F356" t="s">
        <v>65</v>
      </c>
      <c r="H356" s="12" t="s">
        <v>31</v>
      </c>
      <c r="J356">
        <v>0</v>
      </c>
      <c r="K356" s="12" t="s">
        <v>31</v>
      </c>
      <c r="L356" s="12" t="s">
        <v>31</v>
      </c>
      <c r="M356" s="12" t="s">
        <v>31</v>
      </c>
      <c r="N356" s="12" t="s">
        <v>1156</v>
      </c>
      <c r="O356" t="s">
        <v>351</v>
      </c>
      <c r="P356" s="3">
        <v>18350</v>
      </c>
      <c r="Q356" s="3">
        <v>0</v>
      </c>
    </row>
    <row r="357" spans="1:17" x14ac:dyDescent="0.25">
      <c r="A357" s="12" t="s">
        <v>1263</v>
      </c>
      <c r="B357" s="12" t="s">
        <v>1140</v>
      </c>
      <c r="C357" s="12" t="s">
        <v>1141</v>
      </c>
      <c r="D357" s="12" t="s">
        <v>476</v>
      </c>
      <c r="E357" s="12" t="s">
        <v>31</v>
      </c>
      <c r="F357" t="s">
        <v>65</v>
      </c>
      <c r="H357" s="12" t="s">
        <v>31</v>
      </c>
      <c r="J357">
        <v>0</v>
      </c>
      <c r="K357" s="12" t="s">
        <v>31</v>
      </c>
      <c r="L357" s="12" t="s">
        <v>31</v>
      </c>
      <c r="M357" s="12" t="s">
        <v>31</v>
      </c>
      <c r="N357" s="12" t="s">
        <v>1156</v>
      </c>
      <c r="O357" t="s">
        <v>477</v>
      </c>
      <c r="P357" s="3">
        <v>16740</v>
      </c>
      <c r="Q357" s="3">
        <v>0</v>
      </c>
    </row>
    <row r="358" spans="1:17" x14ac:dyDescent="0.25">
      <c r="A358" s="12" t="s">
        <v>1276</v>
      </c>
      <c r="B358" s="12" t="s">
        <v>1259</v>
      </c>
      <c r="C358" s="12" t="s">
        <v>1141</v>
      </c>
      <c r="D358" s="12" t="s">
        <v>558</v>
      </c>
      <c r="E358" s="12" t="s">
        <v>31</v>
      </c>
      <c r="F358" t="s">
        <v>559</v>
      </c>
      <c r="H358" s="12" t="s">
        <v>31</v>
      </c>
      <c r="J358">
        <v>0</v>
      </c>
      <c r="K358" s="12" t="s">
        <v>31</v>
      </c>
      <c r="L358" s="12" t="s">
        <v>31</v>
      </c>
      <c r="M358" s="12" t="s">
        <v>31</v>
      </c>
      <c r="N358" s="12" t="s">
        <v>1277</v>
      </c>
      <c r="O358" t="s">
        <v>562</v>
      </c>
      <c r="P358" s="3">
        <v>70500</v>
      </c>
      <c r="Q358" s="3">
        <v>0</v>
      </c>
    </row>
    <row r="359" spans="1:17" x14ac:dyDescent="0.25">
      <c r="A359" s="12" t="s">
        <v>1288</v>
      </c>
      <c r="B359" s="12" t="s">
        <v>1140</v>
      </c>
      <c r="C359" s="12" t="s">
        <v>1141</v>
      </c>
      <c r="D359" s="12" t="s">
        <v>629</v>
      </c>
      <c r="E359" s="12" t="s">
        <v>31</v>
      </c>
      <c r="F359" t="s">
        <v>65</v>
      </c>
      <c r="H359" s="12" t="s">
        <v>31</v>
      </c>
      <c r="J359">
        <v>0</v>
      </c>
      <c r="K359" s="12" t="s">
        <v>31</v>
      </c>
      <c r="L359" s="12" t="s">
        <v>31</v>
      </c>
      <c r="M359" s="12" t="s">
        <v>31</v>
      </c>
      <c r="N359" s="12" t="s">
        <v>1156</v>
      </c>
      <c r="O359" t="s">
        <v>630</v>
      </c>
      <c r="P359" s="3">
        <v>750</v>
      </c>
      <c r="Q359" s="3">
        <v>0</v>
      </c>
    </row>
    <row r="360" spans="1:17" x14ac:dyDescent="0.25">
      <c r="A360" s="13" t="s">
        <v>1368</v>
      </c>
      <c r="B360" s="8"/>
      <c r="C360" s="8"/>
      <c r="D360" s="8"/>
      <c r="E360" s="8"/>
      <c r="F360" s="8"/>
      <c r="G360" s="8"/>
      <c r="H360" s="8"/>
      <c r="I360" s="8"/>
      <c r="J360" s="8"/>
      <c r="K360" s="8"/>
      <c r="L360" s="8"/>
      <c r="M360" s="8"/>
      <c r="N360" s="8"/>
      <c r="O360" s="8"/>
      <c r="P360" s="14">
        <v>116290</v>
      </c>
      <c r="Q360" s="14">
        <v>0</v>
      </c>
    </row>
    <row r="361" spans="1:17" x14ac:dyDescent="0.25">
      <c r="A361" s="13" t="s">
        <v>1369</v>
      </c>
      <c r="B361" s="8"/>
      <c r="C361" s="8"/>
      <c r="D361" s="8"/>
      <c r="E361" s="8"/>
      <c r="F361" s="8"/>
      <c r="G361" s="8"/>
      <c r="H361" s="8"/>
      <c r="I361" s="8"/>
      <c r="J361" s="8"/>
      <c r="K361" s="8"/>
      <c r="L361" s="8"/>
      <c r="M361" s="8"/>
      <c r="N361" s="8"/>
      <c r="O361" s="8"/>
      <c r="P361" s="14">
        <v>116290</v>
      </c>
      <c r="Q361" s="14"/>
    </row>
    <row r="362" spans="1:17" x14ac:dyDescent="0.25">
      <c r="A362" s="12"/>
      <c r="B362" s="12"/>
      <c r="C362" s="12"/>
      <c r="D362" s="12"/>
      <c r="E362" s="12"/>
      <c r="H362" s="12"/>
      <c r="K362" s="12"/>
      <c r="L362" s="12"/>
      <c r="M362" s="12"/>
      <c r="N362" s="12"/>
      <c r="P362" s="3"/>
      <c r="Q362" s="3"/>
    </row>
    <row r="363" spans="1:17" x14ac:dyDescent="0.25">
      <c r="A363" s="12"/>
      <c r="B363" s="12"/>
      <c r="C363" s="12"/>
      <c r="D363" s="12"/>
      <c r="E363" s="12"/>
      <c r="H363" s="12"/>
      <c r="K363" s="12"/>
      <c r="L363" s="12"/>
      <c r="M363" s="12"/>
      <c r="N363" s="12"/>
      <c r="P363" s="3"/>
      <c r="Q363" s="3"/>
    </row>
    <row r="364" spans="1:17" x14ac:dyDescent="0.25">
      <c r="A364" s="46" t="s">
        <v>1370</v>
      </c>
      <c r="B364" s="46"/>
      <c r="C364" s="46"/>
      <c r="D364" s="46"/>
      <c r="E364" s="46"/>
      <c r="F364" s="46"/>
      <c r="G364" s="46"/>
      <c r="H364" s="46"/>
      <c r="I364" s="46"/>
      <c r="J364" s="46"/>
      <c r="K364" s="46"/>
      <c r="L364" s="46"/>
      <c r="M364" s="46"/>
      <c r="N364" s="46"/>
      <c r="O364" s="46"/>
      <c r="P364" s="46"/>
      <c r="Q364" s="46"/>
    </row>
    <row r="365" spans="1:17" x14ac:dyDescent="0.25">
      <c r="A365" s="12" t="s">
        <v>1143</v>
      </c>
      <c r="B365" s="12" t="s">
        <v>1140</v>
      </c>
      <c r="C365" s="12" t="s">
        <v>1141</v>
      </c>
      <c r="D365" s="12" t="s">
        <v>69</v>
      </c>
      <c r="E365" s="12" t="s">
        <v>31</v>
      </c>
      <c r="F365" t="s">
        <v>65</v>
      </c>
      <c r="H365" s="12" t="s">
        <v>31</v>
      </c>
      <c r="J365">
        <v>0</v>
      </c>
      <c r="K365" s="12" t="s">
        <v>31</v>
      </c>
      <c r="L365" s="12" t="s">
        <v>31</v>
      </c>
      <c r="M365" s="12" t="s">
        <v>31</v>
      </c>
      <c r="N365" s="12" t="s">
        <v>1156</v>
      </c>
      <c r="O365" t="s">
        <v>70</v>
      </c>
      <c r="P365" s="3">
        <v>1000</v>
      </c>
      <c r="Q365" s="3">
        <v>0</v>
      </c>
    </row>
    <row r="366" spans="1:17" x14ac:dyDescent="0.25">
      <c r="A366" s="12" t="s">
        <v>1143</v>
      </c>
      <c r="B366" s="12" t="s">
        <v>1164</v>
      </c>
      <c r="C366" s="12" t="s">
        <v>1141</v>
      </c>
      <c r="D366" s="12" t="s">
        <v>74</v>
      </c>
      <c r="E366" s="12" t="s">
        <v>31</v>
      </c>
      <c r="F366" t="s">
        <v>75</v>
      </c>
      <c r="H366" s="12" t="s">
        <v>31</v>
      </c>
      <c r="J366">
        <v>0</v>
      </c>
      <c r="K366" s="12" t="s">
        <v>31</v>
      </c>
      <c r="L366" s="12" t="s">
        <v>31</v>
      </c>
      <c r="M366" s="12" t="s">
        <v>31</v>
      </c>
      <c r="N366" s="12" t="s">
        <v>1166</v>
      </c>
      <c r="O366" t="s">
        <v>77</v>
      </c>
      <c r="P366" s="3">
        <v>3750</v>
      </c>
      <c r="Q366" s="3">
        <v>0</v>
      </c>
    </row>
    <row r="367" spans="1:17" x14ac:dyDescent="0.25">
      <c r="A367" s="12" t="s">
        <v>1143</v>
      </c>
      <c r="B367" s="12" t="s">
        <v>1148</v>
      </c>
      <c r="C367" s="12" t="s">
        <v>1141</v>
      </c>
      <c r="D367" s="12" t="s">
        <v>59</v>
      </c>
      <c r="E367" s="12" t="s">
        <v>31</v>
      </c>
      <c r="F367" t="s">
        <v>60</v>
      </c>
      <c r="H367" s="12" t="s">
        <v>31</v>
      </c>
      <c r="J367">
        <v>0</v>
      </c>
      <c r="K367" s="12" t="s">
        <v>31</v>
      </c>
      <c r="L367" s="12" t="s">
        <v>31</v>
      </c>
      <c r="M367" s="12" t="s">
        <v>31</v>
      </c>
      <c r="N367" s="12" t="s">
        <v>1150</v>
      </c>
      <c r="O367" t="s">
        <v>63</v>
      </c>
      <c r="P367" s="3">
        <v>24500</v>
      </c>
      <c r="Q367" s="3">
        <v>0</v>
      </c>
    </row>
    <row r="368" spans="1:17" x14ac:dyDescent="0.25">
      <c r="A368" s="12" t="s">
        <v>1263</v>
      </c>
      <c r="B368" s="12" t="s">
        <v>1140</v>
      </c>
      <c r="C368" s="12" t="s">
        <v>1141</v>
      </c>
      <c r="D368" s="12" t="s">
        <v>480</v>
      </c>
      <c r="E368" s="12" t="s">
        <v>31</v>
      </c>
      <c r="F368" t="s">
        <v>65</v>
      </c>
      <c r="H368" s="12" t="s">
        <v>31</v>
      </c>
      <c r="J368">
        <v>0</v>
      </c>
      <c r="K368" s="12" t="s">
        <v>31</v>
      </c>
      <c r="L368" s="12" t="s">
        <v>31</v>
      </c>
      <c r="M368" s="12" t="s">
        <v>31</v>
      </c>
      <c r="N368" s="12" t="s">
        <v>1156</v>
      </c>
      <c r="O368" t="s">
        <v>481</v>
      </c>
      <c r="P368" s="3">
        <v>1000</v>
      </c>
      <c r="Q368" s="3">
        <v>0</v>
      </c>
    </row>
    <row r="369" spans="1:17" x14ac:dyDescent="0.25">
      <c r="A369" s="12" t="s">
        <v>1263</v>
      </c>
      <c r="B369" s="12" t="s">
        <v>1164</v>
      </c>
      <c r="C369" s="12" t="s">
        <v>1141</v>
      </c>
      <c r="D369" s="12" t="s">
        <v>484</v>
      </c>
      <c r="E369" s="12" t="s">
        <v>31</v>
      </c>
      <c r="F369" t="s">
        <v>75</v>
      </c>
      <c r="H369" s="12" t="s">
        <v>31</v>
      </c>
      <c r="J369">
        <v>0</v>
      </c>
      <c r="K369" s="12" t="s">
        <v>31</v>
      </c>
      <c r="L369" s="12" t="s">
        <v>31</v>
      </c>
      <c r="M369" s="12" t="s">
        <v>31</v>
      </c>
      <c r="N369" s="12" t="s">
        <v>1166</v>
      </c>
      <c r="O369" t="s">
        <v>485</v>
      </c>
      <c r="P369" s="3">
        <v>3750</v>
      </c>
      <c r="Q369" s="3">
        <v>0</v>
      </c>
    </row>
    <row r="370" spans="1:17" x14ac:dyDescent="0.25">
      <c r="A370" s="12" t="s">
        <v>1263</v>
      </c>
      <c r="B370" s="12" t="s">
        <v>1148</v>
      </c>
      <c r="C370" s="12" t="s">
        <v>1141</v>
      </c>
      <c r="D370" s="12" t="s">
        <v>482</v>
      </c>
      <c r="E370" s="12" t="s">
        <v>31</v>
      </c>
      <c r="F370" t="s">
        <v>60</v>
      </c>
      <c r="H370" s="12" t="s">
        <v>31</v>
      </c>
      <c r="J370">
        <v>0</v>
      </c>
      <c r="K370" s="12" t="s">
        <v>31</v>
      </c>
      <c r="L370" s="12" t="s">
        <v>31</v>
      </c>
      <c r="M370" s="12" t="s">
        <v>31</v>
      </c>
      <c r="N370" s="12" t="s">
        <v>1150</v>
      </c>
      <c r="O370" t="s">
        <v>483</v>
      </c>
      <c r="P370" s="3">
        <v>24500</v>
      </c>
      <c r="Q370" s="3">
        <v>0</v>
      </c>
    </row>
    <row r="371" spans="1:17" x14ac:dyDescent="0.25">
      <c r="A371" s="13" t="s">
        <v>1371</v>
      </c>
      <c r="B371" s="8"/>
      <c r="C371" s="8"/>
      <c r="D371" s="8"/>
      <c r="E371" s="8"/>
      <c r="F371" s="8"/>
      <c r="G371" s="8"/>
      <c r="H371" s="8"/>
      <c r="I371" s="8"/>
      <c r="J371" s="8"/>
      <c r="K371" s="8"/>
      <c r="L371" s="8"/>
      <c r="M371" s="8"/>
      <c r="N371" s="8"/>
      <c r="O371" s="8"/>
      <c r="P371" s="14">
        <v>58500</v>
      </c>
      <c r="Q371" s="14">
        <v>0</v>
      </c>
    </row>
    <row r="372" spans="1:17" x14ac:dyDescent="0.25">
      <c r="A372" s="13" t="s">
        <v>1372</v>
      </c>
      <c r="B372" s="8"/>
      <c r="C372" s="8"/>
      <c r="D372" s="8"/>
      <c r="E372" s="8"/>
      <c r="F372" s="8"/>
      <c r="G372" s="8"/>
      <c r="H372" s="8"/>
      <c r="I372" s="8"/>
      <c r="J372" s="8"/>
      <c r="K372" s="8"/>
      <c r="L372" s="8"/>
      <c r="M372" s="8"/>
      <c r="N372" s="8"/>
      <c r="O372" s="8"/>
      <c r="P372" s="14">
        <v>58500</v>
      </c>
      <c r="Q372" s="14"/>
    </row>
    <row r="375" spans="1:17" x14ac:dyDescent="0.25">
      <c r="A375" s="46" t="s">
        <v>1373</v>
      </c>
      <c r="B375" s="46"/>
      <c r="C375" s="46"/>
      <c r="D375" s="46"/>
      <c r="E375" s="46"/>
      <c r="F375" s="46"/>
      <c r="G375" s="46"/>
      <c r="H375" s="46"/>
      <c r="I375" s="46"/>
      <c r="J375" s="46"/>
      <c r="K375" s="46"/>
      <c r="L375" s="46"/>
      <c r="M375" s="46"/>
      <c r="N375" s="46"/>
      <c r="O375" s="46"/>
      <c r="P375" s="46"/>
      <c r="Q375" s="46"/>
    </row>
    <row r="376" spans="1:17" x14ac:dyDescent="0.25">
      <c r="A376" s="12" t="s">
        <v>1143</v>
      </c>
      <c r="B376" s="12" t="s">
        <v>1134</v>
      </c>
      <c r="C376" s="12" t="s">
        <v>1141</v>
      </c>
      <c r="D376" s="12" t="s">
        <v>84</v>
      </c>
      <c r="E376" s="12" t="s">
        <v>31</v>
      </c>
      <c r="F376" t="s">
        <v>85</v>
      </c>
      <c r="H376" s="12" t="s">
        <v>31</v>
      </c>
      <c r="J376">
        <v>0</v>
      </c>
      <c r="K376" s="12" t="s">
        <v>31</v>
      </c>
      <c r="L376" s="12" t="s">
        <v>31</v>
      </c>
      <c r="M376" s="12" t="s">
        <v>31</v>
      </c>
      <c r="N376" s="12" t="s">
        <v>1158</v>
      </c>
      <c r="O376" t="s">
        <v>89</v>
      </c>
      <c r="P376" s="3">
        <v>0</v>
      </c>
      <c r="Q376" s="3">
        <v>1176.47</v>
      </c>
    </row>
    <row r="377" spans="1:17" x14ac:dyDescent="0.25">
      <c r="A377" s="12" t="s">
        <v>1288</v>
      </c>
      <c r="B377" s="12" t="s">
        <v>1134</v>
      </c>
      <c r="C377" s="12" t="s">
        <v>1141</v>
      </c>
      <c r="D377" s="12" t="s">
        <v>795</v>
      </c>
      <c r="E377" s="12" t="s">
        <v>31</v>
      </c>
      <c r="F377" t="s">
        <v>796</v>
      </c>
      <c r="H377" s="12" t="s">
        <v>31</v>
      </c>
      <c r="J377">
        <v>0</v>
      </c>
      <c r="K377" s="12" t="s">
        <v>31</v>
      </c>
      <c r="L377" s="12" t="s">
        <v>31</v>
      </c>
      <c r="M377" s="12" t="s">
        <v>31</v>
      </c>
      <c r="N377" s="12" t="s">
        <v>1322</v>
      </c>
      <c r="O377" t="s">
        <v>799</v>
      </c>
      <c r="P377" s="3">
        <v>0</v>
      </c>
      <c r="Q377" s="3">
        <v>680</v>
      </c>
    </row>
    <row r="378" spans="1:17" x14ac:dyDescent="0.25">
      <c r="A378" s="13" t="s">
        <v>1374</v>
      </c>
      <c r="B378" s="8"/>
      <c r="C378" s="8"/>
      <c r="D378" s="8"/>
      <c r="E378" s="8"/>
      <c r="F378" s="8"/>
      <c r="G378" s="8"/>
      <c r="H378" s="8"/>
      <c r="I378" s="8"/>
      <c r="J378" s="8"/>
      <c r="K378" s="8"/>
      <c r="L378" s="8"/>
      <c r="M378" s="8"/>
      <c r="N378" s="8"/>
      <c r="O378" s="8"/>
      <c r="P378" s="14">
        <v>0</v>
      </c>
      <c r="Q378" s="14">
        <v>1856.47</v>
      </c>
    </row>
    <row r="379" spans="1:17" x14ac:dyDescent="0.25">
      <c r="A379" s="13" t="s">
        <v>1375</v>
      </c>
      <c r="B379" s="8"/>
      <c r="C379" s="8"/>
      <c r="D379" s="8"/>
      <c r="E379" s="8"/>
      <c r="F379" s="8"/>
      <c r="G379" s="8"/>
      <c r="H379" s="8"/>
      <c r="I379" s="8"/>
      <c r="J379" s="8"/>
      <c r="K379" s="8"/>
      <c r="L379" s="8"/>
      <c r="M379" s="8"/>
      <c r="N379" s="8"/>
      <c r="O379" s="8"/>
      <c r="P379" s="14"/>
      <c r="Q379" s="14">
        <v>1856.47</v>
      </c>
    </row>
    <row r="380" spans="1:17" x14ac:dyDescent="0.25">
      <c r="A380" s="12"/>
      <c r="B380" s="12"/>
      <c r="C380" s="12"/>
      <c r="D380" s="12"/>
      <c r="E380" s="12"/>
      <c r="H380" s="12"/>
      <c r="K380" s="12"/>
      <c r="L380" s="12"/>
      <c r="M380" s="12"/>
      <c r="N380" s="12"/>
      <c r="P380" s="3"/>
      <c r="Q380" s="3"/>
    </row>
    <row r="381" spans="1:17" x14ac:dyDescent="0.25">
      <c r="A381" s="12"/>
      <c r="B381" s="12"/>
      <c r="C381" s="12"/>
      <c r="D381" s="12"/>
      <c r="E381" s="12"/>
      <c r="H381" s="12"/>
      <c r="K381" s="12"/>
      <c r="L381" s="12"/>
      <c r="M381" s="12"/>
      <c r="N381" s="12"/>
      <c r="P381" s="3"/>
      <c r="Q381" s="3"/>
    </row>
    <row r="382" spans="1:17" x14ac:dyDescent="0.25">
      <c r="A382" s="46" t="s">
        <v>1376</v>
      </c>
      <c r="B382" s="46"/>
      <c r="C382" s="46"/>
      <c r="D382" s="46"/>
      <c r="E382" s="46"/>
      <c r="F382" s="46"/>
      <c r="G382" s="46"/>
      <c r="H382" s="46"/>
      <c r="I382" s="46"/>
      <c r="J382" s="46"/>
      <c r="K382" s="46"/>
      <c r="L382" s="46"/>
      <c r="M382" s="46"/>
      <c r="N382" s="46"/>
      <c r="O382" s="46"/>
      <c r="P382" s="46"/>
      <c r="Q382" s="46"/>
    </row>
    <row r="383" spans="1:17" x14ac:dyDescent="0.25">
      <c r="A383" s="12" t="s">
        <v>1143</v>
      </c>
      <c r="B383" s="12" t="s">
        <v>1159</v>
      </c>
      <c r="C383" s="12" t="s">
        <v>1141</v>
      </c>
      <c r="D383" s="12" t="s">
        <v>46</v>
      </c>
      <c r="E383" s="12" t="s">
        <v>31</v>
      </c>
      <c r="F383" t="s">
        <v>48</v>
      </c>
      <c r="H383" s="12" t="s">
        <v>31</v>
      </c>
      <c r="J383">
        <v>0</v>
      </c>
      <c r="K383" s="12" t="s">
        <v>31</v>
      </c>
      <c r="L383" s="12" t="s">
        <v>31</v>
      </c>
      <c r="M383" s="12" t="s">
        <v>31</v>
      </c>
      <c r="N383" s="12" t="s">
        <v>1160</v>
      </c>
      <c r="O383" t="s">
        <v>50</v>
      </c>
      <c r="P383" s="3">
        <v>2450</v>
      </c>
      <c r="Q383" s="3">
        <v>0</v>
      </c>
    </row>
    <row r="384" spans="1:17" x14ac:dyDescent="0.25">
      <c r="A384" s="12" t="s">
        <v>1143</v>
      </c>
      <c r="B384" s="12" t="s">
        <v>1161</v>
      </c>
      <c r="C384" s="12" t="s">
        <v>1141</v>
      </c>
      <c r="D384" s="12" t="s">
        <v>51</v>
      </c>
      <c r="E384" s="12" t="s">
        <v>31</v>
      </c>
      <c r="F384" t="s">
        <v>48</v>
      </c>
      <c r="H384" s="12" t="s">
        <v>31</v>
      </c>
      <c r="J384">
        <v>0</v>
      </c>
      <c r="K384" s="12" t="s">
        <v>31</v>
      </c>
      <c r="L384" s="12" t="s">
        <v>31</v>
      </c>
      <c r="M384" s="12" t="s">
        <v>31</v>
      </c>
      <c r="N384" s="12" t="s">
        <v>1162</v>
      </c>
      <c r="O384" t="s">
        <v>53</v>
      </c>
      <c r="P384" s="3">
        <v>2700</v>
      </c>
      <c r="Q384" s="3">
        <v>0</v>
      </c>
    </row>
    <row r="385" spans="1:17" x14ac:dyDescent="0.25">
      <c r="A385" s="12" t="s">
        <v>1143</v>
      </c>
      <c r="B385" s="12" t="s">
        <v>1164</v>
      </c>
      <c r="C385" s="12" t="s">
        <v>1141</v>
      </c>
      <c r="D385" s="12" t="s">
        <v>71</v>
      </c>
      <c r="E385" s="12" t="s">
        <v>31</v>
      </c>
      <c r="F385" t="s">
        <v>56</v>
      </c>
      <c r="H385" s="12" t="s">
        <v>31</v>
      </c>
      <c r="J385">
        <v>0</v>
      </c>
      <c r="K385" s="12" t="s">
        <v>31</v>
      </c>
      <c r="L385" s="12" t="s">
        <v>31</v>
      </c>
      <c r="M385" s="12" t="s">
        <v>31</v>
      </c>
      <c r="N385" s="12" t="s">
        <v>1176</v>
      </c>
      <c r="O385" t="s">
        <v>73</v>
      </c>
      <c r="P385" s="3">
        <v>500</v>
      </c>
      <c r="Q385" s="3">
        <v>0</v>
      </c>
    </row>
    <row r="386" spans="1:17" x14ac:dyDescent="0.25">
      <c r="A386" s="12" t="s">
        <v>1216</v>
      </c>
      <c r="B386" s="12" t="s">
        <v>1159</v>
      </c>
      <c r="C386" s="12" t="s">
        <v>1141</v>
      </c>
      <c r="D386" s="12" t="s">
        <v>352</v>
      </c>
      <c r="E386" s="12" t="s">
        <v>31</v>
      </c>
      <c r="F386" t="s">
        <v>48</v>
      </c>
      <c r="H386" s="12" t="s">
        <v>31</v>
      </c>
      <c r="J386">
        <v>0</v>
      </c>
      <c r="K386" s="12" t="s">
        <v>31</v>
      </c>
      <c r="L386" s="12" t="s">
        <v>31</v>
      </c>
      <c r="M386" s="12" t="s">
        <v>31</v>
      </c>
      <c r="N386" s="12" t="s">
        <v>1160</v>
      </c>
      <c r="O386" t="s">
        <v>353</v>
      </c>
      <c r="P386" s="3">
        <v>2450</v>
      </c>
      <c r="Q386" s="3">
        <v>0</v>
      </c>
    </row>
    <row r="387" spans="1:17" x14ac:dyDescent="0.25">
      <c r="A387" s="12" t="s">
        <v>1216</v>
      </c>
      <c r="B387" s="12" t="s">
        <v>1161</v>
      </c>
      <c r="C387" s="12" t="s">
        <v>1141</v>
      </c>
      <c r="D387" s="12" t="s">
        <v>354</v>
      </c>
      <c r="E387" s="12" t="s">
        <v>31</v>
      </c>
      <c r="F387" t="s">
        <v>48</v>
      </c>
      <c r="H387" s="12" t="s">
        <v>31</v>
      </c>
      <c r="J387">
        <v>0</v>
      </c>
      <c r="K387" s="12" t="s">
        <v>31</v>
      </c>
      <c r="L387" s="12" t="s">
        <v>31</v>
      </c>
      <c r="M387" s="12" t="s">
        <v>31</v>
      </c>
      <c r="N387" s="12" t="s">
        <v>1162</v>
      </c>
      <c r="O387" t="s">
        <v>53</v>
      </c>
      <c r="P387" s="3">
        <v>2700</v>
      </c>
      <c r="Q387" s="3">
        <v>0</v>
      </c>
    </row>
    <row r="388" spans="1:17" x14ac:dyDescent="0.25">
      <c r="A388" s="12" t="s">
        <v>1216</v>
      </c>
      <c r="B388" s="12" t="s">
        <v>1164</v>
      </c>
      <c r="C388" s="12" t="s">
        <v>1141</v>
      </c>
      <c r="D388" s="12" t="s">
        <v>348</v>
      </c>
      <c r="E388" s="12" t="s">
        <v>31</v>
      </c>
      <c r="F388" t="s">
        <v>56</v>
      </c>
      <c r="H388" s="12" t="s">
        <v>31</v>
      </c>
      <c r="J388">
        <v>0</v>
      </c>
      <c r="K388" s="12" t="s">
        <v>31</v>
      </c>
      <c r="L388" s="12" t="s">
        <v>31</v>
      </c>
      <c r="M388" s="12" t="s">
        <v>31</v>
      </c>
      <c r="N388" s="12" t="s">
        <v>1176</v>
      </c>
      <c r="O388" t="s">
        <v>349</v>
      </c>
      <c r="P388" s="3">
        <v>500</v>
      </c>
      <c r="Q388" s="3">
        <v>0</v>
      </c>
    </row>
    <row r="389" spans="1:17" x14ac:dyDescent="0.25">
      <c r="A389" s="12" t="s">
        <v>1263</v>
      </c>
      <c r="B389" s="12" t="s">
        <v>1161</v>
      </c>
      <c r="C389" s="12" t="s">
        <v>1141</v>
      </c>
      <c r="D389" s="12" t="s">
        <v>470</v>
      </c>
      <c r="E389" s="12" t="s">
        <v>31</v>
      </c>
      <c r="F389" t="s">
        <v>48</v>
      </c>
      <c r="H389" s="12" t="s">
        <v>31</v>
      </c>
      <c r="J389">
        <v>0</v>
      </c>
      <c r="K389" s="12" t="s">
        <v>31</v>
      </c>
      <c r="L389" s="12" t="s">
        <v>31</v>
      </c>
      <c r="M389" s="12" t="s">
        <v>31</v>
      </c>
      <c r="N389" s="12" t="s">
        <v>1162</v>
      </c>
      <c r="O389" t="s">
        <v>471</v>
      </c>
      <c r="P389" s="3">
        <v>2700</v>
      </c>
      <c r="Q389" s="3">
        <v>0</v>
      </c>
    </row>
    <row r="390" spans="1:17" x14ac:dyDescent="0.25">
      <c r="A390" s="12" t="s">
        <v>1263</v>
      </c>
      <c r="B390" s="12" t="s">
        <v>1159</v>
      </c>
      <c r="C390" s="12" t="s">
        <v>1141</v>
      </c>
      <c r="D390" s="12" t="s">
        <v>472</v>
      </c>
      <c r="E390" s="12" t="s">
        <v>31</v>
      </c>
      <c r="F390" t="s">
        <v>48</v>
      </c>
      <c r="H390" s="12" t="s">
        <v>31</v>
      </c>
      <c r="J390">
        <v>0</v>
      </c>
      <c r="K390" s="12" t="s">
        <v>31</v>
      </c>
      <c r="L390" s="12" t="s">
        <v>31</v>
      </c>
      <c r="M390" s="12" t="s">
        <v>31</v>
      </c>
      <c r="N390" s="12" t="s">
        <v>1160</v>
      </c>
      <c r="O390" t="s">
        <v>473</v>
      </c>
      <c r="P390" s="3">
        <v>2450</v>
      </c>
      <c r="Q390" s="3">
        <v>0</v>
      </c>
    </row>
    <row r="391" spans="1:17" x14ac:dyDescent="0.25">
      <c r="A391" s="12" t="s">
        <v>1263</v>
      </c>
      <c r="B391" s="12" t="s">
        <v>1164</v>
      </c>
      <c r="C391" s="12" t="s">
        <v>1141</v>
      </c>
      <c r="D391" s="12" t="s">
        <v>474</v>
      </c>
      <c r="E391" s="12" t="s">
        <v>31</v>
      </c>
      <c r="F391" t="s">
        <v>56</v>
      </c>
      <c r="H391" s="12" t="s">
        <v>31</v>
      </c>
      <c r="J391">
        <v>0</v>
      </c>
      <c r="K391" s="12" t="s">
        <v>31</v>
      </c>
      <c r="L391" s="12" t="s">
        <v>31</v>
      </c>
      <c r="M391" s="12" t="s">
        <v>31</v>
      </c>
      <c r="N391" s="12" t="s">
        <v>1176</v>
      </c>
      <c r="O391" t="s">
        <v>475</v>
      </c>
      <c r="P391" s="3">
        <v>500</v>
      </c>
      <c r="Q391" s="3">
        <v>0</v>
      </c>
    </row>
    <row r="392" spans="1:17" x14ac:dyDescent="0.25">
      <c r="A392" s="12" t="s">
        <v>1264</v>
      </c>
      <c r="B392" s="12" t="s">
        <v>1140</v>
      </c>
      <c r="C392" s="12" t="s">
        <v>1141</v>
      </c>
      <c r="D392" s="12" t="s">
        <v>486</v>
      </c>
      <c r="E392" s="12" t="s">
        <v>31</v>
      </c>
      <c r="F392" t="s">
        <v>487</v>
      </c>
      <c r="H392" s="12" t="s">
        <v>31</v>
      </c>
      <c r="J392">
        <v>0</v>
      </c>
      <c r="K392" s="12" t="s">
        <v>31</v>
      </c>
      <c r="L392" s="12" t="s">
        <v>31</v>
      </c>
      <c r="M392" s="12" t="s">
        <v>31</v>
      </c>
      <c r="N392" s="12" t="s">
        <v>1156</v>
      </c>
      <c r="O392" t="s">
        <v>477</v>
      </c>
      <c r="P392" s="3">
        <v>1100</v>
      </c>
      <c r="Q392" s="3">
        <v>0</v>
      </c>
    </row>
    <row r="393" spans="1:17" x14ac:dyDescent="0.25">
      <c r="A393" s="12" t="s">
        <v>1288</v>
      </c>
      <c r="B393" s="12" t="s">
        <v>1140</v>
      </c>
      <c r="C393" s="12" t="s">
        <v>1141</v>
      </c>
      <c r="D393" s="12" t="s">
        <v>629</v>
      </c>
      <c r="E393" s="12" t="s">
        <v>31</v>
      </c>
      <c r="F393" t="s">
        <v>65</v>
      </c>
      <c r="H393" s="12" t="s">
        <v>31</v>
      </c>
      <c r="J393">
        <v>0</v>
      </c>
      <c r="K393" s="12" t="s">
        <v>31</v>
      </c>
      <c r="L393" s="12" t="s">
        <v>31</v>
      </c>
      <c r="M393" s="12" t="s">
        <v>31</v>
      </c>
      <c r="N393" s="12" t="s">
        <v>1156</v>
      </c>
      <c r="O393" t="s">
        <v>630</v>
      </c>
      <c r="P393" s="3">
        <v>980</v>
      </c>
      <c r="Q393" s="3">
        <v>0</v>
      </c>
    </row>
    <row r="394" spans="1:17" x14ac:dyDescent="0.25">
      <c r="A394" s="12" t="s">
        <v>1288</v>
      </c>
      <c r="B394" s="12" t="s">
        <v>1161</v>
      </c>
      <c r="C394" s="12" t="s">
        <v>1141</v>
      </c>
      <c r="D394" s="12" t="s">
        <v>623</v>
      </c>
      <c r="E394" s="12" t="s">
        <v>31</v>
      </c>
      <c r="F394" t="s">
        <v>48</v>
      </c>
      <c r="H394" s="12" t="s">
        <v>31</v>
      </c>
      <c r="J394">
        <v>0</v>
      </c>
      <c r="K394" s="12" t="s">
        <v>31</v>
      </c>
      <c r="L394" s="12" t="s">
        <v>31</v>
      </c>
      <c r="M394" s="12" t="s">
        <v>31</v>
      </c>
      <c r="N394" s="12" t="s">
        <v>1162</v>
      </c>
      <c r="O394" t="s">
        <v>624</v>
      </c>
      <c r="P394" s="3">
        <v>2700</v>
      </c>
      <c r="Q394" s="3">
        <v>0</v>
      </c>
    </row>
    <row r="395" spans="1:17" x14ac:dyDescent="0.25">
      <c r="A395" s="12" t="s">
        <v>1288</v>
      </c>
      <c r="B395" s="12" t="s">
        <v>1159</v>
      </c>
      <c r="C395" s="12" t="s">
        <v>1141</v>
      </c>
      <c r="D395" s="12" t="s">
        <v>627</v>
      </c>
      <c r="E395" s="12" t="s">
        <v>31</v>
      </c>
      <c r="F395" t="s">
        <v>48</v>
      </c>
      <c r="H395" s="12" t="s">
        <v>31</v>
      </c>
      <c r="J395">
        <v>0</v>
      </c>
      <c r="K395" s="12" t="s">
        <v>31</v>
      </c>
      <c r="L395" s="12" t="s">
        <v>31</v>
      </c>
      <c r="M395" s="12" t="s">
        <v>31</v>
      </c>
      <c r="N395" s="12" t="s">
        <v>1160</v>
      </c>
      <c r="O395" t="s">
        <v>628</v>
      </c>
      <c r="P395" s="3">
        <v>2450</v>
      </c>
      <c r="Q395" s="3">
        <v>0</v>
      </c>
    </row>
    <row r="396" spans="1:17" x14ac:dyDescent="0.25">
      <c r="A396" s="12" t="s">
        <v>1288</v>
      </c>
      <c r="B396" s="12" t="s">
        <v>1164</v>
      </c>
      <c r="C396" s="12" t="s">
        <v>1141</v>
      </c>
      <c r="D396" s="12" t="s">
        <v>625</v>
      </c>
      <c r="E396" s="12" t="s">
        <v>31</v>
      </c>
      <c r="F396" t="s">
        <v>56</v>
      </c>
      <c r="H396" s="12" t="s">
        <v>31</v>
      </c>
      <c r="J396">
        <v>0</v>
      </c>
      <c r="K396" s="12" t="s">
        <v>31</v>
      </c>
      <c r="L396" s="12" t="s">
        <v>31</v>
      </c>
      <c r="M396" s="12" t="s">
        <v>31</v>
      </c>
      <c r="N396" s="12" t="s">
        <v>1176</v>
      </c>
      <c r="O396" t="s">
        <v>626</v>
      </c>
      <c r="P396" s="3">
        <v>500</v>
      </c>
      <c r="Q396" s="3">
        <v>0</v>
      </c>
    </row>
    <row r="397" spans="1:17" x14ac:dyDescent="0.25">
      <c r="A397" s="13" t="s">
        <v>1377</v>
      </c>
      <c r="B397" s="8"/>
      <c r="C397" s="8"/>
      <c r="D397" s="8"/>
      <c r="E397" s="8"/>
      <c r="F397" s="8"/>
      <c r="G397" s="8"/>
      <c r="H397" s="8"/>
      <c r="I397" s="8"/>
      <c r="J397" s="8"/>
      <c r="K397" s="8"/>
      <c r="L397" s="8"/>
      <c r="M397" s="8"/>
      <c r="N397" s="8"/>
      <c r="O397" s="8"/>
      <c r="P397" s="14">
        <v>24680</v>
      </c>
      <c r="Q397" s="14">
        <v>0</v>
      </c>
    </row>
    <row r="398" spans="1:17" x14ac:dyDescent="0.25">
      <c r="A398" s="13" t="s">
        <v>1378</v>
      </c>
      <c r="B398" s="8"/>
      <c r="C398" s="8"/>
      <c r="D398" s="8"/>
      <c r="E398" s="8"/>
      <c r="F398" s="8"/>
      <c r="G398" s="8"/>
      <c r="H398" s="8"/>
      <c r="I398" s="8"/>
      <c r="J398" s="8"/>
      <c r="K398" s="8"/>
      <c r="L398" s="8"/>
      <c r="M398" s="8"/>
      <c r="N398" s="8"/>
      <c r="O398" s="8"/>
      <c r="P398" s="14">
        <v>24680</v>
      </c>
      <c r="Q398" s="14"/>
    </row>
    <row r="399" spans="1:17" x14ac:dyDescent="0.25">
      <c r="A399" s="13"/>
      <c r="B399" s="8"/>
      <c r="C399" s="8"/>
      <c r="D399" s="8"/>
      <c r="E399" s="8"/>
      <c r="F399" s="8"/>
      <c r="G399" s="8"/>
      <c r="H399" s="8"/>
      <c r="I399" s="8"/>
      <c r="J399" s="8"/>
      <c r="K399" s="8"/>
      <c r="L399" s="8"/>
      <c r="M399" s="8"/>
      <c r="N399" s="8"/>
      <c r="O399" s="8"/>
      <c r="P399" s="14"/>
      <c r="Q399" s="14"/>
    </row>
    <row r="401" spans="1:17" x14ac:dyDescent="0.25">
      <c r="A401" s="46" t="s">
        <v>1379</v>
      </c>
      <c r="B401" s="46"/>
      <c r="C401" s="46"/>
      <c r="D401" s="46"/>
      <c r="E401" s="46"/>
      <c r="F401" s="46"/>
      <c r="G401" s="46"/>
      <c r="H401" s="46"/>
      <c r="I401" s="46"/>
      <c r="J401" s="46"/>
      <c r="K401" s="46"/>
      <c r="L401" s="46"/>
      <c r="M401" s="46"/>
      <c r="N401" s="46"/>
      <c r="O401" s="46"/>
      <c r="P401" s="46"/>
      <c r="Q401" s="46"/>
    </row>
    <row r="402" spans="1:17" x14ac:dyDescent="0.25">
      <c r="A402" s="12" t="s">
        <v>1143</v>
      </c>
      <c r="B402" s="12" t="s">
        <v>1380</v>
      </c>
      <c r="C402" s="12" t="s">
        <v>1135</v>
      </c>
      <c r="D402" s="12" t="s">
        <v>137</v>
      </c>
      <c r="E402" s="12" t="s">
        <v>31</v>
      </c>
      <c r="F402" t="s">
        <v>139</v>
      </c>
      <c r="H402" s="12" t="s">
        <v>31</v>
      </c>
      <c r="J402">
        <v>0</v>
      </c>
      <c r="K402" s="12" t="s">
        <v>31</v>
      </c>
      <c r="L402" s="12" t="s">
        <v>31</v>
      </c>
      <c r="M402" s="12" t="s">
        <v>31</v>
      </c>
      <c r="N402" s="12" t="s">
        <v>31</v>
      </c>
      <c r="O402" t="s">
        <v>141</v>
      </c>
      <c r="P402" s="3">
        <v>35262.07</v>
      </c>
      <c r="Q402" s="3">
        <v>0</v>
      </c>
    </row>
    <row r="403" spans="1:17" x14ac:dyDescent="0.25">
      <c r="A403" s="12" t="s">
        <v>1264</v>
      </c>
      <c r="B403" s="12" t="s">
        <v>1134</v>
      </c>
      <c r="C403" s="12" t="s">
        <v>1141</v>
      </c>
      <c r="D403" s="12" t="s">
        <v>500</v>
      </c>
      <c r="E403" s="12" t="s">
        <v>31</v>
      </c>
      <c r="F403" t="s">
        <v>501</v>
      </c>
      <c r="H403" s="12" t="s">
        <v>31</v>
      </c>
      <c r="J403">
        <v>0</v>
      </c>
      <c r="K403" s="12" t="s">
        <v>31</v>
      </c>
      <c r="L403" s="12" t="s">
        <v>31</v>
      </c>
      <c r="M403" s="12" t="s">
        <v>31</v>
      </c>
      <c r="N403" s="12" t="s">
        <v>1267</v>
      </c>
      <c r="O403" t="s">
        <v>504</v>
      </c>
      <c r="P403" s="3">
        <v>1416.07</v>
      </c>
      <c r="Q403" s="3">
        <v>0</v>
      </c>
    </row>
    <row r="404" spans="1:17" x14ac:dyDescent="0.25">
      <c r="A404" s="12" t="s">
        <v>1278</v>
      </c>
      <c r="B404" s="12" t="s">
        <v>1134</v>
      </c>
      <c r="C404" s="12" t="s">
        <v>1141</v>
      </c>
      <c r="D404" s="12" t="s">
        <v>570</v>
      </c>
      <c r="E404" s="12" t="s">
        <v>31</v>
      </c>
      <c r="F404" t="s">
        <v>571</v>
      </c>
      <c r="H404" s="12" t="s">
        <v>31</v>
      </c>
      <c r="J404">
        <v>0</v>
      </c>
      <c r="K404" s="12" t="s">
        <v>31</v>
      </c>
      <c r="L404" s="12" t="s">
        <v>31</v>
      </c>
      <c r="M404" s="12" t="s">
        <v>31</v>
      </c>
      <c r="N404" s="12" t="s">
        <v>1280</v>
      </c>
      <c r="O404" t="s">
        <v>504</v>
      </c>
      <c r="P404" s="3">
        <v>4469.46</v>
      </c>
      <c r="Q404" s="3">
        <v>0</v>
      </c>
    </row>
    <row r="405" spans="1:17" x14ac:dyDescent="0.25">
      <c r="A405" s="13" t="s">
        <v>1381</v>
      </c>
      <c r="B405" s="8"/>
      <c r="C405" s="8"/>
      <c r="D405" s="8"/>
      <c r="E405" s="8"/>
      <c r="F405" s="8"/>
      <c r="G405" s="8"/>
      <c r="H405" s="8"/>
      <c r="I405" s="8"/>
      <c r="J405" s="8"/>
      <c r="K405" s="8"/>
      <c r="L405" s="8"/>
      <c r="M405" s="8"/>
      <c r="N405" s="8"/>
      <c r="O405" s="8"/>
      <c r="P405" s="14">
        <v>41147.599999999999</v>
      </c>
      <c r="Q405" s="14">
        <v>0</v>
      </c>
    </row>
    <row r="406" spans="1:17" x14ac:dyDescent="0.25">
      <c r="A406" s="13" t="s">
        <v>1382</v>
      </c>
      <c r="B406" s="8"/>
      <c r="C406" s="8"/>
      <c r="D406" s="8"/>
      <c r="E406" s="8"/>
      <c r="F406" s="8"/>
      <c r="G406" s="8"/>
      <c r="H406" s="8"/>
      <c r="I406" s="8"/>
      <c r="J406" s="8"/>
      <c r="K406" s="8"/>
      <c r="L406" s="8"/>
      <c r="M406" s="8"/>
      <c r="N406" s="8"/>
      <c r="O406" s="8"/>
      <c r="P406" s="14">
        <v>41147.599999999999</v>
      </c>
      <c r="Q406" s="14"/>
    </row>
    <row r="407" spans="1:17" x14ac:dyDescent="0.25">
      <c r="A407" s="12"/>
      <c r="B407" s="12"/>
      <c r="C407" s="12"/>
      <c r="D407" s="12"/>
      <c r="E407" s="12"/>
      <c r="H407" s="12"/>
      <c r="K407" s="12"/>
      <c r="L407" s="12"/>
      <c r="M407" s="12"/>
      <c r="N407" s="12"/>
      <c r="P407" s="3"/>
      <c r="Q407" s="3"/>
    </row>
    <row r="408" spans="1:17" x14ac:dyDescent="0.25">
      <c r="A408" s="12"/>
      <c r="B408" s="12"/>
      <c r="C408" s="12"/>
      <c r="D408" s="12"/>
      <c r="E408" s="12"/>
      <c r="H408" s="12"/>
      <c r="K408" s="12"/>
      <c r="L408" s="12"/>
      <c r="M408" s="12"/>
      <c r="N408" s="12"/>
      <c r="P408" s="3"/>
      <c r="Q408" s="3"/>
    </row>
    <row r="409" spans="1:17" x14ac:dyDescent="0.25">
      <c r="A409" s="46" t="s">
        <v>1383</v>
      </c>
      <c r="B409" s="46"/>
      <c r="C409" s="46"/>
      <c r="D409" s="46"/>
      <c r="E409" s="46"/>
      <c r="F409" s="46"/>
      <c r="G409" s="46"/>
      <c r="H409" s="46"/>
      <c r="I409" s="46"/>
      <c r="J409" s="46"/>
      <c r="K409" s="46"/>
      <c r="L409" s="46"/>
      <c r="M409" s="46"/>
      <c r="N409" s="46"/>
      <c r="O409" s="46"/>
      <c r="P409" s="46"/>
      <c r="Q409" s="46"/>
    </row>
    <row r="410" spans="1:17" x14ac:dyDescent="0.25">
      <c r="A410" s="12" t="s">
        <v>1143</v>
      </c>
      <c r="B410" s="12" t="s">
        <v>1380</v>
      </c>
      <c r="C410" s="12" t="s">
        <v>1135</v>
      </c>
      <c r="D410" s="12" t="s">
        <v>137</v>
      </c>
      <c r="E410" s="12" t="s">
        <v>31</v>
      </c>
      <c r="F410" t="s">
        <v>139</v>
      </c>
      <c r="H410" s="12" t="s">
        <v>31</v>
      </c>
      <c r="J410">
        <v>0</v>
      </c>
      <c r="K410" s="12" t="s">
        <v>31</v>
      </c>
      <c r="L410" s="12" t="s">
        <v>31</v>
      </c>
      <c r="M410" s="12" t="s">
        <v>31</v>
      </c>
      <c r="N410" s="12" t="s">
        <v>31</v>
      </c>
      <c r="O410" t="s">
        <v>141</v>
      </c>
      <c r="P410" s="3">
        <v>0</v>
      </c>
      <c r="Q410" s="3">
        <v>35262.07</v>
      </c>
    </row>
    <row r="411" spans="1:17" x14ac:dyDescent="0.25">
      <c r="A411" s="12" t="s">
        <v>1143</v>
      </c>
      <c r="B411" s="12" t="s">
        <v>1384</v>
      </c>
      <c r="C411" s="12" t="s">
        <v>1135</v>
      </c>
      <c r="D411" s="12" t="s">
        <v>132</v>
      </c>
      <c r="E411" s="12" t="s">
        <v>31</v>
      </c>
      <c r="F411" t="s">
        <v>134</v>
      </c>
      <c r="H411" s="12" t="s">
        <v>31</v>
      </c>
      <c r="J411">
        <v>0</v>
      </c>
      <c r="K411" s="12" t="s">
        <v>31</v>
      </c>
      <c r="L411" s="12" t="s">
        <v>31</v>
      </c>
      <c r="M411" s="12" t="s">
        <v>31</v>
      </c>
      <c r="N411" s="12" t="s">
        <v>31</v>
      </c>
      <c r="O411" t="s">
        <v>136</v>
      </c>
      <c r="P411" s="3">
        <v>0</v>
      </c>
      <c r="Q411" s="3">
        <v>2700</v>
      </c>
    </row>
    <row r="412" spans="1:17" x14ac:dyDescent="0.25">
      <c r="A412" s="12" t="s">
        <v>1178</v>
      </c>
      <c r="B412" s="12" t="s">
        <v>1380</v>
      </c>
      <c r="C412" s="12" t="s">
        <v>1135</v>
      </c>
      <c r="D412" s="12" t="s">
        <v>191</v>
      </c>
      <c r="E412" s="12" t="s">
        <v>31</v>
      </c>
      <c r="F412" t="s">
        <v>192</v>
      </c>
      <c r="H412" s="12" t="s">
        <v>31</v>
      </c>
      <c r="J412">
        <v>0</v>
      </c>
      <c r="K412" s="12" t="s">
        <v>31</v>
      </c>
      <c r="L412" s="12" t="s">
        <v>31</v>
      </c>
      <c r="M412" s="12" t="s">
        <v>31</v>
      </c>
      <c r="N412" s="12" t="s">
        <v>31</v>
      </c>
      <c r="O412" t="s">
        <v>194</v>
      </c>
      <c r="P412" s="3">
        <v>0</v>
      </c>
      <c r="Q412" s="3">
        <v>980</v>
      </c>
    </row>
    <row r="413" spans="1:17" x14ac:dyDescent="0.25">
      <c r="A413" s="12" t="s">
        <v>1189</v>
      </c>
      <c r="B413" s="12" t="s">
        <v>1134</v>
      </c>
      <c r="C413" s="12" t="s">
        <v>1135</v>
      </c>
      <c r="D413" s="12" t="s">
        <v>256</v>
      </c>
      <c r="E413" s="12" t="s">
        <v>31</v>
      </c>
      <c r="F413" t="s">
        <v>257</v>
      </c>
      <c r="H413" s="12" t="s">
        <v>31</v>
      </c>
      <c r="J413">
        <v>0</v>
      </c>
      <c r="K413" s="12" t="s">
        <v>31</v>
      </c>
      <c r="L413" s="12" t="s">
        <v>31</v>
      </c>
      <c r="M413" s="12" t="s">
        <v>31</v>
      </c>
      <c r="N413" s="12" t="s">
        <v>31</v>
      </c>
      <c r="O413" t="s">
        <v>259</v>
      </c>
      <c r="P413" s="3">
        <v>0</v>
      </c>
      <c r="Q413" s="3">
        <v>455</v>
      </c>
    </row>
    <row r="414" spans="1:17" x14ac:dyDescent="0.25">
      <c r="A414" s="12" t="s">
        <v>1205</v>
      </c>
      <c r="B414" s="12" t="s">
        <v>1134</v>
      </c>
      <c r="C414" s="12" t="s">
        <v>1141</v>
      </c>
      <c r="D414" s="12" t="s">
        <v>292</v>
      </c>
      <c r="E414" s="12" t="s">
        <v>31</v>
      </c>
      <c r="F414" t="s">
        <v>311</v>
      </c>
      <c r="H414" s="12" t="s">
        <v>31</v>
      </c>
      <c r="J414">
        <v>0</v>
      </c>
      <c r="K414" s="12" t="s">
        <v>293</v>
      </c>
      <c r="L414" s="12" t="s">
        <v>31</v>
      </c>
      <c r="M414" s="12" t="s">
        <v>31</v>
      </c>
      <c r="N414" s="12" t="s">
        <v>1355</v>
      </c>
      <c r="O414" t="s">
        <v>297</v>
      </c>
      <c r="P414" s="3">
        <v>0</v>
      </c>
      <c r="Q414" s="3">
        <v>12363</v>
      </c>
    </row>
    <row r="415" spans="1:17" x14ac:dyDescent="0.25">
      <c r="A415" s="12" t="s">
        <v>1205</v>
      </c>
      <c r="B415" s="12" t="s">
        <v>1134</v>
      </c>
      <c r="C415" s="12" t="s">
        <v>1135</v>
      </c>
      <c r="D415" s="12" t="s">
        <v>310</v>
      </c>
      <c r="E415" s="12" t="s">
        <v>31</v>
      </c>
      <c r="F415" t="s">
        <v>311</v>
      </c>
      <c r="H415" s="12" t="s">
        <v>31</v>
      </c>
      <c r="J415">
        <v>0</v>
      </c>
      <c r="K415" s="12" t="s">
        <v>31</v>
      </c>
      <c r="L415" s="12" t="s">
        <v>31</v>
      </c>
      <c r="M415" s="12" t="s">
        <v>31</v>
      </c>
      <c r="N415" s="12" t="s">
        <v>31</v>
      </c>
      <c r="O415" t="s">
        <v>312</v>
      </c>
      <c r="P415" s="3">
        <v>0</v>
      </c>
      <c r="Q415" s="3">
        <v>11000</v>
      </c>
    </row>
    <row r="416" spans="1:17" x14ac:dyDescent="0.25">
      <c r="A416" s="12" t="s">
        <v>1288</v>
      </c>
      <c r="B416" s="12" t="s">
        <v>1134</v>
      </c>
      <c r="C416" s="12" t="s">
        <v>1135</v>
      </c>
      <c r="D416" s="12" t="s">
        <v>1040</v>
      </c>
      <c r="E416" s="12" t="s">
        <v>31</v>
      </c>
      <c r="F416" t="s">
        <v>134</v>
      </c>
      <c r="H416" s="12" t="s">
        <v>31</v>
      </c>
      <c r="J416">
        <v>0</v>
      </c>
      <c r="K416" s="12" t="s">
        <v>31</v>
      </c>
      <c r="L416" s="12" t="s">
        <v>31</v>
      </c>
      <c r="M416" s="12" t="s">
        <v>31</v>
      </c>
      <c r="N416" s="12" t="s">
        <v>31</v>
      </c>
      <c r="O416" t="s">
        <v>1042</v>
      </c>
      <c r="P416" s="3">
        <v>0</v>
      </c>
      <c r="Q416" s="3">
        <v>142100</v>
      </c>
    </row>
    <row r="417" spans="1:17" x14ac:dyDescent="0.25">
      <c r="A417" s="12" t="s">
        <v>1288</v>
      </c>
      <c r="B417" s="12" t="s">
        <v>1134</v>
      </c>
      <c r="C417" s="12" t="s">
        <v>1135</v>
      </c>
      <c r="D417" s="12" t="s">
        <v>1061</v>
      </c>
      <c r="E417" s="12" t="s">
        <v>31</v>
      </c>
      <c r="F417" t="s">
        <v>134</v>
      </c>
      <c r="H417" s="12" t="s">
        <v>31</v>
      </c>
      <c r="J417">
        <v>0</v>
      </c>
      <c r="K417" s="12" t="s">
        <v>31</v>
      </c>
      <c r="L417" s="12" t="s">
        <v>31</v>
      </c>
      <c r="M417" s="12" t="s">
        <v>31</v>
      </c>
      <c r="N417" s="12" t="s">
        <v>31</v>
      </c>
      <c r="O417" t="s">
        <v>1062</v>
      </c>
      <c r="P417" s="3">
        <v>0</v>
      </c>
      <c r="Q417" s="3">
        <v>8650</v>
      </c>
    </row>
    <row r="418" spans="1:17" x14ac:dyDescent="0.25">
      <c r="A418" s="12" t="s">
        <v>1288</v>
      </c>
      <c r="B418" s="12" t="s">
        <v>1134</v>
      </c>
      <c r="C418" s="12" t="s">
        <v>1135</v>
      </c>
      <c r="D418" s="12" t="s">
        <v>1063</v>
      </c>
      <c r="E418" s="12" t="s">
        <v>31</v>
      </c>
      <c r="F418" t="s">
        <v>134</v>
      </c>
      <c r="H418" s="12" t="s">
        <v>31</v>
      </c>
      <c r="J418">
        <v>0</v>
      </c>
      <c r="K418" s="12" t="s">
        <v>31</v>
      </c>
      <c r="L418" s="12" t="s">
        <v>31</v>
      </c>
      <c r="M418" s="12" t="s">
        <v>31</v>
      </c>
      <c r="N418" s="12" t="s">
        <v>31</v>
      </c>
      <c r="O418" t="s">
        <v>1064</v>
      </c>
      <c r="P418" s="3">
        <v>0</v>
      </c>
      <c r="Q418" s="3">
        <v>3500</v>
      </c>
    </row>
    <row r="419" spans="1:17" x14ac:dyDescent="0.25">
      <c r="A419" s="12" t="s">
        <v>1288</v>
      </c>
      <c r="B419" s="12" t="s">
        <v>1134</v>
      </c>
      <c r="C419" s="12" t="s">
        <v>1135</v>
      </c>
      <c r="D419" s="12" t="s">
        <v>1065</v>
      </c>
      <c r="E419" s="12" t="s">
        <v>31</v>
      </c>
      <c r="F419" t="s">
        <v>134</v>
      </c>
      <c r="H419" s="12" t="s">
        <v>31</v>
      </c>
      <c r="J419">
        <v>0</v>
      </c>
      <c r="K419" s="12" t="s">
        <v>31</v>
      </c>
      <c r="L419" s="12" t="s">
        <v>31</v>
      </c>
      <c r="M419" s="12" t="s">
        <v>31</v>
      </c>
      <c r="N419" s="12" t="s">
        <v>31</v>
      </c>
      <c r="O419" t="s">
        <v>1066</v>
      </c>
      <c r="P419" s="3">
        <v>0</v>
      </c>
      <c r="Q419" s="3">
        <v>91749.03</v>
      </c>
    </row>
    <row r="420" spans="1:17" x14ac:dyDescent="0.25">
      <c r="A420" s="12" t="s">
        <v>1288</v>
      </c>
      <c r="B420" s="12" t="s">
        <v>1134</v>
      </c>
      <c r="C420" s="12" t="s">
        <v>1135</v>
      </c>
      <c r="D420" s="12" t="s">
        <v>1067</v>
      </c>
      <c r="E420" s="12" t="s">
        <v>31</v>
      </c>
      <c r="F420" t="s">
        <v>134</v>
      </c>
      <c r="H420" s="12" t="s">
        <v>31</v>
      </c>
      <c r="J420">
        <v>0</v>
      </c>
      <c r="K420" s="12" t="s">
        <v>31</v>
      </c>
      <c r="L420" s="12" t="s">
        <v>31</v>
      </c>
      <c r="M420" s="12" t="s">
        <v>31</v>
      </c>
      <c r="N420" s="12" t="s">
        <v>31</v>
      </c>
      <c r="O420" t="s">
        <v>1068</v>
      </c>
      <c r="P420" s="3">
        <v>0</v>
      </c>
      <c r="Q420" s="3">
        <v>1931.48</v>
      </c>
    </row>
    <row r="421" spans="1:17" x14ac:dyDescent="0.25">
      <c r="A421" s="12" t="s">
        <v>1288</v>
      </c>
      <c r="B421" s="12" t="s">
        <v>1134</v>
      </c>
      <c r="C421" s="12" t="s">
        <v>1135</v>
      </c>
      <c r="D421" s="12" t="s">
        <v>1069</v>
      </c>
      <c r="E421" s="12" t="s">
        <v>31</v>
      </c>
      <c r="F421" t="s">
        <v>134</v>
      </c>
      <c r="H421" s="12" t="s">
        <v>31</v>
      </c>
      <c r="J421">
        <v>0</v>
      </c>
      <c r="K421" s="12" t="s">
        <v>31</v>
      </c>
      <c r="L421" s="12" t="s">
        <v>31</v>
      </c>
      <c r="M421" s="12" t="s">
        <v>31</v>
      </c>
      <c r="N421" s="12" t="s">
        <v>31</v>
      </c>
      <c r="O421" t="s">
        <v>1070</v>
      </c>
      <c r="P421" s="3">
        <v>0</v>
      </c>
      <c r="Q421" s="3">
        <v>19152</v>
      </c>
    </row>
    <row r="422" spans="1:17" x14ac:dyDescent="0.25">
      <c r="A422" s="13" t="s">
        <v>1385</v>
      </c>
      <c r="B422" s="8"/>
      <c r="C422" s="8"/>
      <c r="D422" s="8"/>
      <c r="E422" s="8"/>
      <c r="F422" s="8"/>
      <c r="G422" s="8"/>
      <c r="H422" s="8"/>
      <c r="I422" s="8"/>
      <c r="J422" s="8"/>
      <c r="K422" s="8"/>
      <c r="L422" s="8"/>
      <c r="M422" s="8"/>
      <c r="N422" s="8"/>
      <c r="O422" s="8"/>
      <c r="P422" s="14">
        <v>0</v>
      </c>
      <c r="Q422" s="14">
        <v>329842.57999999996</v>
      </c>
    </row>
    <row r="423" spans="1:17" x14ac:dyDescent="0.25">
      <c r="A423" s="13" t="s">
        <v>1386</v>
      </c>
      <c r="B423" s="8"/>
      <c r="C423" s="8"/>
      <c r="D423" s="8"/>
      <c r="E423" s="8"/>
      <c r="F423" s="8"/>
      <c r="G423" s="8"/>
      <c r="H423" s="8"/>
      <c r="I423" s="8"/>
      <c r="J423" s="8"/>
      <c r="K423" s="8"/>
      <c r="L423" s="8"/>
      <c r="M423" s="8"/>
      <c r="N423" s="8"/>
      <c r="O423" s="8"/>
      <c r="P423" s="14"/>
      <c r="Q423" s="14">
        <v>329842.58</v>
      </c>
    </row>
    <row r="425" spans="1:17" x14ac:dyDescent="0.25">
      <c r="A425" s="11"/>
      <c r="B425" s="11"/>
      <c r="C425" s="11"/>
      <c r="D425" s="11"/>
      <c r="E425" s="11"/>
      <c r="F425" s="11"/>
      <c r="G425" s="11"/>
      <c r="H425" s="11"/>
      <c r="I425" s="11"/>
      <c r="J425" s="11"/>
      <c r="K425" s="11"/>
      <c r="L425" s="11"/>
      <c r="M425" s="11"/>
      <c r="N425" s="11"/>
      <c r="O425" s="11"/>
      <c r="P425" s="11"/>
      <c r="Q425" s="11"/>
    </row>
    <row r="426" spans="1:17" x14ac:dyDescent="0.25">
      <c r="A426" s="46" t="s">
        <v>1387</v>
      </c>
      <c r="B426" s="46"/>
      <c r="C426" s="46"/>
      <c r="D426" s="46"/>
      <c r="E426" s="46"/>
      <c r="F426" s="46"/>
      <c r="G426" s="46"/>
      <c r="H426" s="46"/>
      <c r="I426" s="46"/>
      <c r="J426" s="46"/>
      <c r="K426" s="46"/>
      <c r="L426" s="46"/>
      <c r="M426" s="46"/>
      <c r="N426" s="46"/>
      <c r="O426" s="46"/>
      <c r="P426" s="46"/>
      <c r="Q426" s="46"/>
    </row>
    <row r="427" spans="1:17" x14ac:dyDescent="0.25">
      <c r="A427" s="12" t="s">
        <v>1143</v>
      </c>
      <c r="B427" s="12" t="s">
        <v>1384</v>
      </c>
      <c r="C427" s="12" t="s">
        <v>1135</v>
      </c>
      <c r="D427" s="12" t="s">
        <v>132</v>
      </c>
      <c r="E427" s="12" t="s">
        <v>31</v>
      </c>
      <c r="F427" t="s">
        <v>134</v>
      </c>
      <c r="H427" s="12" t="s">
        <v>31</v>
      </c>
      <c r="J427">
        <v>0</v>
      </c>
      <c r="K427" s="12" t="s">
        <v>31</v>
      </c>
      <c r="L427" s="12" t="s">
        <v>31</v>
      </c>
      <c r="M427" s="12" t="s">
        <v>31</v>
      </c>
      <c r="N427" s="12" t="s">
        <v>31</v>
      </c>
      <c r="O427" t="s">
        <v>136</v>
      </c>
      <c r="P427" s="3">
        <v>2700</v>
      </c>
      <c r="Q427" s="3">
        <v>0</v>
      </c>
    </row>
    <row r="428" spans="1:17" x14ac:dyDescent="0.25">
      <c r="A428" s="13" t="s">
        <v>1388</v>
      </c>
      <c r="B428" s="8"/>
      <c r="C428" s="8"/>
      <c r="D428" s="8"/>
      <c r="E428" s="8"/>
      <c r="F428" s="8"/>
      <c r="G428" s="8"/>
      <c r="H428" s="8"/>
      <c r="I428" s="8"/>
      <c r="J428" s="8"/>
      <c r="K428" s="8"/>
      <c r="L428" s="8"/>
      <c r="M428" s="8"/>
      <c r="N428" s="8"/>
      <c r="O428" s="8"/>
      <c r="P428" s="14">
        <v>2700</v>
      </c>
      <c r="Q428" s="14">
        <v>0</v>
      </c>
    </row>
    <row r="429" spans="1:17" x14ac:dyDescent="0.25">
      <c r="A429" s="13" t="s">
        <v>1389</v>
      </c>
      <c r="B429" s="8"/>
      <c r="C429" s="8"/>
      <c r="D429" s="8"/>
      <c r="E429" s="8"/>
      <c r="F429" s="8"/>
      <c r="G429" s="8"/>
      <c r="H429" s="8"/>
      <c r="I429" s="8"/>
      <c r="J429" s="8"/>
      <c r="K429" s="8"/>
      <c r="L429" s="8"/>
      <c r="M429" s="8"/>
      <c r="N429" s="8"/>
      <c r="O429" s="8"/>
      <c r="P429" s="14">
        <v>2700</v>
      </c>
      <c r="Q429" s="14"/>
    </row>
    <row r="432" spans="1:17" x14ac:dyDescent="0.25">
      <c r="A432" s="46" t="s">
        <v>1390</v>
      </c>
      <c r="B432" s="46"/>
      <c r="C432" s="46"/>
      <c r="D432" s="46"/>
      <c r="E432" s="46"/>
      <c r="F432" s="46"/>
      <c r="G432" s="46"/>
      <c r="H432" s="46"/>
      <c r="I432" s="46"/>
      <c r="J432" s="46"/>
      <c r="K432" s="46"/>
      <c r="L432" s="46"/>
      <c r="M432" s="46"/>
      <c r="N432" s="46"/>
      <c r="O432" s="46"/>
      <c r="P432" s="46"/>
      <c r="Q432" s="46"/>
    </row>
    <row r="433" spans="1:17" x14ac:dyDescent="0.25">
      <c r="A433" s="12" t="s">
        <v>1143</v>
      </c>
      <c r="B433" s="12" t="s">
        <v>1134</v>
      </c>
      <c r="C433" s="12" t="s">
        <v>1141</v>
      </c>
      <c r="D433" s="12" t="s">
        <v>122</v>
      </c>
      <c r="E433" s="12" t="s">
        <v>31</v>
      </c>
      <c r="F433" t="s">
        <v>123</v>
      </c>
      <c r="H433" s="12" t="s">
        <v>31</v>
      </c>
      <c r="J433">
        <v>0</v>
      </c>
      <c r="K433" s="12" t="s">
        <v>31</v>
      </c>
      <c r="L433" s="12" t="s">
        <v>31</v>
      </c>
      <c r="M433" s="12" t="s">
        <v>31</v>
      </c>
      <c r="N433" s="12" t="s">
        <v>1167</v>
      </c>
      <c r="O433" t="s">
        <v>127</v>
      </c>
      <c r="P433" s="3">
        <v>194.86</v>
      </c>
      <c r="Q433" s="3">
        <v>0</v>
      </c>
    </row>
    <row r="434" spans="1:17" x14ac:dyDescent="0.25">
      <c r="A434" s="12" t="s">
        <v>1270</v>
      </c>
      <c r="B434" s="12" t="s">
        <v>1259</v>
      </c>
      <c r="C434" s="12" t="s">
        <v>1141</v>
      </c>
      <c r="D434" s="12" t="s">
        <v>539</v>
      </c>
      <c r="E434" s="12" t="s">
        <v>31</v>
      </c>
      <c r="F434" t="s">
        <v>540</v>
      </c>
      <c r="H434" s="12" t="s">
        <v>31</v>
      </c>
      <c r="J434">
        <v>0</v>
      </c>
      <c r="K434" s="12" t="s">
        <v>31</v>
      </c>
      <c r="L434" s="12" t="s">
        <v>31</v>
      </c>
      <c r="M434" s="12" t="s">
        <v>31</v>
      </c>
      <c r="N434" s="12" t="s">
        <v>1273</v>
      </c>
      <c r="O434" t="s">
        <v>543</v>
      </c>
      <c r="P434" s="3">
        <v>231118.19</v>
      </c>
      <c r="Q434" s="3">
        <v>0</v>
      </c>
    </row>
    <row r="435" spans="1:17" x14ac:dyDescent="0.25">
      <c r="A435" s="12" t="s">
        <v>1288</v>
      </c>
      <c r="B435" s="12" t="s">
        <v>1134</v>
      </c>
      <c r="C435" s="12" t="s">
        <v>1141</v>
      </c>
      <c r="D435" s="12" t="s">
        <v>778</v>
      </c>
      <c r="E435" s="12" t="s">
        <v>31</v>
      </c>
      <c r="F435" t="s">
        <v>123</v>
      </c>
      <c r="H435" s="12" t="s">
        <v>31</v>
      </c>
      <c r="J435">
        <v>0</v>
      </c>
      <c r="K435" s="12" t="s">
        <v>31</v>
      </c>
      <c r="L435" s="12" t="s">
        <v>31</v>
      </c>
      <c r="M435" s="12" t="s">
        <v>31</v>
      </c>
      <c r="N435" s="12" t="s">
        <v>1326</v>
      </c>
      <c r="O435" t="s">
        <v>779</v>
      </c>
      <c r="P435" s="3">
        <v>226.84</v>
      </c>
      <c r="Q435" s="3">
        <v>0</v>
      </c>
    </row>
    <row r="436" spans="1:17" x14ac:dyDescent="0.25">
      <c r="A436" s="13" t="s">
        <v>1391</v>
      </c>
      <c r="B436" s="8"/>
      <c r="C436" s="8"/>
      <c r="D436" s="8"/>
      <c r="E436" s="8"/>
      <c r="F436" s="8"/>
      <c r="G436" s="8"/>
      <c r="H436" s="8"/>
      <c r="I436" s="8"/>
      <c r="J436" s="8"/>
      <c r="K436" s="8"/>
      <c r="L436" s="8"/>
      <c r="M436" s="8"/>
      <c r="N436" s="8"/>
      <c r="O436" s="8"/>
      <c r="P436" s="14">
        <v>231539.88999999998</v>
      </c>
      <c r="Q436" s="14">
        <v>0</v>
      </c>
    </row>
    <row r="437" spans="1:17" x14ac:dyDescent="0.25">
      <c r="A437" s="13" t="s">
        <v>1392</v>
      </c>
      <c r="B437" s="8"/>
      <c r="C437" s="8"/>
      <c r="D437" s="8"/>
      <c r="E437" s="8"/>
      <c r="F437" s="8"/>
      <c r="G437" s="8"/>
      <c r="H437" s="8"/>
      <c r="I437" s="8"/>
      <c r="J437" s="8"/>
      <c r="K437" s="8"/>
      <c r="L437" s="8"/>
      <c r="M437" s="8"/>
      <c r="N437" s="8"/>
      <c r="O437" s="8"/>
      <c r="P437" s="14">
        <v>231539.89</v>
      </c>
      <c r="Q437" s="14"/>
    </row>
    <row r="438" spans="1:17" x14ac:dyDescent="0.25">
      <c r="A438" s="11"/>
      <c r="B438" s="11"/>
      <c r="C438" s="11"/>
      <c r="D438" s="11"/>
      <c r="E438" s="11"/>
      <c r="F438" s="11"/>
      <c r="G438" s="11"/>
      <c r="H438" s="11"/>
      <c r="I438" s="11"/>
      <c r="J438" s="11"/>
      <c r="K438" s="11"/>
      <c r="L438" s="11"/>
      <c r="M438" s="11"/>
      <c r="N438" s="11"/>
      <c r="O438" s="11"/>
      <c r="P438" s="11"/>
      <c r="Q438" s="11"/>
    </row>
    <row r="439" spans="1:17" x14ac:dyDescent="0.25">
      <c r="A439" s="12"/>
      <c r="B439" s="12"/>
      <c r="C439" s="12"/>
      <c r="D439" s="12"/>
      <c r="E439" s="12"/>
      <c r="H439" s="12"/>
      <c r="K439" s="12"/>
      <c r="L439" s="12"/>
      <c r="M439" s="12"/>
      <c r="N439" s="12"/>
      <c r="P439" s="3"/>
      <c r="Q439" s="3"/>
    </row>
    <row r="440" spans="1:17" x14ac:dyDescent="0.25">
      <c r="A440" s="46" t="s">
        <v>1393</v>
      </c>
      <c r="B440" s="46"/>
      <c r="C440" s="46"/>
      <c r="D440" s="46"/>
      <c r="E440" s="46"/>
      <c r="F440" s="46"/>
      <c r="G440" s="46"/>
      <c r="H440" s="46"/>
      <c r="I440" s="46"/>
      <c r="J440" s="46"/>
      <c r="K440" s="46"/>
      <c r="L440" s="46"/>
      <c r="M440" s="46"/>
      <c r="N440" s="46"/>
      <c r="O440" s="46"/>
      <c r="P440" s="46"/>
      <c r="Q440" s="46"/>
    </row>
    <row r="441" spans="1:17" x14ac:dyDescent="0.25">
      <c r="A441" s="12" t="s">
        <v>1143</v>
      </c>
      <c r="B441" s="12" t="s">
        <v>1134</v>
      </c>
      <c r="C441" s="12" t="s">
        <v>1141</v>
      </c>
      <c r="D441" s="12" t="s">
        <v>109</v>
      </c>
      <c r="E441" s="12" t="s">
        <v>31</v>
      </c>
      <c r="F441" t="s">
        <v>110</v>
      </c>
      <c r="H441" s="12" t="s">
        <v>31</v>
      </c>
      <c r="J441">
        <v>0</v>
      </c>
      <c r="K441" s="12" t="s">
        <v>31</v>
      </c>
      <c r="L441" s="12" t="s">
        <v>31</v>
      </c>
      <c r="M441" s="12" t="s">
        <v>31</v>
      </c>
      <c r="N441" s="12" t="s">
        <v>1170</v>
      </c>
      <c r="O441" t="s">
        <v>113</v>
      </c>
      <c r="P441" s="3">
        <v>50000</v>
      </c>
      <c r="Q441" s="3">
        <v>0</v>
      </c>
    </row>
    <row r="442" spans="1:17" x14ac:dyDescent="0.25">
      <c r="A442" s="13" t="s">
        <v>1394</v>
      </c>
      <c r="B442" s="8"/>
      <c r="C442" s="8"/>
      <c r="D442" s="8"/>
      <c r="E442" s="8"/>
      <c r="F442" s="8"/>
      <c r="G442" s="8"/>
      <c r="H442" s="8"/>
      <c r="I442" s="8"/>
      <c r="J442" s="8"/>
      <c r="K442" s="8"/>
      <c r="L442" s="8"/>
      <c r="M442" s="8"/>
      <c r="N442" s="8"/>
      <c r="O442" s="8"/>
      <c r="P442" s="14">
        <v>50000</v>
      </c>
      <c r="Q442" s="14">
        <v>0</v>
      </c>
    </row>
    <row r="443" spans="1:17" x14ac:dyDescent="0.25">
      <c r="A443" s="13" t="s">
        <v>1395</v>
      </c>
      <c r="B443" s="8"/>
      <c r="C443" s="8"/>
      <c r="D443" s="8"/>
      <c r="E443" s="8"/>
      <c r="F443" s="8"/>
      <c r="G443" s="8"/>
      <c r="H443" s="8"/>
      <c r="I443" s="8"/>
      <c r="J443" s="8"/>
      <c r="K443" s="8"/>
      <c r="L443" s="8"/>
      <c r="M443" s="8"/>
      <c r="N443" s="8"/>
      <c r="O443" s="8"/>
      <c r="P443" s="14">
        <v>50000</v>
      </c>
      <c r="Q443" s="14"/>
    </row>
    <row r="444" spans="1:17" x14ac:dyDescent="0.25">
      <c r="A444" s="12"/>
      <c r="B444" s="12"/>
      <c r="C444" s="12"/>
      <c r="D444" s="12"/>
      <c r="E444" s="12"/>
      <c r="H444" s="12"/>
      <c r="K444" s="12"/>
      <c r="L444" s="12"/>
      <c r="M444" s="12"/>
      <c r="N444" s="12"/>
      <c r="P444" s="3"/>
      <c r="Q444" s="3"/>
    </row>
    <row r="445" spans="1:17" x14ac:dyDescent="0.25">
      <c r="A445" s="12"/>
      <c r="B445" s="12"/>
      <c r="C445" s="12"/>
      <c r="D445" s="12"/>
      <c r="E445" s="12"/>
      <c r="H445" s="12"/>
      <c r="K445" s="12"/>
      <c r="L445" s="12"/>
      <c r="M445" s="12"/>
      <c r="N445" s="12"/>
      <c r="P445" s="3"/>
      <c r="Q445" s="3"/>
    </row>
    <row r="446" spans="1:17" x14ac:dyDescent="0.25">
      <c r="A446" s="46" t="s">
        <v>1396</v>
      </c>
      <c r="B446" s="46"/>
      <c r="C446" s="46"/>
      <c r="D446" s="46"/>
      <c r="E446" s="46"/>
      <c r="F446" s="46"/>
      <c r="G446" s="46"/>
      <c r="H446" s="46"/>
      <c r="I446" s="46"/>
      <c r="J446" s="46"/>
      <c r="K446" s="46"/>
      <c r="L446" s="46"/>
      <c r="M446" s="46"/>
      <c r="N446" s="46"/>
      <c r="O446" s="46"/>
      <c r="P446" s="46"/>
      <c r="Q446" s="46"/>
    </row>
    <row r="447" spans="1:17" x14ac:dyDescent="0.25">
      <c r="A447" s="12" t="s">
        <v>1143</v>
      </c>
      <c r="B447" s="12" t="s">
        <v>1134</v>
      </c>
      <c r="C447" s="12" t="s">
        <v>1141</v>
      </c>
      <c r="D447" s="12" t="s">
        <v>109</v>
      </c>
      <c r="E447" s="12" t="s">
        <v>31</v>
      </c>
      <c r="F447" t="s">
        <v>110</v>
      </c>
      <c r="H447" s="12" t="s">
        <v>31</v>
      </c>
      <c r="J447">
        <v>0</v>
      </c>
      <c r="K447" s="12" t="s">
        <v>31</v>
      </c>
      <c r="L447" s="12" t="s">
        <v>31</v>
      </c>
      <c r="M447" s="12" t="s">
        <v>31</v>
      </c>
      <c r="N447" s="12" t="s">
        <v>1170</v>
      </c>
      <c r="O447" t="s">
        <v>113</v>
      </c>
      <c r="P447" s="3">
        <v>0</v>
      </c>
      <c r="Q447" s="3">
        <v>1000</v>
      </c>
    </row>
    <row r="448" spans="1:17" x14ac:dyDescent="0.25">
      <c r="A448" s="12" t="s">
        <v>1143</v>
      </c>
      <c r="B448" s="12" t="s">
        <v>1134</v>
      </c>
      <c r="C448" s="12" t="s">
        <v>1141</v>
      </c>
      <c r="D448" s="12" t="s">
        <v>115</v>
      </c>
      <c r="E448" s="12" t="s">
        <v>31</v>
      </c>
      <c r="F448" t="s">
        <v>117</v>
      </c>
      <c r="H448" s="12" t="s">
        <v>31</v>
      </c>
      <c r="J448">
        <v>0</v>
      </c>
      <c r="K448" s="12" t="s">
        <v>116</v>
      </c>
      <c r="L448" s="12" t="s">
        <v>31</v>
      </c>
      <c r="M448" s="12" t="s">
        <v>31</v>
      </c>
      <c r="N448" s="12" t="s">
        <v>1171</v>
      </c>
      <c r="O448" t="s">
        <v>120</v>
      </c>
      <c r="P448" s="3">
        <v>0</v>
      </c>
      <c r="Q448" s="3">
        <v>2500</v>
      </c>
    </row>
    <row r="449" spans="1:17" x14ac:dyDescent="0.25">
      <c r="A449" s="12" t="s">
        <v>1178</v>
      </c>
      <c r="B449" s="12" t="s">
        <v>1134</v>
      </c>
      <c r="C449" s="12" t="s">
        <v>1141</v>
      </c>
      <c r="D449" s="12" t="s">
        <v>168</v>
      </c>
      <c r="E449" s="12" t="s">
        <v>31</v>
      </c>
      <c r="F449" t="s">
        <v>169</v>
      </c>
      <c r="H449" s="12" t="s">
        <v>31</v>
      </c>
      <c r="J449">
        <v>0</v>
      </c>
      <c r="K449" s="12" t="s">
        <v>31</v>
      </c>
      <c r="L449" s="12" t="s">
        <v>31</v>
      </c>
      <c r="M449" s="12" t="s">
        <v>31</v>
      </c>
      <c r="N449" s="12" t="s">
        <v>1187</v>
      </c>
      <c r="O449" t="s">
        <v>173</v>
      </c>
      <c r="P449" s="3">
        <v>0</v>
      </c>
      <c r="Q449" s="3">
        <v>31416.67</v>
      </c>
    </row>
    <row r="450" spans="1:17" x14ac:dyDescent="0.25">
      <c r="A450" s="12" t="s">
        <v>1178</v>
      </c>
      <c r="B450" s="12" t="s">
        <v>1134</v>
      </c>
      <c r="C450" s="12" t="s">
        <v>1141</v>
      </c>
      <c r="D450" s="12" t="s">
        <v>175</v>
      </c>
      <c r="E450" s="12" t="s">
        <v>31</v>
      </c>
      <c r="F450" t="s">
        <v>176</v>
      </c>
      <c r="H450" s="12" t="s">
        <v>31</v>
      </c>
      <c r="J450">
        <v>0</v>
      </c>
      <c r="K450" s="12" t="s">
        <v>31</v>
      </c>
      <c r="L450" s="12" t="s">
        <v>31</v>
      </c>
      <c r="M450" s="12" t="s">
        <v>31</v>
      </c>
      <c r="N450" s="12" t="s">
        <v>1188</v>
      </c>
      <c r="O450" t="s">
        <v>179</v>
      </c>
      <c r="P450" s="3">
        <v>0</v>
      </c>
      <c r="Q450" s="3">
        <v>22500</v>
      </c>
    </row>
    <row r="451" spans="1:17" x14ac:dyDescent="0.25">
      <c r="A451" s="12" t="s">
        <v>1189</v>
      </c>
      <c r="B451" s="12" t="s">
        <v>1134</v>
      </c>
      <c r="C451" s="12" t="s">
        <v>1141</v>
      </c>
      <c r="D451" s="12" t="s">
        <v>245</v>
      </c>
      <c r="E451" s="12" t="s">
        <v>31</v>
      </c>
      <c r="F451" t="s">
        <v>169</v>
      </c>
      <c r="H451" s="12" t="s">
        <v>31</v>
      </c>
      <c r="J451">
        <v>0</v>
      </c>
      <c r="K451" s="12" t="s">
        <v>31</v>
      </c>
      <c r="L451" s="12" t="s">
        <v>31</v>
      </c>
      <c r="M451" s="12" t="s">
        <v>31</v>
      </c>
      <c r="N451" s="12" t="s">
        <v>1202</v>
      </c>
      <c r="O451" t="s">
        <v>246</v>
      </c>
      <c r="P451" s="3">
        <v>0</v>
      </c>
      <c r="Q451" s="3">
        <v>52108.33</v>
      </c>
    </row>
    <row r="452" spans="1:17" x14ac:dyDescent="0.25">
      <c r="A452" s="12" t="s">
        <v>1205</v>
      </c>
      <c r="B452" s="12" t="s">
        <v>1134</v>
      </c>
      <c r="C452" s="12" t="s">
        <v>1141</v>
      </c>
      <c r="D452" s="12" t="s">
        <v>260</v>
      </c>
      <c r="E452" s="12" t="s">
        <v>31</v>
      </c>
      <c r="F452" t="s">
        <v>262</v>
      </c>
      <c r="H452" s="12" t="s">
        <v>31</v>
      </c>
      <c r="J452">
        <v>0</v>
      </c>
      <c r="K452" s="12" t="s">
        <v>261</v>
      </c>
      <c r="L452" s="12" t="s">
        <v>31</v>
      </c>
      <c r="M452" s="12" t="s">
        <v>31</v>
      </c>
      <c r="N452" s="12" t="s">
        <v>1208</v>
      </c>
      <c r="O452" t="s">
        <v>265</v>
      </c>
      <c r="P452" s="3">
        <v>0</v>
      </c>
      <c r="Q452" s="3">
        <v>9.82</v>
      </c>
    </row>
    <row r="453" spans="1:17" x14ac:dyDescent="0.25">
      <c r="A453" s="12" t="s">
        <v>1216</v>
      </c>
      <c r="B453" s="12" t="s">
        <v>1134</v>
      </c>
      <c r="C453" s="12" t="s">
        <v>1141</v>
      </c>
      <c r="D453" s="12" t="s">
        <v>325</v>
      </c>
      <c r="E453" s="12" t="s">
        <v>31</v>
      </c>
      <c r="F453" t="s">
        <v>326</v>
      </c>
      <c r="H453" s="12" t="s">
        <v>31</v>
      </c>
      <c r="J453">
        <v>0</v>
      </c>
      <c r="K453" s="12" t="s">
        <v>31</v>
      </c>
      <c r="L453" s="12" t="s">
        <v>31</v>
      </c>
      <c r="M453" s="12" t="s">
        <v>31</v>
      </c>
      <c r="N453" s="12" t="s">
        <v>1220</v>
      </c>
      <c r="O453" t="s">
        <v>329</v>
      </c>
      <c r="P453" s="3">
        <v>0</v>
      </c>
      <c r="Q453" s="3">
        <v>40.380000000000003</v>
      </c>
    </row>
    <row r="454" spans="1:17" x14ac:dyDescent="0.25">
      <c r="A454" s="12" t="s">
        <v>1216</v>
      </c>
      <c r="B454" s="12" t="s">
        <v>1140</v>
      </c>
      <c r="C454" s="12" t="s">
        <v>1141</v>
      </c>
      <c r="D454" s="12" t="s">
        <v>331</v>
      </c>
      <c r="E454" s="12" t="s">
        <v>31</v>
      </c>
      <c r="F454" t="s">
        <v>326</v>
      </c>
      <c r="H454" s="12" t="s">
        <v>31</v>
      </c>
      <c r="J454">
        <v>0</v>
      </c>
      <c r="K454" s="12" t="s">
        <v>31</v>
      </c>
      <c r="L454" s="12" t="s">
        <v>31</v>
      </c>
      <c r="M454" s="12" t="s">
        <v>31</v>
      </c>
      <c r="N454" s="12" t="s">
        <v>1221</v>
      </c>
      <c r="O454" t="s">
        <v>332</v>
      </c>
      <c r="P454" s="3">
        <v>0</v>
      </c>
      <c r="Q454" s="3">
        <v>17.84</v>
      </c>
    </row>
    <row r="455" spans="1:17" x14ac:dyDescent="0.25">
      <c r="A455" s="12" t="s">
        <v>1216</v>
      </c>
      <c r="B455" s="12" t="s">
        <v>1134</v>
      </c>
      <c r="C455" s="12" t="s">
        <v>1141</v>
      </c>
      <c r="D455" s="12" t="s">
        <v>334</v>
      </c>
      <c r="E455" s="12" t="s">
        <v>31</v>
      </c>
      <c r="F455" t="s">
        <v>326</v>
      </c>
      <c r="H455" s="12" t="s">
        <v>31</v>
      </c>
      <c r="J455">
        <v>0</v>
      </c>
      <c r="K455" s="12" t="s">
        <v>31</v>
      </c>
      <c r="L455" s="12" t="s">
        <v>31</v>
      </c>
      <c r="M455" s="12" t="s">
        <v>31</v>
      </c>
      <c r="N455" s="12" t="s">
        <v>1222</v>
      </c>
      <c r="O455" t="s">
        <v>335</v>
      </c>
      <c r="P455" s="3">
        <v>0</v>
      </c>
      <c r="Q455" s="3">
        <v>10.7</v>
      </c>
    </row>
    <row r="456" spans="1:17" x14ac:dyDescent="0.25">
      <c r="A456" s="12" t="s">
        <v>1216</v>
      </c>
      <c r="B456" s="12" t="s">
        <v>1140</v>
      </c>
      <c r="C456" s="12" t="s">
        <v>1141</v>
      </c>
      <c r="D456" s="12" t="s">
        <v>336</v>
      </c>
      <c r="E456" s="12" t="s">
        <v>31</v>
      </c>
      <c r="F456" t="s">
        <v>326</v>
      </c>
      <c r="H456" s="12" t="s">
        <v>31</v>
      </c>
      <c r="J456">
        <v>0</v>
      </c>
      <c r="K456" s="12" t="s">
        <v>31</v>
      </c>
      <c r="L456" s="12" t="s">
        <v>31</v>
      </c>
      <c r="M456" s="12" t="s">
        <v>31</v>
      </c>
      <c r="N456" s="12" t="s">
        <v>1223</v>
      </c>
      <c r="O456" t="s">
        <v>337</v>
      </c>
      <c r="P456" s="3">
        <v>0</v>
      </c>
      <c r="Q456" s="3">
        <v>5.34</v>
      </c>
    </row>
    <row r="457" spans="1:17" x14ac:dyDescent="0.25">
      <c r="A457" s="12" t="s">
        <v>1224</v>
      </c>
      <c r="B457" s="12" t="s">
        <v>1134</v>
      </c>
      <c r="C457" s="12" t="s">
        <v>1141</v>
      </c>
      <c r="D457" s="12" t="s">
        <v>361</v>
      </c>
      <c r="E457" s="12" t="s">
        <v>31</v>
      </c>
      <c r="F457" t="s">
        <v>362</v>
      </c>
      <c r="H457" s="12" t="s">
        <v>31</v>
      </c>
      <c r="J457">
        <v>0</v>
      </c>
      <c r="K457" s="12" t="s">
        <v>31</v>
      </c>
      <c r="L457" s="12" t="s">
        <v>31</v>
      </c>
      <c r="M457" s="12" t="s">
        <v>31</v>
      </c>
      <c r="N457" s="12" t="s">
        <v>1225</v>
      </c>
      <c r="O457" t="s">
        <v>365</v>
      </c>
      <c r="P457" s="3">
        <v>0</v>
      </c>
      <c r="Q457" s="3">
        <v>35.71</v>
      </c>
    </row>
    <row r="458" spans="1:17" x14ac:dyDescent="0.25">
      <c r="A458" s="12" t="s">
        <v>1224</v>
      </c>
      <c r="B458" s="12" t="s">
        <v>1134</v>
      </c>
      <c r="C458" s="12" t="s">
        <v>1141</v>
      </c>
      <c r="D458" s="12" t="s">
        <v>369</v>
      </c>
      <c r="E458" s="12" t="s">
        <v>31</v>
      </c>
      <c r="F458" t="s">
        <v>370</v>
      </c>
      <c r="H458" s="12" t="s">
        <v>31</v>
      </c>
      <c r="J458">
        <v>0</v>
      </c>
      <c r="K458" s="12" t="s">
        <v>31</v>
      </c>
      <c r="L458" s="12" t="s">
        <v>31</v>
      </c>
      <c r="M458" s="12" t="s">
        <v>31</v>
      </c>
      <c r="N458" s="12" t="s">
        <v>1227</v>
      </c>
      <c r="O458" t="s">
        <v>373</v>
      </c>
      <c r="P458" s="3">
        <v>0</v>
      </c>
      <c r="Q458" s="3">
        <v>2500</v>
      </c>
    </row>
    <row r="459" spans="1:17" x14ac:dyDescent="0.25">
      <c r="A459" s="12" t="s">
        <v>1228</v>
      </c>
      <c r="B459" s="12" t="s">
        <v>1134</v>
      </c>
      <c r="C459" s="12" t="s">
        <v>1141</v>
      </c>
      <c r="D459" s="12" t="s">
        <v>413</v>
      </c>
      <c r="E459" s="12" t="s">
        <v>31</v>
      </c>
      <c r="F459" t="s">
        <v>326</v>
      </c>
      <c r="H459" s="12" t="s">
        <v>31</v>
      </c>
      <c r="J459">
        <v>0</v>
      </c>
      <c r="K459" s="12" t="s">
        <v>31</v>
      </c>
      <c r="L459" s="12" t="s">
        <v>31</v>
      </c>
      <c r="M459" s="12" t="s">
        <v>31</v>
      </c>
      <c r="N459" s="12" t="s">
        <v>1237</v>
      </c>
      <c r="O459" t="s">
        <v>414</v>
      </c>
      <c r="P459" s="3">
        <v>0</v>
      </c>
      <c r="Q459" s="3">
        <v>10.7</v>
      </c>
    </row>
    <row r="460" spans="1:17" x14ac:dyDescent="0.25">
      <c r="A460" s="12" t="s">
        <v>1240</v>
      </c>
      <c r="B460" s="12" t="s">
        <v>1148</v>
      </c>
      <c r="C460" s="12" t="s">
        <v>1141</v>
      </c>
      <c r="D460" s="12" t="s">
        <v>415</v>
      </c>
      <c r="E460" s="12" t="s">
        <v>31</v>
      </c>
      <c r="F460" t="s">
        <v>326</v>
      </c>
      <c r="H460" s="12" t="s">
        <v>31</v>
      </c>
      <c r="J460">
        <v>0</v>
      </c>
      <c r="K460" s="12" t="s">
        <v>31</v>
      </c>
      <c r="L460" s="12" t="s">
        <v>31</v>
      </c>
      <c r="M460" s="12" t="s">
        <v>31</v>
      </c>
      <c r="N460" s="12" t="s">
        <v>1241</v>
      </c>
      <c r="O460" t="s">
        <v>416</v>
      </c>
      <c r="P460" s="3">
        <v>0</v>
      </c>
      <c r="Q460" s="3">
        <v>10.7</v>
      </c>
    </row>
    <row r="461" spans="1:17" x14ac:dyDescent="0.25">
      <c r="A461" s="12" t="s">
        <v>1240</v>
      </c>
      <c r="B461" s="12" t="s">
        <v>1134</v>
      </c>
      <c r="C461" s="12" t="s">
        <v>1141</v>
      </c>
      <c r="D461" s="12" t="s">
        <v>417</v>
      </c>
      <c r="E461" s="12" t="s">
        <v>31</v>
      </c>
      <c r="F461" t="s">
        <v>326</v>
      </c>
      <c r="H461" s="12" t="s">
        <v>31</v>
      </c>
      <c r="J461">
        <v>0</v>
      </c>
      <c r="K461" s="12" t="s">
        <v>31</v>
      </c>
      <c r="L461" s="12" t="s">
        <v>31</v>
      </c>
      <c r="M461" s="12" t="s">
        <v>31</v>
      </c>
      <c r="N461" s="12" t="s">
        <v>1242</v>
      </c>
      <c r="O461" t="s">
        <v>418</v>
      </c>
      <c r="P461" s="3">
        <v>0</v>
      </c>
      <c r="Q461" s="3">
        <v>76.930000000000007</v>
      </c>
    </row>
    <row r="462" spans="1:17" x14ac:dyDescent="0.25">
      <c r="A462" s="12" t="s">
        <v>1240</v>
      </c>
      <c r="B462" s="12" t="s">
        <v>1134</v>
      </c>
      <c r="C462" s="12" t="s">
        <v>1141</v>
      </c>
      <c r="D462" s="12" t="s">
        <v>421</v>
      </c>
      <c r="E462" s="12" t="s">
        <v>31</v>
      </c>
      <c r="F462" t="s">
        <v>326</v>
      </c>
      <c r="H462" s="12" t="s">
        <v>31</v>
      </c>
      <c r="J462">
        <v>0</v>
      </c>
      <c r="K462" s="12" t="s">
        <v>31</v>
      </c>
      <c r="L462" s="12" t="s">
        <v>31</v>
      </c>
      <c r="M462" s="12" t="s">
        <v>31</v>
      </c>
      <c r="N462" s="12" t="s">
        <v>1243</v>
      </c>
      <c r="O462" t="s">
        <v>422</v>
      </c>
      <c r="P462" s="3">
        <v>0</v>
      </c>
      <c r="Q462" s="3">
        <v>17.84</v>
      </c>
    </row>
    <row r="463" spans="1:17" x14ac:dyDescent="0.25">
      <c r="A463" s="12" t="s">
        <v>1240</v>
      </c>
      <c r="B463" s="12" t="s">
        <v>1134</v>
      </c>
      <c r="C463" s="12" t="s">
        <v>1141</v>
      </c>
      <c r="D463" s="12" t="s">
        <v>424</v>
      </c>
      <c r="E463" s="12" t="s">
        <v>31</v>
      </c>
      <c r="F463" t="s">
        <v>326</v>
      </c>
      <c r="H463" s="12" t="s">
        <v>31</v>
      </c>
      <c r="J463">
        <v>0</v>
      </c>
      <c r="K463" s="12" t="s">
        <v>31</v>
      </c>
      <c r="L463" s="12" t="s">
        <v>31</v>
      </c>
      <c r="M463" s="12" t="s">
        <v>31</v>
      </c>
      <c r="N463" s="12" t="s">
        <v>1244</v>
      </c>
      <c r="O463" t="s">
        <v>425</v>
      </c>
      <c r="P463" s="3">
        <v>0</v>
      </c>
      <c r="Q463" s="3">
        <v>10.7</v>
      </c>
    </row>
    <row r="464" spans="1:17" x14ac:dyDescent="0.25">
      <c r="A464" s="12" t="s">
        <v>1245</v>
      </c>
      <c r="B464" s="12" t="s">
        <v>1134</v>
      </c>
      <c r="C464" s="12" t="s">
        <v>1141</v>
      </c>
      <c r="D464" s="12" t="s">
        <v>426</v>
      </c>
      <c r="E464" s="12" t="s">
        <v>31</v>
      </c>
      <c r="F464" t="s">
        <v>427</v>
      </c>
      <c r="H464" s="12" t="s">
        <v>31</v>
      </c>
      <c r="J464">
        <v>0</v>
      </c>
      <c r="K464" s="12" t="s">
        <v>31</v>
      </c>
      <c r="L464" s="12" t="s">
        <v>31</v>
      </c>
      <c r="M464" s="12" t="s">
        <v>31</v>
      </c>
      <c r="N464" s="12" t="s">
        <v>1246</v>
      </c>
      <c r="O464" t="s">
        <v>430</v>
      </c>
      <c r="P464" s="3">
        <v>0</v>
      </c>
      <c r="Q464" s="3">
        <v>8.93</v>
      </c>
    </row>
    <row r="465" spans="1:17" x14ac:dyDescent="0.25">
      <c r="A465" s="12" t="s">
        <v>1245</v>
      </c>
      <c r="B465" s="12" t="s">
        <v>1134</v>
      </c>
      <c r="C465" s="12" t="s">
        <v>1141</v>
      </c>
      <c r="D465" s="12" t="s">
        <v>432</v>
      </c>
      <c r="E465" s="12" t="s">
        <v>31</v>
      </c>
      <c r="F465" t="s">
        <v>427</v>
      </c>
      <c r="H465" s="12" t="s">
        <v>31</v>
      </c>
      <c r="J465">
        <v>0</v>
      </c>
      <c r="K465" s="12" t="s">
        <v>31</v>
      </c>
      <c r="L465" s="12" t="s">
        <v>31</v>
      </c>
      <c r="M465" s="12" t="s">
        <v>31</v>
      </c>
      <c r="N465" s="12" t="s">
        <v>1247</v>
      </c>
      <c r="O465" t="s">
        <v>433</v>
      </c>
      <c r="P465" s="3">
        <v>0</v>
      </c>
      <c r="Q465" s="3">
        <v>21.72</v>
      </c>
    </row>
    <row r="466" spans="1:17" x14ac:dyDescent="0.25">
      <c r="A466" s="12" t="s">
        <v>1245</v>
      </c>
      <c r="B466" s="12" t="s">
        <v>1134</v>
      </c>
      <c r="C466" s="12" t="s">
        <v>1141</v>
      </c>
      <c r="D466" s="12" t="s">
        <v>435</v>
      </c>
      <c r="E466" s="12" t="s">
        <v>31</v>
      </c>
      <c r="F466" t="s">
        <v>427</v>
      </c>
      <c r="H466" s="12" t="s">
        <v>31</v>
      </c>
      <c r="J466">
        <v>0</v>
      </c>
      <c r="K466" s="12" t="s">
        <v>31</v>
      </c>
      <c r="L466" s="12" t="s">
        <v>31</v>
      </c>
      <c r="M466" s="12" t="s">
        <v>31</v>
      </c>
      <c r="N466" s="12" t="s">
        <v>1248</v>
      </c>
      <c r="O466" t="s">
        <v>436</v>
      </c>
      <c r="P466" s="3">
        <v>0</v>
      </c>
      <c r="Q466" s="3">
        <v>85.71</v>
      </c>
    </row>
    <row r="467" spans="1:17" x14ac:dyDescent="0.25">
      <c r="A467" s="12" t="s">
        <v>1245</v>
      </c>
      <c r="B467" s="12" t="s">
        <v>1134</v>
      </c>
      <c r="C467" s="12" t="s">
        <v>1141</v>
      </c>
      <c r="D467" s="12" t="s">
        <v>437</v>
      </c>
      <c r="E467" s="12" t="s">
        <v>31</v>
      </c>
      <c r="F467" t="s">
        <v>427</v>
      </c>
      <c r="H467" s="12" t="s">
        <v>31</v>
      </c>
      <c r="J467">
        <v>0</v>
      </c>
      <c r="K467" s="12" t="s">
        <v>31</v>
      </c>
      <c r="L467" s="12" t="s">
        <v>31</v>
      </c>
      <c r="M467" s="12" t="s">
        <v>31</v>
      </c>
      <c r="N467" s="12" t="s">
        <v>1249</v>
      </c>
      <c r="O467" t="s">
        <v>438</v>
      </c>
      <c r="P467" s="3">
        <v>0</v>
      </c>
      <c r="Q467" s="3">
        <v>8.93</v>
      </c>
    </row>
    <row r="468" spans="1:17" x14ac:dyDescent="0.25">
      <c r="A468" s="12" t="s">
        <v>1245</v>
      </c>
      <c r="B468" s="12" t="s">
        <v>1134</v>
      </c>
      <c r="C468" s="12" t="s">
        <v>1141</v>
      </c>
      <c r="D468" s="12" t="s">
        <v>439</v>
      </c>
      <c r="E468" s="12" t="s">
        <v>31</v>
      </c>
      <c r="F468" t="s">
        <v>427</v>
      </c>
      <c r="H468" s="12" t="s">
        <v>31</v>
      </c>
      <c r="J468">
        <v>0</v>
      </c>
      <c r="K468" s="12" t="s">
        <v>31</v>
      </c>
      <c r="L468" s="12" t="s">
        <v>31</v>
      </c>
      <c r="M468" s="12" t="s">
        <v>31</v>
      </c>
      <c r="N468" s="12" t="s">
        <v>1250</v>
      </c>
      <c r="O468" t="s">
        <v>440</v>
      </c>
      <c r="P468" s="3">
        <v>0</v>
      </c>
      <c r="Q468" s="3">
        <v>26.79</v>
      </c>
    </row>
    <row r="469" spans="1:17" x14ac:dyDescent="0.25">
      <c r="A469" s="12" t="s">
        <v>1245</v>
      </c>
      <c r="B469" s="12" t="s">
        <v>1134</v>
      </c>
      <c r="C469" s="12" t="s">
        <v>1141</v>
      </c>
      <c r="D469" s="12" t="s">
        <v>441</v>
      </c>
      <c r="E469" s="12" t="s">
        <v>31</v>
      </c>
      <c r="F469" t="s">
        <v>427</v>
      </c>
      <c r="H469" s="12" t="s">
        <v>31</v>
      </c>
      <c r="J469">
        <v>0</v>
      </c>
      <c r="K469" s="12" t="s">
        <v>31</v>
      </c>
      <c r="L469" s="12" t="s">
        <v>31</v>
      </c>
      <c r="M469" s="12" t="s">
        <v>31</v>
      </c>
      <c r="N469" s="12" t="s">
        <v>1251</v>
      </c>
      <c r="O469" t="s">
        <v>442</v>
      </c>
      <c r="P469" s="3">
        <v>0</v>
      </c>
      <c r="Q469" s="3">
        <v>26.79</v>
      </c>
    </row>
    <row r="470" spans="1:17" x14ac:dyDescent="0.25">
      <c r="A470" s="12" t="s">
        <v>1245</v>
      </c>
      <c r="B470" s="12" t="s">
        <v>1134</v>
      </c>
      <c r="C470" s="12" t="s">
        <v>1141</v>
      </c>
      <c r="D470" s="12" t="s">
        <v>444</v>
      </c>
      <c r="E470" s="12" t="s">
        <v>31</v>
      </c>
      <c r="F470" t="s">
        <v>427</v>
      </c>
      <c r="H470" s="12" t="s">
        <v>31</v>
      </c>
      <c r="J470">
        <v>0</v>
      </c>
      <c r="K470" s="12" t="s">
        <v>31</v>
      </c>
      <c r="L470" s="12" t="s">
        <v>31</v>
      </c>
      <c r="M470" s="12" t="s">
        <v>31</v>
      </c>
      <c r="N470" s="12" t="s">
        <v>1252</v>
      </c>
      <c r="O470" t="s">
        <v>445</v>
      </c>
      <c r="P470" s="3">
        <v>0</v>
      </c>
      <c r="Q470" s="3">
        <v>35.71</v>
      </c>
    </row>
    <row r="471" spans="1:17" x14ac:dyDescent="0.25">
      <c r="A471" s="12" t="s">
        <v>1245</v>
      </c>
      <c r="B471" s="12" t="s">
        <v>1134</v>
      </c>
      <c r="C471" s="12" t="s">
        <v>1141</v>
      </c>
      <c r="D471" s="12" t="s">
        <v>446</v>
      </c>
      <c r="E471" s="12" t="s">
        <v>31</v>
      </c>
      <c r="F471" t="s">
        <v>427</v>
      </c>
      <c r="H471" s="12" t="s">
        <v>31</v>
      </c>
      <c r="J471">
        <v>0</v>
      </c>
      <c r="K471" s="12" t="s">
        <v>31</v>
      </c>
      <c r="L471" s="12" t="s">
        <v>31</v>
      </c>
      <c r="M471" s="12" t="s">
        <v>31</v>
      </c>
      <c r="N471" s="12" t="s">
        <v>1253</v>
      </c>
      <c r="O471" t="s">
        <v>447</v>
      </c>
      <c r="P471" s="3">
        <v>0</v>
      </c>
      <c r="Q471" s="3">
        <v>8.93</v>
      </c>
    </row>
    <row r="472" spans="1:17" x14ac:dyDescent="0.25">
      <c r="A472" s="12" t="s">
        <v>1245</v>
      </c>
      <c r="B472" s="12" t="s">
        <v>1140</v>
      </c>
      <c r="C472" s="12" t="s">
        <v>1141</v>
      </c>
      <c r="D472" s="12" t="s">
        <v>448</v>
      </c>
      <c r="E472" s="12" t="s">
        <v>31</v>
      </c>
      <c r="F472" t="s">
        <v>427</v>
      </c>
      <c r="H472" s="12" t="s">
        <v>31</v>
      </c>
      <c r="J472">
        <v>0</v>
      </c>
      <c r="K472" s="12" t="s">
        <v>31</v>
      </c>
      <c r="L472" s="12" t="s">
        <v>31</v>
      </c>
      <c r="M472" s="12" t="s">
        <v>31</v>
      </c>
      <c r="N472" s="12" t="s">
        <v>1254</v>
      </c>
      <c r="O472" t="s">
        <v>449</v>
      </c>
      <c r="P472" s="3">
        <v>0</v>
      </c>
      <c r="Q472" s="3">
        <v>8.93</v>
      </c>
    </row>
    <row r="473" spans="1:17" x14ac:dyDescent="0.25">
      <c r="A473" s="12" t="s">
        <v>1245</v>
      </c>
      <c r="B473" s="12" t="s">
        <v>1140</v>
      </c>
      <c r="C473" s="12" t="s">
        <v>1141</v>
      </c>
      <c r="D473" s="12" t="s">
        <v>451</v>
      </c>
      <c r="E473" s="12" t="s">
        <v>31</v>
      </c>
      <c r="F473" t="s">
        <v>427</v>
      </c>
      <c r="H473" s="12" t="s">
        <v>31</v>
      </c>
      <c r="J473">
        <v>0</v>
      </c>
      <c r="K473" s="12" t="s">
        <v>31</v>
      </c>
      <c r="L473" s="12" t="s">
        <v>31</v>
      </c>
      <c r="M473" s="12" t="s">
        <v>31</v>
      </c>
      <c r="N473" s="12" t="s">
        <v>1255</v>
      </c>
      <c r="O473" t="s">
        <v>452</v>
      </c>
      <c r="P473" s="3">
        <v>0</v>
      </c>
      <c r="Q473" s="3">
        <v>8.93</v>
      </c>
    </row>
    <row r="474" spans="1:17" x14ac:dyDescent="0.25">
      <c r="A474" s="12" t="s">
        <v>1245</v>
      </c>
      <c r="B474" s="12" t="s">
        <v>1140</v>
      </c>
      <c r="C474" s="12" t="s">
        <v>1141</v>
      </c>
      <c r="D474" s="12" t="s">
        <v>453</v>
      </c>
      <c r="E474" s="12" t="s">
        <v>31</v>
      </c>
      <c r="F474" t="s">
        <v>427</v>
      </c>
      <c r="H474" s="12" t="s">
        <v>31</v>
      </c>
      <c r="J474">
        <v>0</v>
      </c>
      <c r="K474" s="12" t="s">
        <v>31</v>
      </c>
      <c r="L474" s="12" t="s">
        <v>31</v>
      </c>
      <c r="M474" s="12" t="s">
        <v>31</v>
      </c>
      <c r="N474" s="12" t="s">
        <v>1256</v>
      </c>
      <c r="O474" t="s">
        <v>454</v>
      </c>
      <c r="P474" s="3">
        <v>0</v>
      </c>
      <c r="Q474" s="3">
        <v>8.93</v>
      </c>
    </row>
    <row r="475" spans="1:17" x14ac:dyDescent="0.25">
      <c r="A475" s="12" t="s">
        <v>1245</v>
      </c>
      <c r="B475" s="12" t="s">
        <v>1140</v>
      </c>
      <c r="C475" s="12" t="s">
        <v>1141</v>
      </c>
      <c r="D475" s="12" t="s">
        <v>455</v>
      </c>
      <c r="E475" s="12" t="s">
        <v>31</v>
      </c>
      <c r="F475" t="s">
        <v>427</v>
      </c>
      <c r="H475" s="12" t="s">
        <v>31</v>
      </c>
      <c r="J475">
        <v>0</v>
      </c>
      <c r="K475" s="12" t="s">
        <v>31</v>
      </c>
      <c r="L475" s="12" t="s">
        <v>31</v>
      </c>
      <c r="M475" s="12" t="s">
        <v>31</v>
      </c>
      <c r="N475" s="12" t="s">
        <v>1257</v>
      </c>
      <c r="O475" t="s">
        <v>456</v>
      </c>
      <c r="P475" s="3">
        <v>0</v>
      </c>
      <c r="Q475" s="3">
        <v>8.93</v>
      </c>
    </row>
    <row r="476" spans="1:17" x14ac:dyDescent="0.25">
      <c r="A476" s="12" t="s">
        <v>1245</v>
      </c>
      <c r="B476" s="12" t="s">
        <v>1140</v>
      </c>
      <c r="C476" s="12" t="s">
        <v>1141</v>
      </c>
      <c r="D476" s="12" t="s">
        <v>457</v>
      </c>
      <c r="E476" s="12" t="s">
        <v>31</v>
      </c>
      <c r="F476" t="s">
        <v>427</v>
      </c>
      <c r="H476" s="12" t="s">
        <v>31</v>
      </c>
      <c r="J476">
        <v>0</v>
      </c>
      <c r="K476" s="12" t="s">
        <v>31</v>
      </c>
      <c r="L476" s="12" t="s">
        <v>31</v>
      </c>
      <c r="M476" s="12" t="s">
        <v>31</v>
      </c>
      <c r="N476" s="12" t="s">
        <v>1258</v>
      </c>
      <c r="O476" t="s">
        <v>458</v>
      </c>
      <c r="P476" s="3">
        <v>0</v>
      </c>
      <c r="Q476" s="3">
        <v>8.93</v>
      </c>
    </row>
    <row r="477" spans="1:17" x14ac:dyDescent="0.25">
      <c r="A477" s="12" t="s">
        <v>1245</v>
      </c>
      <c r="B477" s="12" t="s">
        <v>1259</v>
      </c>
      <c r="C477" s="12" t="s">
        <v>1141</v>
      </c>
      <c r="D477" s="12" t="s">
        <v>459</v>
      </c>
      <c r="E477" s="12" t="s">
        <v>31</v>
      </c>
      <c r="F477" t="s">
        <v>427</v>
      </c>
      <c r="H477" s="12" t="s">
        <v>31</v>
      </c>
      <c r="J477">
        <v>0</v>
      </c>
      <c r="K477" s="12" t="s">
        <v>31</v>
      </c>
      <c r="L477" s="12" t="s">
        <v>31</v>
      </c>
      <c r="M477" s="12" t="s">
        <v>31</v>
      </c>
      <c r="N477" s="12" t="s">
        <v>1260</v>
      </c>
      <c r="O477" t="s">
        <v>461</v>
      </c>
      <c r="P477" s="3">
        <v>0</v>
      </c>
      <c r="Q477" s="3">
        <v>10.24</v>
      </c>
    </row>
    <row r="478" spans="1:17" x14ac:dyDescent="0.25">
      <c r="A478" s="12" t="s">
        <v>1261</v>
      </c>
      <c r="B478" s="12" t="s">
        <v>1134</v>
      </c>
      <c r="C478" s="12" t="s">
        <v>1141</v>
      </c>
      <c r="D478" s="12" t="s">
        <v>463</v>
      </c>
      <c r="E478" s="12" t="s">
        <v>31</v>
      </c>
      <c r="F478" t="s">
        <v>464</v>
      </c>
      <c r="H478" s="12" t="s">
        <v>31</v>
      </c>
      <c r="J478">
        <v>0</v>
      </c>
      <c r="K478" s="12" t="s">
        <v>31</v>
      </c>
      <c r="L478" s="12" t="s">
        <v>31</v>
      </c>
      <c r="M478" s="12" t="s">
        <v>31</v>
      </c>
      <c r="N478" s="12" t="s">
        <v>1262</v>
      </c>
      <c r="O478" t="s">
        <v>468</v>
      </c>
      <c r="P478" s="3">
        <v>0</v>
      </c>
      <c r="Q478" s="3">
        <v>373.2</v>
      </c>
    </row>
    <row r="479" spans="1:17" x14ac:dyDescent="0.25">
      <c r="A479" s="12" t="s">
        <v>1278</v>
      </c>
      <c r="B479" s="12" t="s">
        <v>1134</v>
      </c>
      <c r="C479" s="12" t="s">
        <v>1141</v>
      </c>
      <c r="D479" s="12" t="s">
        <v>583</v>
      </c>
      <c r="E479" s="12" t="s">
        <v>31</v>
      </c>
      <c r="F479" t="s">
        <v>584</v>
      </c>
      <c r="H479" s="12" t="s">
        <v>31</v>
      </c>
      <c r="J479">
        <v>0</v>
      </c>
      <c r="K479" s="12" t="s">
        <v>31</v>
      </c>
      <c r="L479" s="12" t="s">
        <v>31</v>
      </c>
      <c r="M479" s="12" t="s">
        <v>31</v>
      </c>
      <c r="N479" s="12" t="s">
        <v>1281</v>
      </c>
      <c r="O479" t="s">
        <v>588</v>
      </c>
      <c r="P479" s="3">
        <v>0</v>
      </c>
      <c r="Q479" s="3">
        <v>39.79</v>
      </c>
    </row>
    <row r="480" spans="1:17" x14ac:dyDescent="0.25">
      <c r="A480" s="12" t="s">
        <v>1278</v>
      </c>
      <c r="B480" s="12" t="s">
        <v>1134</v>
      </c>
      <c r="C480" s="12" t="s">
        <v>1141</v>
      </c>
      <c r="D480" s="12" t="s">
        <v>563</v>
      </c>
      <c r="E480" s="12" t="s">
        <v>31</v>
      </c>
      <c r="F480" t="s">
        <v>565</v>
      </c>
      <c r="H480" s="12" t="s">
        <v>31</v>
      </c>
      <c r="J480">
        <v>0</v>
      </c>
      <c r="K480" s="12" t="s">
        <v>564</v>
      </c>
      <c r="L480" s="12" t="s">
        <v>31</v>
      </c>
      <c r="M480" s="12" t="s">
        <v>1282</v>
      </c>
      <c r="N480" s="12" t="s">
        <v>1283</v>
      </c>
      <c r="O480" t="s">
        <v>568</v>
      </c>
      <c r="P480" s="3">
        <v>0</v>
      </c>
      <c r="Q480" s="3">
        <v>139.68</v>
      </c>
    </row>
    <row r="481" spans="1:17" x14ac:dyDescent="0.25">
      <c r="A481" s="12" t="s">
        <v>1288</v>
      </c>
      <c r="B481" s="12" t="s">
        <v>1148</v>
      </c>
      <c r="C481" s="12" t="s">
        <v>1141</v>
      </c>
      <c r="D481" s="12" t="s">
        <v>616</v>
      </c>
      <c r="E481" s="12" t="s">
        <v>31</v>
      </c>
      <c r="F481" t="s">
        <v>617</v>
      </c>
      <c r="H481" s="12" t="s">
        <v>31</v>
      </c>
      <c r="J481">
        <v>0</v>
      </c>
      <c r="K481" s="12" t="s">
        <v>31</v>
      </c>
      <c r="L481" s="12" t="s">
        <v>31</v>
      </c>
      <c r="M481" s="12" t="s">
        <v>31</v>
      </c>
      <c r="N481" s="12" t="s">
        <v>1289</v>
      </c>
      <c r="O481" t="s">
        <v>620</v>
      </c>
      <c r="P481" s="3">
        <v>0</v>
      </c>
      <c r="Q481" s="3">
        <v>92.86</v>
      </c>
    </row>
    <row r="482" spans="1:17" x14ac:dyDescent="0.25">
      <c r="A482" s="12" t="s">
        <v>1288</v>
      </c>
      <c r="B482" s="12" t="s">
        <v>1148</v>
      </c>
      <c r="C482" s="12" t="s">
        <v>1141</v>
      </c>
      <c r="D482" s="12" t="s">
        <v>621</v>
      </c>
      <c r="E482" s="12" t="s">
        <v>31</v>
      </c>
      <c r="F482" t="s">
        <v>617</v>
      </c>
      <c r="H482" s="12" t="s">
        <v>31</v>
      </c>
      <c r="J482">
        <v>0</v>
      </c>
      <c r="K482" s="12" t="s">
        <v>31</v>
      </c>
      <c r="L482" s="12" t="s">
        <v>31</v>
      </c>
      <c r="M482" s="12" t="s">
        <v>31</v>
      </c>
      <c r="N482" s="12" t="s">
        <v>1290</v>
      </c>
      <c r="O482" t="s">
        <v>622</v>
      </c>
      <c r="P482" s="3">
        <v>0</v>
      </c>
      <c r="Q482" s="3">
        <v>185.71</v>
      </c>
    </row>
    <row r="483" spans="1:17" x14ac:dyDescent="0.25">
      <c r="A483" s="12" t="s">
        <v>1288</v>
      </c>
      <c r="B483" s="12" t="s">
        <v>1134</v>
      </c>
      <c r="C483" s="12" t="s">
        <v>1141</v>
      </c>
      <c r="D483" s="12" t="s">
        <v>782</v>
      </c>
      <c r="E483" s="12" t="s">
        <v>31</v>
      </c>
      <c r="F483" t="s">
        <v>784</v>
      </c>
      <c r="H483" s="12" t="s">
        <v>31</v>
      </c>
      <c r="J483">
        <v>0</v>
      </c>
      <c r="K483" s="12" t="s">
        <v>783</v>
      </c>
      <c r="L483" s="12" t="s">
        <v>31</v>
      </c>
      <c r="M483" s="12" t="s">
        <v>31</v>
      </c>
      <c r="N483" s="12" t="s">
        <v>1309</v>
      </c>
      <c r="O483" t="s">
        <v>787</v>
      </c>
      <c r="P483" s="3">
        <v>0</v>
      </c>
      <c r="Q483" s="3">
        <v>66.25</v>
      </c>
    </row>
    <row r="484" spans="1:17" x14ac:dyDescent="0.25">
      <c r="A484" s="12" t="s">
        <v>1288</v>
      </c>
      <c r="B484" s="12" t="s">
        <v>1164</v>
      </c>
      <c r="C484" s="12" t="s">
        <v>1141</v>
      </c>
      <c r="D484" s="12" t="s">
        <v>679</v>
      </c>
      <c r="E484" s="12" t="s">
        <v>31</v>
      </c>
      <c r="F484" t="s">
        <v>680</v>
      </c>
      <c r="H484" s="12" t="s">
        <v>31</v>
      </c>
      <c r="J484">
        <v>0</v>
      </c>
      <c r="K484" s="12" t="s">
        <v>31</v>
      </c>
      <c r="L484" s="12" t="s">
        <v>31</v>
      </c>
      <c r="M484" s="12" t="s">
        <v>31</v>
      </c>
      <c r="N484" s="12" t="s">
        <v>1331</v>
      </c>
      <c r="O484" t="s">
        <v>682</v>
      </c>
      <c r="P484" s="3">
        <v>0</v>
      </c>
      <c r="Q484" s="3">
        <v>0.43</v>
      </c>
    </row>
    <row r="485" spans="1:17" x14ac:dyDescent="0.25">
      <c r="A485" s="12" t="s">
        <v>1288</v>
      </c>
      <c r="B485" s="12" t="s">
        <v>1164</v>
      </c>
      <c r="C485" s="12" t="s">
        <v>1141</v>
      </c>
      <c r="D485" s="12" t="s">
        <v>683</v>
      </c>
      <c r="E485" s="12" t="s">
        <v>31</v>
      </c>
      <c r="F485" t="s">
        <v>680</v>
      </c>
      <c r="H485" s="12" t="s">
        <v>31</v>
      </c>
      <c r="J485">
        <v>0</v>
      </c>
      <c r="K485" s="12" t="s">
        <v>31</v>
      </c>
      <c r="L485" s="12" t="s">
        <v>31</v>
      </c>
      <c r="M485" s="12" t="s">
        <v>31</v>
      </c>
      <c r="N485" s="12" t="s">
        <v>1332</v>
      </c>
      <c r="O485" t="s">
        <v>684</v>
      </c>
      <c r="P485" s="3">
        <v>0</v>
      </c>
      <c r="Q485" s="3">
        <v>0.43</v>
      </c>
    </row>
    <row r="486" spans="1:17" x14ac:dyDescent="0.25">
      <c r="A486" s="12" t="s">
        <v>1288</v>
      </c>
      <c r="B486" s="12" t="s">
        <v>1164</v>
      </c>
      <c r="C486" s="12" t="s">
        <v>1141</v>
      </c>
      <c r="D486" s="12" t="s">
        <v>685</v>
      </c>
      <c r="E486" s="12" t="s">
        <v>31</v>
      </c>
      <c r="F486" t="s">
        <v>680</v>
      </c>
      <c r="H486" s="12" t="s">
        <v>31</v>
      </c>
      <c r="J486">
        <v>0</v>
      </c>
      <c r="K486" s="12" t="s">
        <v>31</v>
      </c>
      <c r="L486" s="12" t="s">
        <v>31</v>
      </c>
      <c r="M486" s="12" t="s">
        <v>31</v>
      </c>
      <c r="N486" s="12" t="s">
        <v>685</v>
      </c>
      <c r="O486" t="s">
        <v>686</v>
      </c>
      <c r="P486" s="3">
        <v>0</v>
      </c>
      <c r="Q486" s="3">
        <v>0.43</v>
      </c>
    </row>
    <row r="487" spans="1:17" x14ac:dyDescent="0.25">
      <c r="A487" s="12" t="s">
        <v>1288</v>
      </c>
      <c r="B487" s="12" t="s">
        <v>1164</v>
      </c>
      <c r="C487" s="12" t="s">
        <v>1141</v>
      </c>
      <c r="D487" s="12" t="s">
        <v>687</v>
      </c>
      <c r="E487" s="12" t="s">
        <v>31</v>
      </c>
      <c r="F487" t="s">
        <v>680</v>
      </c>
      <c r="H487" s="12" t="s">
        <v>31</v>
      </c>
      <c r="J487">
        <v>0</v>
      </c>
      <c r="K487" s="12" t="s">
        <v>31</v>
      </c>
      <c r="L487" s="12" t="s">
        <v>31</v>
      </c>
      <c r="M487" s="12" t="s">
        <v>31</v>
      </c>
      <c r="N487" s="12" t="s">
        <v>1333</v>
      </c>
      <c r="O487" t="s">
        <v>688</v>
      </c>
      <c r="P487" s="3">
        <v>0</v>
      </c>
      <c r="Q487" s="3">
        <v>0.43</v>
      </c>
    </row>
    <row r="488" spans="1:17" x14ac:dyDescent="0.25">
      <c r="A488" s="12" t="s">
        <v>1288</v>
      </c>
      <c r="B488" s="12" t="s">
        <v>1164</v>
      </c>
      <c r="C488" s="12" t="s">
        <v>1141</v>
      </c>
      <c r="D488" s="12" t="s">
        <v>689</v>
      </c>
      <c r="E488" s="12" t="s">
        <v>31</v>
      </c>
      <c r="F488" t="s">
        <v>680</v>
      </c>
      <c r="H488" s="12" t="s">
        <v>31</v>
      </c>
      <c r="J488">
        <v>0</v>
      </c>
      <c r="K488" s="12" t="s">
        <v>31</v>
      </c>
      <c r="L488" s="12" t="s">
        <v>31</v>
      </c>
      <c r="M488" s="12" t="s">
        <v>31</v>
      </c>
      <c r="N488" s="12" t="s">
        <v>1334</v>
      </c>
      <c r="O488" t="s">
        <v>690</v>
      </c>
      <c r="P488" s="3">
        <v>0</v>
      </c>
      <c r="Q488" s="3">
        <v>0.43</v>
      </c>
    </row>
    <row r="489" spans="1:17" x14ac:dyDescent="0.25">
      <c r="A489" s="12" t="s">
        <v>1288</v>
      </c>
      <c r="B489" s="12" t="s">
        <v>1164</v>
      </c>
      <c r="C489" s="12" t="s">
        <v>1141</v>
      </c>
      <c r="D489" s="12" t="s">
        <v>691</v>
      </c>
      <c r="E489" s="12" t="s">
        <v>31</v>
      </c>
      <c r="F489" t="s">
        <v>680</v>
      </c>
      <c r="H489" s="12" t="s">
        <v>31</v>
      </c>
      <c r="J489">
        <v>0</v>
      </c>
      <c r="K489" s="12" t="s">
        <v>31</v>
      </c>
      <c r="L489" s="12" t="s">
        <v>31</v>
      </c>
      <c r="M489" s="12" t="s">
        <v>31</v>
      </c>
      <c r="N489" s="12" t="s">
        <v>1335</v>
      </c>
      <c r="O489" t="s">
        <v>692</v>
      </c>
      <c r="P489" s="3">
        <v>0</v>
      </c>
      <c r="Q489" s="3">
        <v>0.43</v>
      </c>
    </row>
    <row r="490" spans="1:17" x14ac:dyDescent="0.25">
      <c r="A490" s="12" t="s">
        <v>1288</v>
      </c>
      <c r="B490" s="12" t="s">
        <v>1164</v>
      </c>
      <c r="C490" s="12" t="s">
        <v>1141</v>
      </c>
      <c r="D490" s="12" t="s">
        <v>693</v>
      </c>
      <c r="E490" s="12" t="s">
        <v>31</v>
      </c>
      <c r="F490" t="s">
        <v>680</v>
      </c>
      <c r="H490" s="12" t="s">
        <v>31</v>
      </c>
      <c r="J490">
        <v>0</v>
      </c>
      <c r="K490" s="12" t="s">
        <v>31</v>
      </c>
      <c r="L490" s="12" t="s">
        <v>31</v>
      </c>
      <c r="M490" s="12" t="s">
        <v>31</v>
      </c>
      <c r="N490" s="12" t="s">
        <v>1336</v>
      </c>
      <c r="O490" t="s">
        <v>695</v>
      </c>
      <c r="P490" s="3">
        <v>0</v>
      </c>
      <c r="Q490" s="3">
        <v>9.11</v>
      </c>
    </row>
    <row r="491" spans="1:17" x14ac:dyDescent="0.25">
      <c r="A491" s="12" t="s">
        <v>1288</v>
      </c>
      <c r="B491" s="12" t="s">
        <v>1164</v>
      </c>
      <c r="C491" s="12" t="s">
        <v>1141</v>
      </c>
      <c r="D491" s="12" t="s">
        <v>696</v>
      </c>
      <c r="E491" s="12" t="s">
        <v>31</v>
      </c>
      <c r="F491" t="s">
        <v>680</v>
      </c>
      <c r="H491" s="12" t="s">
        <v>31</v>
      </c>
      <c r="J491">
        <v>0</v>
      </c>
      <c r="K491" s="12" t="s">
        <v>31</v>
      </c>
      <c r="L491" s="12" t="s">
        <v>31</v>
      </c>
      <c r="M491" s="12" t="s">
        <v>31</v>
      </c>
      <c r="N491" s="12" t="s">
        <v>1337</v>
      </c>
      <c r="O491" t="s">
        <v>697</v>
      </c>
      <c r="P491" s="3">
        <v>0</v>
      </c>
      <c r="Q491" s="3">
        <v>15.58</v>
      </c>
    </row>
    <row r="492" spans="1:17" x14ac:dyDescent="0.25">
      <c r="A492" s="12" t="s">
        <v>1288</v>
      </c>
      <c r="B492" s="12" t="s">
        <v>1164</v>
      </c>
      <c r="C492" s="12" t="s">
        <v>1141</v>
      </c>
      <c r="D492" s="12" t="s">
        <v>698</v>
      </c>
      <c r="E492" s="12" t="s">
        <v>31</v>
      </c>
      <c r="F492" t="s">
        <v>680</v>
      </c>
      <c r="H492" s="12" t="s">
        <v>31</v>
      </c>
      <c r="J492">
        <v>0</v>
      </c>
      <c r="K492" s="12" t="s">
        <v>31</v>
      </c>
      <c r="L492" s="12" t="s">
        <v>31</v>
      </c>
      <c r="M492" s="12" t="s">
        <v>31</v>
      </c>
      <c r="N492" s="12" t="s">
        <v>1338</v>
      </c>
      <c r="O492" t="s">
        <v>699</v>
      </c>
      <c r="P492" s="3">
        <v>0</v>
      </c>
      <c r="Q492" s="3">
        <v>9.32</v>
      </c>
    </row>
    <row r="493" spans="1:17" x14ac:dyDescent="0.25">
      <c r="A493" s="12" t="s">
        <v>1288</v>
      </c>
      <c r="B493" s="12" t="s">
        <v>1164</v>
      </c>
      <c r="C493" s="12" t="s">
        <v>1141</v>
      </c>
      <c r="D493" s="12" t="s">
        <v>700</v>
      </c>
      <c r="E493" s="12" t="s">
        <v>31</v>
      </c>
      <c r="F493" t="s">
        <v>680</v>
      </c>
      <c r="H493" s="12" t="s">
        <v>31</v>
      </c>
      <c r="J493">
        <v>0</v>
      </c>
      <c r="K493" s="12" t="s">
        <v>31</v>
      </c>
      <c r="L493" s="12" t="s">
        <v>31</v>
      </c>
      <c r="M493" s="12" t="s">
        <v>31</v>
      </c>
      <c r="N493" s="12" t="s">
        <v>1339</v>
      </c>
      <c r="O493" t="s">
        <v>701</v>
      </c>
      <c r="P493" s="3">
        <v>0</v>
      </c>
      <c r="Q493" s="3">
        <v>0.43</v>
      </c>
    </row>
    <row r="494" spans="1:17" x14ac:dyDescent="0.25">
      <c r="A494" s="13" t="s">
        <v>1397</v>
      </c>
      <c r="B494" s="8"/>
      <c r="C494" s="8"/>
      <c r="D494" s="8"/>
      <c r="E494" s="8"/>
      <c r="F494" s="8"/>
      <c r="G494" s="8"/>
      <c r="H494" s="8"/>
      <c r="I494" s="8"/>
      <c r="J494" s="8"/>
      <c r="K494" s="8"/>
      <c r="L494" s="8"/>
      <c r="M494" s="8"/>
      <c r="N494" s="8"/>
      <c r="O494" s="8"/>
      <c r="P494" s="14">
        <v>0</v>
      </c>
      <c r="Q494" s="14">
        <v>113484.56999999989</v>
      </c>
    </row>
    <row r="495" spans="1:17" x14ac:dyDescent="0.25">
      <c r="A495" s="13" t="s">
        <v>1398</v>
      </c>
      <c r="B495" s="8"/>
      <c r="C495" s="8"/>
      <c r="D495" s="8"/>
      <c r="E495" s="8"/>
      <c r="F495" s="8"/>
      <c r="G495" s="8"/>
      <c r="H495" s="8"/>
      <c r="I495" s="8"/>
      <c r="J495" s="8"/>
      <c r="K495" s="8"/>
      <c r="L495" s="8"/>
      <c r="M495" s="8"/>
      <c r="N495" s="8"/>
      <c r="O495" s="8"/>
      <c r="P495" s="14"/>
      <c r="Q495" s="14">
        <v>113484.57</v>
      </c>
    </row>
    <row r="496" spans="1:17" x14ac:dyDescent="0.25">
      <c r="A496" s="11"/>
      <c r="B496" s="11"/>
      <c r="C496" s="11"/>
      <c r="D496" s="11"/>
      <c r="E496" s="11"/>
      <c r="F496" s="11"/>
      <c r="G496" s="11"/>
      <c r="H496" s="11"/>
      <c r="I496" s="11"/>
      <c r="J496" s="11"/>
      <c r="K496" s="11"/>
      <c r="L496" s="11"/>
      <c r="M496" s="11"/>
      <c r="N496" s="11"/>
      <c r="O496" s="11"/>
      <c r="P496" s="11"/>
      <c r="Q496" s="11"/>
    </row>
    <row r="497" spans="1:17" x14ac:dyDescent="0.25">
      <c r="A497" s="12"/>
      <c r="B497" s="12"/>
      <c r="C497" s="12"/>
      <c r="D497" s="12"/>
      <c r="E497" s="12"/>
      <c r="H497" s="12"/>
      <c r="K497" s="12"/>
      <c r="L497" s="12"/>
      <c r="M497" s="12"/>
      <c r="N497" s="12"/>
      <c r="P497" s="3"/>
      <c r="Q497" s="3"/>
    </row>
    <row r="498" spans="1:17" x14ac:dyDescent="0.25">
      <c r="A498" s="46" t="s">
        <v>1399</v>
      </c>
      <c r="B498" s="46"/>
      <c r="C498" s="46"/>
      <c r="D498" s="46"/>
      <c r="E498" s="46"/>
      <c r="F498" s="46"/>
      <c r="G498" s="46"/>
      <c r="H498" s="46"/>
      <c r="I498" s="46"/>
      <c r="J498" s="46"/>
      <c r="K498" s="46"/>
      <c r="L498" s="46"/>
      <c r="M498" s="46"/>
      <c r="N498" s="46"/>
      <c r="O498" s="46"/>
      <c r="P498" s="46"/>
      <c r="Q498" s="46"/>
    </row>
    <row r="499" spans="1:17" x14ac:dyDescent="0.25">
      <c r="A499" s="12" t="s">
        <v>1143</v>
      </c>
      <c r="B499" s="12" t="s">
        <v>1134</v>
      </c>
      <c r="C499" s="12" t="s">
        <v>1141</v>
      </c>
      <c r="D499" s="12" t="s">
        <v>115</v>
      </c>
      <c r="E499" s="12" t="s">
        <v>31</v>
      </c>
      <c r="F499" t="s">
        <v>117</v>
      </c>
      <c r="H499" s="12" t="s">
        <v>31</v>
      </c>
      <c r="J499">
        <v>0</v>
      </c>
      <c r="K499" s="12" t="s">
        <v>116</v>
      </c>
      <c r="L499" s="12" t="s">
        <v>31</v>
      </c>
      <c r="M499" s="12" t="s">
        <v>31</v>
      </c>
      <c r="N499" s="12" t="s">
        <v>1171</v>
      </c>
      <c r="O499" t="s">
        <v>120</v>
      </c>
      <c r="P499" s="3">
        <v>125000</v>
      </c>
      <c r="Q499" s="3">
        <v>0</v>
      </c>
    </row>
    <row r="500" spans="1:17" x14ac:dyDescent="0.25">
      <c r="A500" s="12" t="s">
        <v>1278</v>
      </c>
      <c r="B500" s="12" t="s">
        <v>1134</v>
      </c>
      <c r="C500" s="12" t="s">
        <v>1141</v>
      </c>
      <c r="D500" s="12" t="s">
        <v>583</v>
      </c>
      <c r="E500" s="12" t="s">
        <v>31</v>
      </c>
      <c r="F500" t="s">
        <v>584</v>
      </c>
      <c r="H500" s="12" t="s">
        <v>31</v>
      </c>
      <c r="J500">
        <v>0</v>
      </c>
      <c r="K500" s="12" t="s">
        <v>31</v>
      </c>
      <c r="L500" s="12" t="s">
        <v>31</v>
      </c>
      <c r="M500" s="12" t="s">
        <v>31</v>
      </c>
      <c r="N500" s="12" t="s">
        <v>1281</v>
      </c>
      <c r="O500" t="s">
        <v>588</v>
      </c>
      <c r="P500" s="3">
        <v>3977.68</v>
      </c>
      <c r="Q500" s="3">
        <v>0</v>
      </c>
    </row>
    <row r="501" spans="1:17" x14ac:dyDescent="0.25">
      <c r="A501" s="13" t="s">
        <v>1400</v>
      </c>
      <c r="B501" s="8"/>
      <c r="C501" s="8"/>
      <c r="D501" s="8"/>
      <c r="E501" s="8"/>
      <c r="F501" s="8"/>
      <c r="G501" s="8"/>
      <c r="H501" s="8"/>
      <c r="I501" s="8"/>
      <c r="J501" s="8"/>
      <c r="K501" s="8"/>
      <c r="L501" s="8"/>
      <c r="M501" s="8"/>
      <c r="N501" s="8"/>
      <c r="O501" s="8"/>
      <c r="P501" s="14">
        <v>128977.68</v>
      </c>
      <c r="Q501" s="14">
        <v>0</v>
      </c>
    </row>
    <row r="502" spans="1:17" x14ac:dyDescent="0.25">
      <c r="A502" s="13" t="s">
        <v>1401</v>
      </c>
      <c r="B502" s="8"/>
      <c r="C502" s="8"/>
      <c r="D502" s="8"/>
      <c r="E502" s="8"/>
      <c r="F502" s="8"/>
      <c r="G502" s="8"/>
      <c r="H502" s="8"/>
      <c r="I502" s="8"/>
      <c r="J502" s="8"/>
      <c r="K502" s="8"/>
      <c r="L502" s="8"/>
      <c r="M502" s="8"/>
      <c r="N502" s="8"/>
      <c r="O502" s="8"/>
      <c r="P502" s="14">
        <v>128977.68</v>
      </c>
      <c r="Q502" s="14"/>
    </row>
    <row r="504" spans="1:17" x14ac:dyDescent="0.25">
      <c r="A504" s="11"/>
      <c r="B504" s="11"/>
      <c r="C504" s="11"/>
      <c r="D504" s="11"/>
      <c r="E504" s="11"/>
      <c r="F504" s="11"/>
      <c r="G504" s="11"/>
      <c r="H504" s="11"/>
      <c r="I504" s="11"/>
      <c r="J504" s="11"/>
      <c r="K504" s="11"/>
      <c r="L504" s="11"/>
      <c r="M504" s="11"/>
      <c r="N504" s="11"/>
      <c r="O504" s="11"/>
      <c r="P504" s="11"/>
      <c r="Q504" s="11"/>
    </row>
    <row r="505" spans="1:17" x14ac:dyDescent="0.25">
      <c r="A505" s="46" t="s">
        <v>1402</v>
      </c>
      <c r="B505" s="46"/>
      <c r="C505" s="46"/>
      <c r="D505" s="46"/>
      <c r="E505" s="46"/>
      <c r="F505" s="46"/>
      <c r="G505" s="46"/>
      <c r="H505" s="46"/>
      <c r="I505" s="46"/>
      <c r="J505" s="46"/>
      <c r="K505" s="46"/>
      <c r="L505" s="46"/>
      <c r="M505" s="46"/>
      <c r="N505" s="46"/>
      <c r="O505" s="46"/>
      <c r="P505" s="46"/>
      <c r="Q505" s="46"/>
    </row>
    <row r="506" spans="1:17" x14ac:dyDescent="0.25">
      <c r="A506" s="12" t="s">
        <v>1143</v>
      </c>
      <c r="B506" s="12" t="s">
        <v>1148</v>
      </c>
      <c r="C506" s="12" t="s">
        <v>1141</v>
      </c>
      <c r="D506" s="12" t="s">
        <v>54</v>
      </c>
      <c r="E506" s="12" t="s">
        <v>31</v>
      </c>
      <c r="F506" t="s">
        <v>56</v>
      </c>
      <c r="H506" s="12" t="s">
        <v>31</v>
      </c>
      <c r="J506">
        <v>0</v>
      </c>
      <c r="K506" s="12" t="s">
        <v>31</v>
      </c>
      <c r="L506" s="12" t="s">
        <v>31</v>
      </c>
      <c r="M506" s="12" t="s">
        <v>31</v>
      </c>
      <c r="N506" s="12" t="s">
        <v>1175</v>
      </c>
      <c r="O506" t="s">
        <v>58</v>
      </c>
      <c r="P506" s="3">
        <v>3850</v>
      </c>
      <c r="Q506" s="3">
        <v>0</v>
      </c>
    </row>
    <row r="507" spans="1:17" x14ac:dyDescent="0.25">
      <c r="A507" s="12" t="s">
        <v>1263</v>
      </c>
      <c r="B507" s="12" t="s">
        <v>1148</v>
      </c>
      <c r="C507" s="12" t="s">
        <v>1141</v>
      </c>
      <c r="D507" s="12" t="s">
        <v>478</v>
      </c>
      <c r="E507" s="12" t="s">
        <v>31</v>
      </c>
      <c r="F507" t="s">
        <v>56</v>
      </c>
      <c r="H507" s="12" t="s">
        <v>31</v>
      </c>
      <c r="J507">
        <v>0</v>
      </c>
      <c r="K507" s="12" t="s">
        <v>31</v>
      </c>
      <c r="L507" s="12" t="s">
        <v>31</v>
      </c>
      <c r="M507" s="12" t="s">
        <v>31</v>
      </c>
      <c r="N507" s="12" t="s">
        <v>1175</v>
      </c>
      <c r="O507" t="s">
        <v>479</v>
      </c>
      <c r="P507" s="3">
        <v>4900</v>
      </c>
      <c r="Q507" s="3">
        <v>0</v>
      </c>
    </row>
    <row r="508" spans="1:17" x14ac:dyDescent="0.25">
      <c r="A508" s="12" t="s">
        <v>1288</v>
      </c>
      <c r="B508" s="12" t="s">
        <v>1140</v>
      </c>
      <c r="C508" s="12" t="s">
        <v>1141</v>
      </c>
      <c r="D508" s="12" t="s">
        <v>629</v>
      </c>
      <c r="E508" s="12" t="s">
        <v>31</v>
      </c>
      <c r="F508" t="s">
        <v>65</v>
      </c>
      <c r="H508" s="12" t="s">
        <v>31</v>
      </c>
      <c r="J508">
        <v>0</v>
      </c>
      <c r="K508" s="12" t="s">
        <v>31</v>
      </c>
      <c r="L508" s="12" t="s">
        <v>31</v>
      </c>
      <c r="M508" s="12" t="s">
        <v>31</v>
      </c>
      <c r="N508" s="12" t="s">
        <v>1156</v>
      </c>
      <c r="O508" t="s">
        <v>630</v>
      </c>
      <c r="P508" s="3">
        <v>5800</v>
      </c>
      <c r="Q508" s="3">
        <v>0</v>
      </c>
    </row>
    <row r="509" spans="1:17" x14ac:dyDescent="0.25">
      <c r="A509" s="13" t="s">
        <v>1403</v>
      </c>
      <c r="B509" s="8"/>
      <c r="C509" s="8"/>
      <c r="D509" s="8"/>
      <c r="E509" s="8"/>
      <c r="F509" s="8"/>
      <c r="G509" s="8"/>
      <c r="H509" s="8"/>
      <c r="I509" s="8"/>
      <c r="J509" s="8"/>
      <c r="K509" s="8"/>
      <c r="L509" s="8"/>
      <c r="M509" s="8"/>
      <c r="N509" s="8"/>
      <c r="O509" s="8"/>
      <c r="P509" s="14">
        <v>14550</v>
      </c>
      <c r="Q509" s="14">
        <v>0</v>
      </c>
    </row>
    <row r="510" spans="1:17" x14ac:dyDescent="0.25">
      <c r="A510" s="13" t="s">
        <v>1404</v>
      </c>
      <c r="B510" s="8"/>
      <c r="C510" s="8"/>
      <c r="D510" s="8"/>
      <c r="E510" s="8"/>
      <c r="F510" s="8"/>
      <c r="G510" s="8"/>
      <c r="H510" s="8"/>
      <c r="I510" s="8"/>
      <c r="J510" s="8"/>
      <c r="K510" s="8"/>
      <c r="L510" s="8"/>
      <c r="M510" s="8"/>
      <c r="N510" s="8"/>
      <c r="O510" s="8"/>
      <c r="P510" s="14">
        <v>14550</v>
      </c>
      <c r="Q510" s="14"/>
    </row>
    <row r="511" spans="1:17" x14ac:dyDescent="0.25">
      <c r="A511" s="11"/>
      <c r="B511" s="11"/>
      <c r="C511" s="11"/>
      <c r="D511" s="11"/>
      <c r="E511" s="11"/>
      <c r="F511" s="11"/>
      <c r="G511" s="11"/>
      <c r="H511" s="11"/>
      <c r="I511" s="11"/>
      <c r="J511" s="11"/>
      <c r="K511" s="11"/>
      <c r="L511" s="11"/>
      <c r="M511" s="11"/>
      <c r="N511" s="11"/>
      <c r="O511" s="11"/>
      <c r="P511" s="11"/>
      <c r="Q511" s="11"/>
    </row>
    <row r="512" spans="1:17" x14ac:dyDescent="0.25">
      <c r="A512" s="12"/>
      <c r="B512" s="12"/>
      <c r="C512" s="12"/>
      <c r="D512" s="12"/>
      <c r="E512" s="12"/>
      <c r="H512" s="12"/>
      <c r="K512" s="12"/>
      <c r="L512" s="12"/>
      <c r="M512" s="12"/>
      <c r="N512" s="12"/>
      <c r="P512" s="3"/>
      <c r="Q512" s="3"/>
    </row>
    <row r="513" spans="1:17" x14ac:dyDescent="0.25">
      <c r="A513" s="46" t="s">
        <v>1405</v>
      </c>
      <c r="B513" s="46"/>
      <c r="C513" s="46"/>
      <c r="D513" s="46"/>
      <c r="E513" s="46"/>
      <c r="F513" s="46"/>
      <c r="G513" s="46"/>
      <c r="H513" s="46"/>
      <c r="I513" s="46"/>
      <c r="J513" s="46"/>
      <c r="K513" s="46"/>
      <c r="L513" s="46"/>
      <c r="M513" s="46"/>
      <c r="N513" s="46"/>
      <c r="O513" s="46"/>
      <c r="P513" s="46"/>
      <c r="Q513" s="46"/>
    </row>
    <row r="514" spans="1:17" x14ac:dyDescent="0.25">
      <c r="A514" s="12" t="s">
        <v>1178</v>
      </c>
      <c r="B514" s="12" t="s">
        <v>1180</v>
      </c>
      <c r="C514" s="12" t="s">
        <v>1141</v>
      </c>
      <c r="D514" s="12" t="s">
        <v>146</v>
      </c>
      <c r="E514" s="12" t="s">
        <v>31</v>
      </c>
      <c r="F514" t="s">
        <v>143</v>
      </c>
      <c r="H514" s="12" t="s">
        <v>31</v>
      </c>
      <c r="J514">
        <v>0</v>
      </c>
      <c r="K514" s="12" t="s">
        <v>31</v>
      </c>
      <c r="L514" s="12" t="s">
        <v>31</v>
      </c>
      <c r="M514" s="12" t="s">
        <v>31</v>
      </c>
      <c r="N514" s="12" t="s">
        <v>1179</v>
      </c>
      <c r="O514" t="s">
        <v>149</v>
      </c>
      <c r="P514" s="3">
        <v>100</v>
      </c>
      <c r="Q514" s="3">
        <v>0</v>
      </c>
    </row>
    <row r="515" spans="1:17" x14ac:dyDescent="0.25">
      <c r="A515" s="12" t="s">
        <v>1178</v>
      </c>
      <c r="B515" s="12" t="s">
        <v>1181</v>
      </c>
      <c r="C515" s="12" t="s">
        <v>1141</v>
      </c>
      <c r="D515" s="12" t="s">
        <v>154</v>
      </c>
      <c r="E515" s="12" t="s">
        <v>31</v>
      </c>
      <c r="F515" t="s">
        <v>143</v>
      </c>
      <c r="H515" s="12" t="s">
        <v>31</v>
      </c>
      <c r="J515">
        <v>0</v>
      </c>
      <c r="K515" s="12" t="s">
        <v>31</v>
      </c>
      <c r="L515" s="12" t="s">
        <v>31</v>
      </c>
      <c r="M515" s="12" t="s">
        <v>31</v>
      </c>
      <c r="N515" s="12" t="s">
        <v>1182</v>
      </c>
      <c r="O515" t="s">
        <v>156</v>
      </c>
      <c r="P515" s="3">
        <v>100</v>
      </c>
      <c r="Q515" s="3">
        <v>0</v>
      </c>
    </row>
    <row r="516" spans="1:17" x14ac:dyDescent="0.25">
      <c r="A516" s="13" t="s">
        <v>1406</v>
      </c>
      <c r="B516" s="8"/>
      <c r="C516" s="8"/>
      <c r="D516" s="8"/>
      <c r="E516" s="8"/>
      <c r="F516" s="8"/>
      <c r="G516" s="8"/>
      <c r="H516" s="8"/>
      <c r="I516" s="8"/>
      <c r="J516" s="8"/>
      <c r="K516" s="8"/>
      <c r="L516" s="8"/>
      <c r="M516" s="8"/>
      <c r="N516" s="8"/>
      <c r="O516" s="8"/>
      <c r="P516" s="14">
        <v>200</v>
      </c>
      <c r="Q516" s="14">
        <v>0</v>
      </c>
    </row>
    <row r="517" spans="1:17" x14ac:dyDescent="0.25">
      <c r="A517" s="13" t="s">
        <v>1407</v>
      </c>
      <c r="B517" s="8"/>
      <c r="C517" s="8"/>
      <c r="D517" s="8"/>
      <c r="E517" s="8"/>
      <c r="F517" s="8"/>
      <c r="G517" s="8"/>
      <c r="H517" s="8"/>
      <c r="I517" s="8"/>
      <c r="J517" s="8"/>
      <c r="K517" s="8"/>
      <c r="L517" s="8"/>
      <c r="M517" s="8"/>
      <c r="N517" s="8"/>
      <c r="O517" s="8"/>
      <c r="P517" s="14">
        <v>200</v>
      </c>
      <c r="Q517" s="14"/>
    </row>
    <row r="518" spans="1:17" x14ac:dyDescent="0.25">
      <c r="A518" s="13"/>
      <c r="B518" s="8"/>
      <c r="C518" s="8"/>
      <c r="D518" s="8"/>
      <c r="E518" s="8"/>
      <c r="F518" s="8"/>
      <c r="G518" s="8"/>
      <c r="H518" s="8"/>
      <c r="I518" s="8"/>
      <c r="J518" s="8"/>
      <c r="K518" s="8"/>
      <c r="L518" s="8"/>
      <c r="M518" s="8"/>
      <c r="N518" s="8"/>
      <c r="O518" s="8"/>
      <c r="P518" s="14"/>
      <c r="Q518" s="14"/>
    </row>
    <row r="520" spans="1:17" x14ac:dyDescent="0.25">
      <c r="A520" s="46" t="s">
        <v>1408</v>
      </c>
      <c r="B520" s="46"/>
      <c r="C520" s="46"/>
      <c r="D520" s="46"/>
      <c r="E520" s="46"/>
      <c r="F520" s="46"/>
      <c r="G520" s="46"/>
      <c r="H520" s="46"/>
      <c r="I520" s="46"/>
      <c r="J520" s="46"/>
      <c r="K520" s="46"/>
      <c r="L520" s="46"/>
      <c r="M520" s="46"/>
      <c r="N520" s="46"/>
      <c r="O520" s="46"/>
      <c r="P520" s="46"/>
      <c r="Q520" s="46"/>
    </row>
    <row r="521" spans="1:17" x14ac:dyDescent="0.25">
      <c r="A521" s="12" t="s">
        <v>1178</v>
      </c>
      <c r="B521" s="12" t="s">
        <v>1134</v>
      </c>
      <c r="C521" s="12" t="s">
        <v>1141</v>
      </c>
      <c r="D521" s="12" t="s">
        <v>164</v>
      </c>
      <c r="E521" s="12" t="s">
        <v>31</v>
      </c>
      <c r="F521" t="s">
        <v>165</v>
      </c>
      <c r="H521" s="12" t="s">
        <v>31</v>
      </c>
      <c r="J521">
        <v>0</v>
      </c>
      <c r="K521" s="12" t="s">
        <v>31</v>
      </c>
      <c r="L521" s="12" t="s">
        <v>31</v>
      </c>
      <c r="M521" s="12" t="s">
        <v>1184</v>
      </c>
      <c r="N521" s="12" t="s">
        <v>1185</v>
      </c>
      <c r="O521" t="s">
        <v>167</v>
      </c>
      <c r="P521" s="3">
        <v>3438</v>
      </c>
      <c r="Q521" s="3">
        <v>0</v>
      </c>
    </row>
    <row r="522" spans="1:17" x14ac:dyDescent="0.25">
      <c r="A522" s="12" t="s">
        <v>1178</v>
      </c>
      <c r="B522" s="12" t="s">
        <v>1134</v>
      </c>
      <c r="C522" s="12" t="s">
        <v>1135</v>
      </c>
      <c r="D522" s="12" t="s">
        <v>180</v>
      </c>
      <c r="E522" s="12" t="s">
        <v>31</v>
      </c>
      <c r="F522" t="s">
        <v>181</v>
      </c>
      <c r="H522" s="12" t="s">
        <v>31</v>
      </c>
      <c r="J522">
        <v>0</v>
      </c>
      <c r="K522" s="12" t="s">
        <v>31</v>
      </c>
      <c r="L522" s="12" t="s">
        <v>31</v>
      </c>
      <c r="M522" s="12" t="s">
        <v>31</v>
      </c>
      <c r="N522" s="12" t="s">
        <v>31</v>
      </c>
      <c r="O522" t="s">
        <v>182</v>
      </c>
      <c r="P522" s="3">
        <v>6815.04</v>
      </c>
      <c r="Q522" s="3">
        <v>0</v>
      </c>
    </row>
    <row r="523" spans="1:17" x14ac:dyDescent="0.25">
      <c r="A523" s="12" t="s">
        <v>1228</v>
      </c>
      <c r="B523" s="12" t="s">
        <v>1134</v>
      </c>
      <c r="C523" s="12" t="s">
        <v>1141</v>
      </c>
      <c r="D523" s="12" t="s">
        <v>397</v>
      </c>
      <c r="E523" s="12" t="s">
        <v>31</v>
      </c>
      <c r="F523" t="s">
        <v>165</v>
      </c>
      <c r="H523" s="12" t="s">
        <v>31</v>
      </c>
      <c r="J523">
        <v>0</v>
      </c>
      <c r="K523" s="12" t="s">
        <v>31</v>
      </c>
      <c r="L523" s="12" t="s">
        <v>31</v>
      </c>
      <c r="M523" s="12" t="s">
        <v>1233</v>
      </c>
      <c r="N523" s="12" t="s">
        <v>1185</v>
      </c>
      <c r="O523" t="s">
        <v>398</v>
      </c>
      <c r="P523" s="3">
        <v>4182.8999999999996</v>
      </c>
      <c r="Q523" s="3">
        <v>0</v>
      </c>
    </row>
    <row r="524" spans="1:17" x14ac:dyDescent="0.25">
      <c r="A524" s="12" t="s">
        <v>1286</v>
      </c>
      <c r="B524" s="12" t="s">
        <v>1134</v>
      </c>
      <c r="C524" s="12" t="s">
        <v>1135</v>
      </c>
      <c r="D524" s="12" t="s">
        <v>606</v>
      </c>
      <c r="E524" s="12" t="s">
        <v>31</v>
      </c>
      <c r="F524" t="s">
        <v>181</v>
      </c>
      <c r="H524" s="12" t="s">
        <v>31</v>
      </c>
      <c r="J524">
        <v>0</v>
      </c>
      <c r="K524" s="12" t="s">
        <v>31</v>
      </c>
      <c r="L524" s="12" t="s">
        <v>31</v>
      </c>
      <c r="M524" s="12" t="s">
        <v>31</v>
      </c>
      <c r="N524" s="12" t="s">
        <v>31</v>
      </c>
      <c r="O524" t="s">
        <v>607</v>
      </c>
      <c r="P524" s="3">
        <v>7666.92</v>
      </c>
      <c r="Q524" s="3">
        <v>0</v>
      </c>
    </row>
    <row r="525" spans="1:17" x14ac:dyDescent="0.25">
      <c r="A525" s="12" t="s">
        <v>1288</v>
      </c>
      <c r="B525" s="12" t="s">
        <v>1134</v>
      </c>
      <c r="C525" s="12" t="s">
        <v>1141</v>
      </c>
      <c r="D525" s="12" t="s">
        <v>658</v>
      </c>
      <c r="E525" s="12" t="s">
        <v>31</v>
      </c>
      <c r="F525" t="s">
        <v>165</v>
      </c>
      <c r="H525" s="12" t="s">
        <v>31</v>
      </c>
      <c r="J525">
        <v>0</v>
      </c>
      <c r="K525" s="12" t="s">
        <v>31</v>
      </c>
      <c r="L525" s="12" t="s">
        <v>31</v>
      </c>
      <c r="M525" s="12" t="s">
        <v>1313</v>
      </c>
      <c r="N525" s="12" t="s">
        <v>1185</v>
      </c>
      <c r="O525" t="s">
        <v>659</v>
      </c>
      <c r="P525" s="3">
        <v>2289.36</v>
      </c>
      <c r="Q525" s="3">
        <v>0</v>
      </c>
    </row>
    <row r="526" spans="1:17" x14ac:dyDescent="0.25">
      <c r="A526" s="13" t="s">
        <v>1409</v>
      </c>
      <c r="B526" s="8"/>
      <c r="C526" s="8"/>
      <c r="D526" s="8"/>
      <c r="E526" s="8"/>
      <c r="F526" s="8"/>
      <c r="G526" s="8"/>
      <c r="H526" s="8"/>
      <c r="I526" s="8"/>
      <c r="J526" s="8"/>
      <c r="K526" s="8"/>
      <c r="L526" s="8"/>
      <c r="M526" s="8"/>
      <c r="N526" s="8"/>
      <c r="O526" s="8"/>
      <c r="P526" s="14">
        <v>24392.22</v>
      </c>
      <c r="Q526" s="14">
        <v>0</v>
      </c>
    </row>
    <row r="527" spans="1:17" x14ac:dyDescent="0.25">
      <c r="A527" s="13" t="s">
        <v>1410</v>
      </c>
      <c r="B527" s="8"/>
      <c r="C527" s="8"/>
      <c r="D527" s="8"/>
      <c r="E527" s="8"/>
      <c r="F527" s="8"/>
      <c r="G527" s="8"/>
      <c r="H527" s="8"/>
      <c r="I527" s="8"/>
      <c r="J527" s="8"/>
      <c r="K527" s="8"/>
      <c r="L527" s="8"/>
      <c r="M527" s="8"/>
      <c r="N527" s="8"/>
      <c r="O527" s="8"/>
      <c r="P527" s="14">
        <v>24392.22</v>
      </c>
      <c r="Q527" s="14"/>
    </row>
    <row r="528" spans="1:17" x14ac:dyDescent="0.25">
      <c r="A528" s="12"/>
      <c r="B528" s="12"/>
      <c r="C528" s="12"/>
      <c r="D528" s="12"/>
      <c r="E528" s="12"/>
      <c r="H528" s="12"/>
      <c r="K528" s="12"/>
      <c r="L528" s="12"/>
      <c r="M528" s="12"/>
      <c r="N528" s="12"/>
      <c r="P528" s="3"/>
      <c r="Q528" s="3"/>
    </row>
    <row r="529" spans="1:17" x14ac:dyDescent="0.25">
      <c r="A529" s="12"/>
      <c r="B529" s="12"/>
      <c r="C529" s="12"/>
      <c r="D529" s="12"/>
      <c r="E529" s="12"/>
      <c r="H529" s="12"/>
      <c r="K529" s="12"/>
      <c r="L529" s="12"/>
      <c r="M529" s="12"/>
      <c r="N529" s="12"/>
      <c r="P529" s="3"/>
      <c r="Q529" s="3"/>
    </row>
    <row r="530" spans="1:17" x14ac:dyDescent="0.25">
      <c r="A530" s="46" t="s">
        <v>1411</v>
      </c>
      <c r="B530" s="46"/>
      <c r="C530" s="46"/>
      <c r="D530" s="46"/>
      <c r="E530" s="46"/>
      <c r="F530" s="46"/>
      <c r="G530" s="46"/>
      <c r="H530" s="46"/>
      <c r="I530" s="46"/>
      <c r="J530" s="46"/>
      <c r="K530" s="46"/>
      <c r="L530" s="46"/>
      <c r="M530" s="46"/>
      <c r="N530" s="46"/>
      <c r="O530" s="46"/>
      <c r="P530" s="46"/>
      <c r="Q530" s="46"/>
    </row>
    <row r="531" spans="1:17" x14ac:dyDescent="0.25">
      <c r="A531" s="12" t="s">
        <v>1178</v>
      </c>
      <c r="B531" s="12" t="s">
        <v>1380</v>
      </c>
      <c r="C531" s="12" t="s">
        <v>1135</v>
      </c>
      <c r="D531" s="12" t="s">
        <v>191</v>
      </c>
      <c r="E531" s="12" t="s">
        <v>31</v>
      </c>
      <c r="F531" t="s">
        <v>192</v>
      </c>
      <c r="H531" s="12" t="s">
        <v>31</v>
      </c>
      <c r="J531">
        <v>0</v>
      </c>
      <c r="K531" s="12" t="s">
        <v>31</v>
      </c>
      <c r="L531" s="12" t="s">
        <v>31</v>
      </c>
      <c r="M531" s="12" t="s">
        <v>31</v>
      </c>
      <c r="N531" s="12" t="s">
        <v>31</v>
      </c>
      <c r="O531" t="s">
        <v>194</v>
      </c>
      <c r="P531" s="3">
        <v>980</v>
      </c>
      <c r="Q531" s="3">
        <v>0</v>
      </c>
    </row>
    <row r="532" spans="1:17" x14ac:dyDescent="0.25">
      <c r="A532" s="13" t="s">
        <v>1412</v>
      </c>
      <c r="B532" s="8"/>
      <c r="C532" s="8"/>
      <c r="D532" s="8"/>
      <c r="E532" s="8"/>
      <c r="F532" s="8"/>
      <c r="G532" s="8"/>
      <c r="H532" s="8"/>
      <c r="I532" s="8"/>
      <c r="J532" s="8"/>
      <c r="K532" s="8"/>
      <c r="L532" s="8"/>
      <c r="M532" s="8"/>
      <c r="N532" s="8"/>
      <c r="O532" s="8"/>
      <c r="P532" s="14">
        <v>980</v>
      </c>
      <c r="Q532" s="14">
        <v>0</v>
      </c>
    </row>
    <row r="533" spans="1:17" x14ac:dyDescent="0.25">
      <c r="A533" s="13" t="s">
        <v>1413</v>
      </c>
      <c r="B533" s="8"/>
      <c r="C533" s="8"/>
      <c r="D533" s="8"/>
      <c r="E533" s="8"/>
      <c r="F533" s="8"/>
      <c r="G533" s="8"/>
      <c r="H533" s="8"/>
      <c r="I533" s="8"/>
      <c r="J533" s="8"/>
      <c r="K533" s="8"/>
      <c r="L533" s="8"/>
      <c r="M533" s="8"/>
      <c r="N533" s="8"/>
      <c r="O533" s="8"/>
      <c r="P533" s="14">
        <v>980</v>
      </c>
      <c r="Q533" s="14"/>
    </row>
    <row r="534" spans="1:17" x14ac:dyDescent="0.25">
      <c r="A534" s="11"/>
      <c r="B534" s="11"/>
      <c r="C534" s="11"/>
      <c r="D534" s="11"/>
      <c r="E534" s="11"/>
      <c r="F534" s="11"/>
      <c r="G534" s="11"/>
      <c r="H534" s="11"/>
      <c r="I534" s="11"/>
      <c r="J534" s="11"/>
      <c r="K534" s="11"/>
      <c r="L534" s="11"/>
      <c r="M534" s="11"/>
      <c r="N534" s="11"/>
      <c r="O534" s="11"/>
      <c r="P534" s="11"/>
      <c r="Q534" s="11"/>
    </row>
    <row r="535" spans="1:17" x14ac:dyDescent="0.25">
      <c r="A535" s="12"/>
      <c r="B535" s="12"/>
      <c r="C535" s="12"/>
      <c r="D535" s="12"/>
      <c r="E535" s="12"/>
      <c r="H535" s="12"/>
      <c r="K535" s="12"/>
      <c r="L535" s="12"/>
      <c r="M535" s="12"/>
      <c r="N535" s="12"/>
      <c r="P535" s="3"/>
      <c r="Q535" s="3"/>
    </row>
    <row r="536" spans="1:17" x14ac:dyDescent="0.25">
      <c r="A536" s="46" t="s">
        <v>1414</v>
      </c>
      <c r="B536" s="46"/>
      <c r="C536" s="46"/>
      <c r="D536" s="46"/>
      <c r="E536" s="46"/>
      <c r="F536" s="46"/>
      <c r="G536" s="46"/>
      <c r="H536" s="46"/>
      <c r="I536" s="46"/>
      <c r="J536" s="46"/>
      <c r="K536" s="46"/>
      <c r="L536" s="46"/>
      <c r="M536" s="46"/>
      <c r="N536" s="46"/>
      <c r="O536" s="46"/>
      <c r="P536" s="46"/>
      <c r="Q536" s="46"/>
    </row>
    <row r="537" spans="1:17" x14ac:dyDescent="0.25">
      <c r="A537" s="12" t="s">
        <v>1178</v>
      </c>
      <c r="B537" s="12" t="s">
        <v>1134</v>
      </c>
      <c r="C537" s="12" t="s">
        <v>1141</v>
      </c>
      <c r="D537" s="12" t="s">
        <v>157</v>
      </c>
      <c r="E537" s="12" t="s">
        <v>31</v>
      </c>
      <c r="F537" t="s">
        <v>159</v>
      </c>
      <c r="H537" s="12" t="s">
        <v>31</v>
      </c>
      <c r="J537">
        <v>0</v>
      </c>
      <c r="K537" s="12" t="s">
        <v>158</v>
      </c>
      <c r="L537" s="12" t="s">
        <v>31</v>
      </c>
      <c r="M537" s="12" t="s">
        <v>31</v>
      </c>
      <c r="N537" s="12" t="s">
        <v>1354</v>
      </c>
      <c r="O537" t="s">
        <v>162</v>
      </c>
      <c r="P537" s="3">
        <v>371.43</v>
      </c>
      <c r="Q537" s="3">
        <v>0</v>
      </c>
    </row>
    <row r="538" spans="1:17" x14ac:dyDescent="0.25">
      <c r="A538" s="12" t="s">
        <v>1270</v>
      </c>
      <c r="B538" s="12" t="s">
        <v>1134</v>
      </c>
      <c r="C538" s="12" t="s">
        <v>1141</v>
      </c>
      <c r="D538" s="12" t="s">
        <v>537</v>
      </c>
      <c r="E538" s="12" t="s">
        <v>31</v>
      </c>
      <c r="F538" t="s">
        <v>159</v>
      </c>
      <c r="H538" s="12" t="s">
        <v>31</v>
      </c>
      <c r="J538">
        <v>0</v>
      </c>
      <c r="K538" s="12" t="s">
        <v>31</v>
      </c>
      <c r="L538" s="12" t="s">
        <v>31</v>
      </c>
      <c r="M538" s="12" t="s">
        <v>31</v>
      </c>
      <c r="N538" s="12" t="s">
        <v>1274</v>
      </c>
      <c r="O538" t="s">
        <v>538</v>
      </c>
      <c r="P538" s="3">
        <v>691.96</v>
      </c>
      <c r="Q538" s="3">
        <v>0</v>
      </c>
    </row>
    <row r="539" spans="1:17" x14ac:dyDescent="0.25">
      <c r="A539" s="13" t="s">
        <v>1415</v>
      </c>
      <c r="B539" s="8"/>
      <c r="C539" s="8"/>
      <c r="D539" s="8"/>
      <c r="E539" s="8"/>
      <c r="F539" s="8"/>
      <c r="G539" s="8"/>
      <c r="H539" s="8"/>
      <c r="I539" s="8"/>
      <c r="J539" s="8"/>
      <c r="K539" s="8"/>
      <c r="L539" s="8"/>
      <c r="M539" s="8"/>
      <c r="N539" s="8"/>
      <c r="O539" s="8"/>
      <c r="P539" s="14">
        <v>1063.3900000000001</v>
      </c>
      <c r="Q539" s="14">
        <v>0</v>
      </c>
    </row>
    <row r="540" spans="1:17" x14ac:dyDescent="0.25">
      <c r="A540" s="13" t="s">
        <v>1416</v>
      </c>
      <c r="B540" s="8"/>
      <c r="C540" s="8"/>
      <c r="D540" s="8"/>
      <c r="E540" s="8"/>
      <c r="F540" s="8"/>
      <c r="G540" s="8"/>
      <c r="H540" s="8"/>
      <c r="I540" s="8"/>
      <c r="J540" s="8"/>
      <c r="K540" s="8"/>
      <c r="L540" s="8"/>
      <c r="M540" s="8"/>
      <c r="N540" s="8"/>
      <c r="O540" s="8"/>
      <c r="P540" s="14">
        <v>1063.3900000000001</v>
      </c>
      <c r="Q540" s="14"/>
    </row>
    <row r="543" spans="1:17" x14ac:dyDescent="0.25">
      <c r="A543" s="46" t="s">
        <v>1417</v>
      </c>
      <c r="B543" s="46"/>
      <c r="C543" s="46"/>
      <c r="D543" s="46"/>
      <c r="E543" s="46"/>
      <c r="F543" s="46"/>
      <c r="G543" s="46"/>
      <c r="H543" s="46"/>
      <c r="I543" s="46"/>
      <c r="J543" s="46"/>
      <c r="K543" s="46"/>
      <c r="L543" s="46"/>
      <c r="M543" s="46"/>
      <c r="N543" s="46"/>
      <c r="O543" s="46"/>
      <c r="P543" s="46"/>
      <c r="Q543" s="46"/>
    </row>
    <row r="544" spans="1:17" x14ac:dyDescent="0.25">
      <c r="A544" s="12" t="s">
        <v>1178</v>
      </c>
      <c r="B544" s="12" t="s">
        <v>1134</v>
      </c>
      <c r="C544" s="12" t="s">
        <v>1141</v>
      </c>
      <c r="D544" s="12" t="s">
        <v>157</v>
      </c>
      <c r="E544" s="12" t="s">
        <v>31</v>
      </c>
      <c r="F544" t="s">
        <v>837</v>
      </c>
      <c r="H544" s="12" t="s">
        <v>31</v>
      </c>
      <c r="J544">
        <v>0</v>
      </c>
      <c r="K544" s="12" t="s">
        <v>158</v>
      </c>
      <c r="L544" s="12" t="s">
        <v>31</v>
      </c>
      <c r="M544" s="12" t="s">
        <v>31</v>
      </c>
      <c r="N544" s="12" t="s">
        <v>1354</v>
      </c>
      <c r="O544" t="s">
        <v>162</v>
      </c>
      <c r="P544" s="3">
        <v>0</v>
      </c>
      <c r="Q544" s="3">
        <v>416</v>
      </c>
    </row>
    <row r="545" spans="1:17" x14ac:dyDescent="0.25">
      <c r="A545" s="12" t="s">
        <v>1178</v>
      </c>
      <c r="B545" s="12" t="s">
        <v>1134</v>
      </c>
      <c r="C545" s="12" t="s">
        <v>1135</v>
      </c>
      <c r="D545" s="12" t="s">
        <v>183</v>
      </c>
      <c r="E545" s="12" t="s">
        <v>31</v>
      </c>
      <c r="F545" t="s">
        <v>184</v>
      </c>
      <c r="H545" s="12" t="s">
        <v>31</v>
      </c>
      <c r="J545">
        <v>0</v>
      </c>
      <c r="K545" s="12" t="s">
        <v>31</v>
      </c>
      <c r="L545" s="12" t="s">
        <v>31</v>
      </c>
      <c r="M545" s="12" t="s">
        <v>31</v>
      </c>
      <c r="N545" s="12" t="s">
        <v>31</v>
      </c>
      <c r="O545" t="s">
        <v>186</v>
      </c>
      <c r="P545" s="3">
        <v>0</v>
      </c>
      <c r="Q545" s="3">
        <v>210</v>
      </c>
    </row>
    <row r="546" spans="1:17" x14ac:dyDescent="0.25">
      <c r="A546" s="12" t="s">
        <v>1205</v>
      </c>
      <c r="B546" s="12" t="s">
        <v>1134</v>
      </c>
      <c r="C546" s="12" t="s">
        <v>1141</v>
      </c>
      <c r="D546" s="12" t="s">
        <v>269</v>
      </c>
      <c r="E546" s="12" t="s">
        <v>31</v>
      </c>
      <c r="F546" t="s">
        <v>1418</v>
      </c>
      <c r="H546" s="12" t="s">
        <v>31</v>
      </c>
      <c r="J546">
        <v>0</v>
      </c>
      <c r="K546" s="12" t="s">
        <v>31</v>
      </c>
      <c r="L546" s="12" t="s">
        <v>31</v>
      </c>
      <c r="M546" s="12" t="s">
        <v>31</v>
      </c>
      <c r="N546" s="12" t="s">
        <v>1419</v>
      </c>
      <c r="O546" t="s">
        <v>273</v>
      </c>
      <c r="P546" s="3">
        <v>0</v>
      </c>
      <c r="Q546" s="3">
        <v>720</v>
      </c>
    </row>
    <row r="547" spans="1:17" x14ac:dyDescent="0.25">
      <c r="A547" s="12" t="s">
        <v>1288</v>
      </c>
      <c r="B547" s="12" t="s">
        <v>1134</v>
      </c>
      <c r="C547" s="12" t="s">
        <v>1135</v>
      </c>
      <c r="D547" s="12" t="s">
        <v>1071</v>
      </c>
      <c r="E547" s="12" t="s">
        <v>31</v>
      </c>
      <c r="F547" t="s">
        <v>806</v>
      </c>
      <c r="H547" s="12" t="s">
        <v>31</v>
      </c>
      <c r="J547">
        <v>0</v>
      </c>
      <c r="K547" s="12" t="s">
        <v>31</v>
      </c>
      <c r="L547" s="12" t="s">
        <v>31</v>
      </c>
      <c r="M547" s="12" t="s">
        <v>31</v>
      </c>
      <c r="N547" s="12" t="s">
        <v>31</v>
      </c>
      <c r="O547" t="s">
        <v>1076</v>
      </c>
      <c r="P547" s="3">
        <v>0</v>
      </c>
      <c r="Q547" s="3">
        <v>516</v>
      </c>
    </row>
    <row r="548" spans="1:17" x14ac:dyDescent="0.25">
      <c r="A548" s="13" t="s">
        <v>1420</v>
      </c>
      <c r="B548" s="8"/>
      <c r="C548" s="8"/>
      <c r="D548" s="8"/>
      <c r="E548" s="8"/>
      <c r="F548" s="8"/>
      <c r="G548" s="8"/>
      <c r="H548" s="8"/>
      <c r="I548" s="8"/>
      <c r="J548" s="8"/>
      <c r="K548" s="8"/>
      <c r="L548" s="8"/>
      <c r="M548" s="8"/>
      <c r="N548" s="8"/>
      <c r="O548" s="8"/>
      <c r="P548" s="14">
        <v>0</v>
      </c>
      <c r="Q548" s="14">
        <v>1862</v>
      </c>
    </row>
    <row r="549" spans="1:17" x14ac:dyDescent="0.25">
      <c r="A549" s="13" t="s">
        <v>1421</v>
      </c>
      <c r="B549" s="8"/>
      <c r="C549" s="8"/>
      <c r="D549" s="8"/>
      <c r="E549" s="8"/>
      <c r="F549" s="8"/>
      <c r="G549" s="8"/>
      <c r="H549" s="8"/>
      <c r="I549" s="8"/>
      <c r="J549" s="8"/>
      <c r="K549" s="8"/>
      <c r="L549" s="8"/>
      <c r="M549" s="8"/>
      <c r="N549" s="8"/>
      <c r="O549" s="8"/>
      <c r="P549" s="14"/>
      <c r="Q549" s="14">
        <v>1862</v>
      </c>
    </row>
    <row r="550" spans="1:17" x14ac:dyDescent="0.25">
      <c r="A550" s="12"/>
      <c r="B550" s="12"/>
      <c r="C550" s="12"/>
      <c r="D550" s="12"/>
      <c r="E550" s="12"/>
      <c r="H550" s="12"/>
      <c r="K550" s="12"/>
      <c r="L550" s="12"/>
      <c r="M550" s="12"/>
      <c r="N550" s="12"/>
      <c r="P550" s="3"/>
      <c r="Q550" s="3"/>
    </row>
    <row r="551" spans="1:17" x14ac:dyDescent="0.25">
      <c r="A551" s="12"/>
      <c r="B551" s="12"/>
      <c r="C551" s="12"/>
      <c r="D551" s="12"/>
      <c r="E551" s="12"/>
      <c r="H551" s="12"/>
      <c r="K551" s="12"/>
      <c r="L551" s="12"/>
      <c r="M551" s="12"/>
      <c r="N551" s="12"/>
      <c r="P551" s="3"/>
      <c r="Q551" s="3"/>
    </row>
    <row r="552" spans="1:17" x14ac:dyDescent="0.25">
      <c r="A552" s="46" t="s">
        <v>1422</v>
      </c>
      <c r="B552" s="46"/>
      <c r="C552" s="46"/>
      <c r="D552" s="46"/>
      <c r="E552" s="46"/>
      <c r="F552" s="46"/>
      <c r="G552" s="46"/>
      <c r="H552" s="46"/>
      <c r="I552" s="46"/>
      <c r="J552" s="46"/>
      <c r="K552" s="46"/>
      <c r="L552" s="46"/>
      <c r="M552" s="46"/>
      <c r="N552" s="46"/>
      <c r="O552" s="46"/>
      <c r="P552" s="46"/>
      <c r="Q552" s="46"/>
    </row>
    <row r="553" spans="1:17" x14ac:dyDescent="0.25">
      <c r="A553" s="12" t="s">
        <v>1178</v>
      </c>
      <c r="B553" s="12" t="s">
        <v>1148</v>
      </c>
      <c r="C553" s="12" t="s">
        <v>1141</v>
      </c>
      <c r="D553" s="12" t="s">
        <v>150</v>
      </c>
      <c r="E553" s="12" t="s">
        <v>31</v>
      </c>
      <c r="F553" t="s">
        <v>1423</v>
      </c>
      <c r="H553" s="12" t="s">
        <v>31</v>
      </c>
      <c r="J553">
        <v>0</v>
      </c>
      <c r="K553" s="12" t="s">
        <v>31</v>
      </c>
      <c r="L553" s="12" t="s">
        <v>31</v>
      </c>
      <c r="M553" s="12" t="s">
        <v>31</v>
      </c>
      <c r="N553" s="12" t="s">
        <v>1186</v>
      </c>
      <c r="O553" t="s">
        <v>153</v>
      </c>
      <c r="P553" s="3">
        <v>405.16</v>
      </c>
      <c r="Q553" s="3">
        <v>0</v>
      </c>
    </row>
    <row r="554" spans="1:17" x14ac:dyDescent="0.25">
      <c r="A554" s="12" t="s">
        <v>1178</v>
      </c>
      <c r="B554" s="12" t="s">
        <v>1148</v>
      </c>
      <c r="C554" s="12" t="s">
        <v>1141</v>
      </c>
      <c r="D554" s="12" t="s">
        <v>142</v>
      </c>
      <c r="E554" s="12" t="s">
        <v>31</v>
      </c>
      <c r="F554" t="s">
        <v>1424</v>
      </c>
      <c r="H554" s="12" t="s">
        <v>31</v>
      </c>
      <c r="J554">
        <v>0</v>
      </c>
      <c r="K554" s="12" t="s">
        <v>31</v>
      </c>
      <c r="L554" s="12" t="s">
        <v>31</v>
      </c>
      <c r="M554" s="12" t="s">
        <v>31</v>
      </c>
      <c r="N554" s="12" t="s">
        <v>1179</v>
      </c>
      <c r="O554" t="s">
        <v>145</v>
      </c>
      <c r="P554" s="3">
        <v>100</v>
      </c>
      <c r="Q554" s="3">
        <v>0</v>
      </c>
    </row>
    <row r="555" spans="1:17" x14ac:dyDescent="0.25">
      <c r="A555" s="12" t="s">
        <v>1189</v>
      </c>
      <c r="B555" s="12" t="s">
        <v>1140</v>
      </c>
      <c r="C555" s="12" t="s">
        <v>1141</v>
      </c>
      <c r="D555" s="12" t="s">
        <v>207</v>
      </c>
      <c r="E555" s="12" t="s">
        <v>31</v>
      </c>
      <c r="F555" t="s">
        <v>1425</v>
      </c>
      <c r="H555" s="12" t="s">
        <v>31</v>
      </c>
      <c r="J555">
        <v>0</v>
      </c>
      <c r="K555" s="12" t="s">
        <v>31</v>
      </c>
      <c r="L555" s="12" t="s">
        <v>31</v>
      </c>
      <c r="M555" s="12" t="s">
        <v>31</v>
      </c>
      <c r="N555" s="12" t="s">
        <v>1197</v>
      </c>
      <c r="O555" t="s">
        <v>208</v>
      </c>
      <c r="P555" s="3">
        <v>135</v>
      </c>
      <c r="Q555" s="3">
        <v>0</v>
      </c>
    </row>
    <row r="556" spans="1:17" x14ac:dyDescent="0.25">
      <c r="A556" s="12" t="s">
        <v>1189</v>
      </c>
      <c r="B556" s="12" t="s">
        <v>1140</v>
      </c>
      <c r="C556" s="12" t="s">
        <v>1141</v>
      </c>
      <c r="D556" s="12" t="s">
        <v>209</v>
      </c>
      <c r="E556" s="12" t="s">
        <v>31</v>
      </c>
      <c r="F556" t="s">
        <v>1425</v>
      </c>
      <c r="H556" s="12" t="s">
        <v>31</v>
      </c>
      <c r="J556">
        <v>0</v>
      </c>
      <c r="K556" s="12" t="s">
        <v>31</v>
      </c>
      <c r="L556" s="12" t="s">
        <v>31</v>
      </c>
      <c r="M556" s="12" t="s">
        <v>31</v>
      </c>
      <c r="N556" s="12" t="s">
        <v>1193</v>
      </c>
      <c r="O556" t="s">
        <v>210</v>
      </c>
      <c r="P556" s="3">
        <v>470</v>
      </c>
      <c r="Q556" s="3">
        <v>0</v>
      </c>
    </row>
    <row r="557" spans="1:17" x14ac:dyDescent="0.25">
      <c r="A557" s="12" t="s">
        <v>1189</v>
      </c>
      <c r="B557" s="12" t="s">
        <v>1140</v>
      </c>
      <c r="C557" s="12" t="s">
        <v>1141</v>
      </c>
      <c r="D557" s="12" t="s">
        <v>207</v>
      </c>
      <c r="E557" s="12" t="s">
        <v>31</v>
      </c>
      <c r="F557" t="s">
        <v>1426</v>
      </c>
      <c r="H557" s="12" t="s">
        <v>31</v>
      </c>
      <c r="J557">
        <v>0</v>
      </c>
      <c r="K557" s="12" t="s">
        <v>31</v>
      </c>
      <c r="L557" s="12" t="s">
        <v>31</v>
      </c>
      <c r="M557" s="12" t="s">
        <v>31</v>
      </c>
      <c r="N557" s="12" t="s">
        <v>1197</v>
      </c>
      <c r="O557" t="s">
        <v>208</v>
      </c>
      <c r="P557" s="3">
        <v>135</v>
      </c>
      <c r="Q557" s="3">
        <v>0</v>
      </c>
    </row>
    <row r="558" spans="1:17" x14ac:dyDescent="0.25">
      <c r="A558" s="12" t="s">
        <v>1189</v>
      </c>
      <c r="B558" s="12" t="s">
        <v>1140</v>
      </c>
      <c r="C558" s="12" t="s">
        <v>1141</v>
      </c>
      <c r="D558" s="12" t="s">
        <v>209</v>
      </c>
      <c r="E558" s="12" t="s">
        <v>31</v>
      </c>
      <c r="F558" t="s">
        <v>1426</v>
      </c>
      <c r="H558" s="12" t="s">
        <v>31</v>
      </c>
      <c r="J558">
        <v>0</v>
      </c>
      <c r="K558" s="12" t="s">
        <v>31</v>
      </c>
      <c r="L558" s="12" t="s">
        <v>31</v>
      </c>
      <c r="M558" s="12" t="s">
        <v>31</v>
      </c>
      <c r="N558" s="12" t="s">
        <v>1193</v>
      </c>
      <c r="O558" t="s">
        <v>210</v>
      </c>
      <c r="P558" s="3">
        <v>470</v>
      </c>
      <c r="Q558" s="3">
        <v>0</v>
      </c>
    </row>
    <row r="559" spans="1:17" x14ac:dyDescent="0.25">
      <c r="A559" s="12" t="s">
        <v>1189</v>
      </c>
      <c r="B559" s="12" t="s">
        <v>1148</v>
      </c>
      <c r="C559" s="12" t="s">
        <v>1141</v>
      </c>
      <c r="D559" s="12" t="s">
        <v>201</v>
      </c>
      <c r="E559" s="12" t="s">
        <v>31</v>
      </c>
      <c r="F559" t="s">
        <v>1427</v>
      </c>
      <c r="H559" s="12" t="s">
        <v>31</v>
      </c>
      <c r="J559">
        <v>0</v>
      </c>
      <c r="K559" s="12" t="s">
        <v>31</v>
      </c>
      <c r="L559" s="12" t="s">
        <v>31</v>
      </c>
      <c r="M559" s="12" t="s">
        <v>31</v>
      </c>
      <c r="N559" s="12" t="s">
        <v>1192</v>
      </c>
      <c r="O559" t="s">
        <v>202</v>
      </c>
      <c r="P559" s="3">
        <v>470</v>
      </c>
      <c r="Q559" s="3">
        <v>0</v>
      </c>
    </row>
    <row r="560" spans="1:17" x14ac:dyDescent="0.25">
      <c r="A560" s="12" t="s">
        <v>1189</v>
      </c>
      <c r="B560" s="12" t="s">
        <v>1148</v>
      </c>
      <c r="C560" s="12" t="s">
        <v>1141</v>
      </c>
      <c r="D560" s="12" t="s">
        <v>203</v>
      </c>
      <c r="E560" s="12" t="s">
        <v>31</v>
      </c>
      <c r="F560" t="s">
        <v>1427</v>
      </c>
      <c r="H560" s="12" t="s">
        <v>31</v>
      </c>
      <c r="J560">
        <v>0</v>
      </c>
      <c r="K560" s="12" t="s">
        <v>31</v>
      </c>
      <c r="L560" s="12" t="s">
        <v>31</v>
      </c>
      <c r="M560" s="12" t="s">
        <v>31</v>
      </c>
      <c r="N560" s="12" t="s">
        <v>1196</v>
      </c>
      <c r="O560" t="s">
        <v>206</v>
      </c>
      <c r="P560" s="3">
        <v>135</v>
      </c>
      <c r="Q560" s="3">
        <v>0</v>
      </c>
    </row>
    <row r="561" spans="1:17" x14ac:dyDescent="0.25">
      <c r="A561" s="12" t="s">
        <v>1189</v>
      </c>
      <c r="B561" s="12" t="s">
        <v>1148</v>
      </c>
      <c r="C561" s="12" t="s">
        <v>1141</v>
      </c>
      <c r="D561" s="12" t="s">
        <v>201</v>
      </c>
      <c r="E561" s="12" t="s">
        <v>31</v>
      </c>
      <c r="F561" t="s">
        <v>1428</v>
      </c>
      <c r="H561" s="12" t="s">
        <v>31</v>
      </c>
      <c r="J561">
        <v>0</v>
      </c>
      <c r="K561" s="12" t="s">
        <v>31</v>
      </c>
      <c r="L561" s="12" t="s">
        <v>31</v>
      </c>
      <c r="M561" s="12" t="s">
        <v>31</v>
      </c>
      <c r="N561" s="12" t="s">
        <v>1192</v>
      </c>
      <c r="O561" t="s">
        <v>202</v>
      </c>
      <c r="P561" s="3">
        <v>470</v>
      </c>
      <c r="Q561" s="3">
        <v>0</v>
      </c>
    </row>
    <row r="562" spans="1:17" x14ac:dyDescent="0.25">
      <c r="A562" s="12" t="s">
        <v>1189</v>
      </c>
      <c r="B562" s="12" t="s">
        <v>1148</v>
      </c>
      <c r="C562" s="12" t="s">
        <v>1141</v>
      </c>
      <c r="D562" s="12" t="s">
        <v>203</v>
      </c>
      <c r="E562" s="12" t="s">
        <v>31</v>
      </c>
      <c r="F562" t="s">
        <v>1428</v>
      </c>
      <c r="H562" s="12" t="s">
        <v>31</v>
      </c>
      <c r="J562">
        <v>0</v>
      </c>
      <c r="K562" s="12" t="s">
        <v>31</v>
      </c>
      <c r="L562" s="12" t="s">
        <v>31</v>
      </c>
      <c r="M562" s="12" t="s">
        <v>31</v>
      </c>
      <c r="N562" s="12" t="s">
        <v>1196</v>
      </c>
      <c r="O562" t="s">
        <v>206</v>
      </c>
      <c r="P562" s="3">
        <v>135</v>
      </c>
      <c r="Q562" s="3">
        <v>0</v>
      </c>
    </row>
    <row r="563" spans="1:17" x14ac:dyDescent="0.25">
      <c r="A563" s="12" t="s">
        <v>1189</v>
      </c>
      <c r="B563" s="12" t="s">
        <v>1148</v>
      </c>
      <c r="C563" s="12" t="s">
        <v>1141</v>
      </c>
      <c r="D563" s="12" t="s">
        <v>201</v>
      </c>
      <c r="E563" s="12" t="s">
        <v>31</v>
      </c>
      <c r="F563" t="s">
        <v>1429</v>
      </c>
      <c r="H563" s="12" t="s">
        <v>31</v>
      </c>
      <c r="J563">
        <v>0</v>
      </c>
      <c r="K563" s="12" t="s">
        <v>31</v>
      </c>
      <c r="L563" s="12" t="s">
        <v>31</v>
      </c>
      <c r="M563" s="12" t="s">
        <v>31</v>
      </c>
      <c r="N563" s="12" t="s">
        <v>1192</v>
      </c>
      <c r="O563" t="s">
        <v>202</v>
      </c>
      <c r="P563" s="3">
        <v>470</v>
      </c>
      <c r="Q563" s="3">
        <v>0</v>
      </c>
    </row>
    <row r="564" spans="1:17" x14ac:dyDescent="0.25">
      <c r="A564" s="12" t="s">
        <v>1189</v>
      </c>
      <c r="B564" s="12" t="s">
        <v>1148</v>
      </c>
      <c r="C564" s="12" t="s">
        <v>1141</v>
      </c>
      <c r="D564" s="12" t="s">
        <v>203</v>
      </c>
      <c r="E564" s="12" t="s">
        <v>31</v>
      </c>
      <c r="F564" t="s">
        <v>1429</v>
      </c>
      <c r="H564" s="12" t="s">
        <v>31</v>
      </c>
      <c r="J564">
        <v>0</v>
      </c>
      <c r="K564" s="12" t="s">
        <v>31</v>
      </c>
      <c r="L564" s="12" t="s">
        <v>31</v>
      </c>
      <c r="M564" s="12" t="s">
        <v>31</v>
      </c>
      <c r="N564" s="12" t="s">
        <v>1196</v>
      </c>
      <c r="O564" t="s">
        <v>206</v>
      </c>
      <c r="P564" s="3">
        <v>135</v>
      </c>
      <c r="Q564" s="3">
        <v>0</v>
      </c>
    </row>
    <row r="565" spans="1:17" x14ac:dyDescent="0.25">
      <c r="A565" s="12" t="s">
        <v>1189</v>
      </c>
      <c r="B565" s="12" t="s">
        <v>1148</v>
      </c>
      <c r="C565" s="12" t="s">
        <v>1141</v>
      </c>
      <c r="D565" s="12" t="s">
        <v>195</v>
      </c>
      <c r="E565" s="12" t="s">
        <v>31</v>
      </c>
      <c r="F565" t="s">
        <v>1430</v>
      </c>
      <c r="H565" s="12" t="s">
        <v>31</v>
      </c>
      <c r="J565">
        <v>0</v>
      </c>
      <c r="K565" s="12" t="s">
        <v>31</v>
      </c>
      <c r="L565" s="12" t="s">
        <v>31</v>
      </c>
      <c r="M565" s="12" t="s">
        <v>31</v>
      </c>
      <c r="N565" s="12" t="s">
        <v>1194</v>
      </c>
      <c r="O565" t="s">
        <v>196</v>
      </c>
      <c r="P565" s="3">
        <v>100</v>
      </c>
      <c r="Q565" s="3">
        <v>0</v>
      </c>
    </row>
    <row r="566" spans="1:17" x14ac:dyDescent="0.25">
      <c r="A566" s="12" t="s">
        <v>1189</v>
      </c>
      <c r="B566" s="12" t="s">
        <v>1148</v>
      </c>
      <c r="C566" s="12" t="s">
        <v>1141</v>
      </c>
      <c r="D566" s="12" t="s">
        <v>201</v>
      </c>
      <c r="E566" s="12" t="s">
        <v>31</v>
      </c>
      <c r="F566" t="s">
        <v>1431</v>
      </c>
      <c r="H566" s="12" t="s">
        <v>31</v>
      </c>
      <c r="J566">
        <v>0</v>
      </c>
      <c r="K566" s="12" t="s">
        <v>31</v>
      </c>
      <c r="L566" s="12" t="s">
        <v>31</v>
      </c>
      <c r="M566" s="12" t="s">
        <v>31</v>
      </c>
      <c r="N566" s="12" t="s">
        <v>1192</v>
      </c>
      <c r="O566" t="s">
        <v>202</v>
      </c>
      <c r="P566" s="3">
        <v>470</v>
      </c>
      <c r="Q566" s="3">
        <v>0</v>
      </c>
    </row>
    <row r="567" spans="1:17" x14ac:dyDescent="0.25">
      <c r="A567" s="12" t="s">
        <v>1189</v>
      </c>
      <c r="B567" s="12" t="s">
        <v>1148</v>
      </c>
      <c r="C567" s="12" t="s">
        <v>1141</v>
      </c>
      <c r="D567" s="12" t="s">
        <v>203</v>
      </c>
      <c r="E567" s="12" t="s">
        <v>31</v>
      </c>
      <c r="F567" t="s">
        <v>1431</v>
      </c>
      <c r="H567" s="12" t="s">
        <v>31</v>
      </c>
      <c r="J567">
        <v>0</v>
      </c>
      <c r="K567" s="12" t="s">
        <v>31</v>
      </c>
      <c r="L567" s="12" t="s">
        <v>31</v>
      </c>
      <c r="M567" s="12" t="s">
        <v>31</v>
      </c>
      <c r="N567" s="12" t="s">
        <v>1196</v>
      </c>
      <c r="O567" t="s">
        <v>206</v>
      </c>
      <c r="P567" s="3">
        <v>135</v>
      </c>
      <c r="Q567" s="3">
        <v>0</v>
      </c>
    </row>
    <row r="568" spans="1:17" x14ac:dyDescent="0.25">
      <c r="A568" s="12" t="s">
        <v>1189</v>
      </c>
      <c r="B568" s="12" t="s">
        <v>1140</v>
      </c>
      <c r="C568" s="12" t="s">
        <v>1141</v>
      </c>
      <c r="D568" s="12" t="s">
        <v>207</v>
      </c>
      <c r="E568" s="12" t="s">
        <v>31</v>
      </c>
      <c r="F568" t="s">
        <v>1432</v>
      </c>
      <c r="H568" s="12" t="s">
        <v>31</v>
      </c>
      <c r="J568">
        <v>0</v>
      </c>
      <c r="K568" s="12" t="s">
        <v>31</v>
      </c>
      <c r="L568" s="12" t="s">
        <v>31</v>
      </c>
      <c r="M568" s="12" t="s">
        <v>31</v>
      </c>
      <c r="N568" s="12" t="s">
        <v>1197</v>
      </c>
      <c r="O568" t="s">
        <v>208</v>
      </c>
      <c r="P568" s="3">
        <v>135</v>
      </c>
      <c r="Q568" s="3">
        <v>0</v>
      </c>
    </row>
    <row r="569" spans="1:17" x14ac:dyDescent="0.25">
      <c r="A569" s="12" t="s">
        <v>1189</v>
      </c>
      <c r="B569" s="12" t="s">
        <v>1140</v>
      </c>
      <c r="C569" s="12" t="s">
        <v>1141</v>
      </c>
      <c r="D569" s="12" t="s">
        <v>209</v>
      </c>
      <c r="E569" s="12" t="s">
        <v>31</v>
      </c>
      <c r="F569" t="s">
        <v>1432</v>
      </c>
      <c r="H569" s="12" t="s">
        <v>31</v>
      </c>
      <c r="J569">
        <v>0</v>
      </c>
      <c r="K569" s="12" t="s">
        <v>31</v>
      </c>
      <c r="L569" s="12" t="s">
        <v>31</v>
      </c>
      <c r="M569" s="12" t="s">
        <v>31</v>
      </c>
      <c r="N569" s="12" t="s">
        <v>1193</v>
      </c>
      <c r="O569" t="s">
        <v>210</v>
      </c>
      <c r="P569" s="3">
        <v>470</v>
      </c>
      <c r="Q569" s="3">
        <v>0</v>
      </c>
    </row>
    <row r="570" spans="1:17" x14ac:dyDescent="0.25">
      <c r="A570" s="12" t="s">
        <v>1189</v>
      </c>
      <c r="B570" s="12" t="s">
        <v>1148</v>
      </c>
      <c r="C570" s="12" t="s">
        <v>1141</v>
      </c>
      <c r="D570" s="12" t="s">
        <v>201</v>
      </c>
      <c r="E570" s="12" t="s">
        <v>31</v>
      </c>
      <c r="F570" t="s">
        <v>1433</v>
      </c>
      <c r="H570" s="12" t="s">
        <v>31</v>
      </c>
      <c r="J570">
        <v>0</v>
      </c>
      <c r="K570" s="12" t="s">
        <v>31</v>
      </c>
      <c r="L570" s="12" t="s">
        <v>31</v>
      </c>
      <c r="M570" s="12" t="s">
        <v>31</v>
      </c>
      <c r="N570" s="12" t="s">
        <v>1192</v>
      </c>
      <c r="O570" t="s">
        <v>202</v>
      </c>
      <c r="P570" s="3">
        <v>470</v>
      </c>
      <c r="Q570" s="3">
        <v>0</v>
      </c>
    </row>
    <row r="571" spans="1:17" x14ac:dyDescent="0.25">
      <c r="A571" s="12" t="s">
        <v>1189</v>
      </c>
      <c r="B571" s="12" t="s">
        <v>1148</v>
      </c>
      <c r="C571" s="12" t="s">
        <v>1141</v>
      </c>
      <c r="D571" s="12" t="s">
        <v>203</v>
      </c>
      <c r="E571" s="12" t="s">
        <v>31</v>
      </c>
      <c r="F571" t="s">
        <v>1433</v>
      </c>
      <c r="H571" s="12" t="s">
        <v>31</v>
      </c>
      <c r="J571">
        <v>0</v>
      </c>
      <c r="K571" s="12" t="s">
        <v>31</v>
      </c>
      <c r="L571" s="12" t="s">
        <v>31</v>
      </c>
      <c r="M571" s="12" t="s">
        <v>31</v>
      </c>
      <c r="N571" s="12" t="s">
        <v>1196</v>
      </c>
      <c r="O571" t="s">
        <v>206</v>
      </c>
      <c r="P571" s="3">
        <v>135</v>
      </c>
      <c r="Q571" s="3">
        <v>0</v>
      </c>
    </row>
    <row r="572" spans="1:17" x14ac:dyDescent="0.25">
      <c r="A572" s="12" t="s">
        <v>1189</v>
      </c>
      <c r="B572" s="12" t="s">
        <v>1140</v>
      </c>
      <c r="C572" s="12" t="s">
        <v>1141</v>
      </c>
      <c r="D572" s="12" t="s">
        <v>207</v>
      </c>
      <c r="E572" s="12" t="s">
        <v>31</v>
      </c>
      <c r="F572" t="s">
        <v>1434</v>
      </c>
      <c r="H572" s="12" t="s">
        <v>31</v>
      </c>
      <c r="J572">
        <v>0</v>
      </c>
      <c r="K572" s="12" t="s">
        <v>31</v>
      </c>
      <c r="L572" s="12" t="s">
        <v>31</v>
      </c>
      <c r="M572" s="12" t="s">
        <v>31</v>
      </c>
      <c r="N572" s="12" t="s">
        <v>1197</v>
      </c>
      <c r="O572" t="s">
        <v>208</v>
      </c>
      <c r="P572" s="3">
        <v>135</v>
      </c>
      <c r="Q572" s="3">
        <v>0</v>
      </c>
    </row>
    <row r="573" spans="1:17" x14ac:dyDescent="0.25">
      <c r="A573" s="12" t="s">
        <v>1189</v>
      </c>
      <c r="B573" s="12" t="s">
        <v>1140</v>
      </c>
      <c r="C573" s="12" t="s">
        <v>1141</v>
      </c>
      <c r="D573" s="12" t="s">
        <v>207</v>
      </c>
      <c r="E573" s="12" t="s">
        <v>31</v>
      </c>
      <c r="F573" t="s">
        <v>1435</v>
      </c>
      <c r="H573" s="12" t="s">
        <v>31</v>
      </c>
      <c r="J573">
        <v>0</v>
      </c>
      <c r="K573" s="12" t="s">
        <v>31</v>
      </c>
      <c r="L573" s="12" t="s">
        <v>31</v>
      </c>
      <c r="M573" s="12" t="s">
        <v>31</v>
      </c>
      <c r="N573" s="12" t="s">
        <v>1197</v>
      </c>
      <c r="O573" t="s">
        <v>208</v>
      </c>
      <c r="P573" s="3">
        <v>135</v>
      </c>
      <c r="Q573" s="3">
        <v>0</v>
      </c>
    </row>
    <row r="574" spans="1:17" x14ac:dyDescent="0.25">
      <c r="A574" s="12" t="s">
        <v>1189</v>
      </c>
      <c r="B574" s="12" t="s">
        <v>1140</v>
      </c>
      <c r="C574" s="12" t="s">
        <v>1141</v>
      </c>
      <c r="D574" s="12" t="s">
        <v>209</v>
      </c>
      <c r="E574" s="12" t="s">
        <v>31</v>
      </c>
      <c r="F574" t="s">
        <v>1435</v>
      </c>
      <c r="H574" s="12" t="s">
        <v>31</v>
      </c>
      <c r="J574">
        <v>0</v>
      </c>
      <c r="K574" s="12" t="s">
        <v>31</v>
      </c>
      <c r="L574" s="12" t="s">
        <v>31</v>
      </c>
      <c r="M574" s="12" t="s">
        <v>31</v>
      </c>
      <c r="N574" s="12" t="s">
        <v>1193</v>
      </c>
      <c r="O574" t="s">
        <v>210</v>
      </c>
      <c r="P574" s="3">
        <v>470</v>
      </c>
      <c r="Q574" s="3">
        <v>0</v>
      </c>
    </row>
    <row r="575" spans="1:17" x14ac:dyDescent="0.25">
      <c r="A575" s="12" t="s">
        <v>1189</v>
      </c>
      <c r="B575" s="12" t="s">
        <v>1148</v>
      </c>
      <c r="C575" s="12" t="s">
        <v>1141</v>
      </c>
      <c r="D575" s="12" t="s">
        <v>201</v>
      </c>
      <c r="E575" s="12" t="s">
        <v>31</v>
      </c>
      <c r="F575" t="s">
        <v>1436</v>
      </c>
      <c r="H575" s="12" t="s">
        <v>31</v>
      </c>
      <c r="J575">
        <v>0</v>
      </c>
      <c r="K575" s="12" t="s">
        <v>31</v>
      </c>
      <c r="L575" s="12" t="s">
        <v>31</v>
      </c>
      <c r="M575" s="12" t="s">
        <v>31</v>
      </c>
      <c r="N575" s="12" t="s">
        <v>1192</v>
      </c>
      <c r="O575" t="s">
        <v>202</v>
      </c>
      <c r="P575" s="3">
        <v>470</v>
      </c>
      <c r="Q575" s="3">
        <v>0</v>
      </c>
    </row>
    <row r="576" spans="1:17" x14ac:dyDescent="0.25">
      <c r="A576" s="12" t="s">
        <v>1189</v>
      </c>
      <c r="B576" s="12" t="s">
        <v>1148</v>
      </c>
      <c r="C576" s="12" t="s">
        <v>1141</v>
      </c>
      <c r="D576" s="12" t="s">
        <v>203</v>
      </c>
      <c r="E576" s="12" t="s">
        <v>31</v>
      </c>
      <c r="F576" t="s">
        <v>1436</v>
      </c>
      <c r="H576" s="12" t="s">
        <v>31</v>
      </c>
      <c r="J576">
        <v>0</v>
      </c>
      <c r="K576" s="12" t="s">
        <v>31</v>
      </c>
      <c r="L576" s="12" t="s">
        <v>31</v>
      </c>
      <c r="M576" s="12" t="s">
        <v>31</v>
      </c>
      <c r="N576" s="12" t="s">
        <v>1196</v>
      </c>
      <c r="O576" t="s">
        <v>206</v>
      </c>
      <c r="P576" s="3">
        <v>135</v>
      </c>
      <c r="Q576" s="3">
        <v>0</v>
      </c>
    </row>
    <row r="577" spans="1:17" x14ac:dyDescent="0.25">
      <c r="A577" s="12" t="s">
        <v>1189</v>
      </c>
      <c r="B577" s="12" t="s">
        <v>1140</v>
      </c>
      <c r="C577" s="12" t="s">
        <v>1141</v>
      </c>
      <c r="D577" s="12" t="s">
        <v>247</v>
      </c>
      <c r="E577" s="12" t="s">
        <v>31</v>
      </c>
      <c r="F577" t="s">
        <v>1437</v>
      </c>
      <c r="H577" s="12" t="s">
        <v>31</v>
      </c>
      <c r="J577">
        <v>0</v>
      </c>
      <c r="K577" s="12" t="s">
        <v>31</v>
      </c>
      <c r="L577" s="12" t="s">
        <v>31</v>
      </c>
      <c r="M577" s="12" t="s">
        <v>31</v>
      </c>
      <c r="N577" s="12" t="s">
        <v>1195</v>
      </c>
      <c r="O577" t="s">
        <v>248</v>
      </c>
      <c r="P577" s="3">
        <v>130</v>
      </c>
      <c r="Q577" s="3">
        <v>0</v>
      </c>
    </row>
    <row r="578" spans="1:17" x14ac:dyDescent="0.25">
      <c r="A578" s="12" t="s">
        <v>1189</v>
      </c>
      <c r="B578" s="12" t="s">
        <v>1148</v>
      </c>
      <c r="C578" s="12" t="s">
        <v>1141</v>
      </c>
      <c r="D578" s="12" t="s">
        <v>197</v>
      </c>
      <c r="E578" s="12" t="s">
        <v>31</v>
      </c>
      <c r="F578" t="s">
        <v>1438</v>
      </c>
      <c r="H578" s="12" t="s">
        <v>31</v>
      </c>
      <c r="J578">
        <v>0</v>
      </c>
      <c r="K578" s="12" t="s">
        <v>31</v>
      </c>
      <c r="L578" s="12" t="s">
        <v>31</v>
      </c>
      <c r="M578" s="12" t="s">
        <v>31</v>
      </c>
      <c r="N578" s="12" t="s">
        <v>1191</v>
      </c>
      <c r="O578" t="s">
        <v>200</v>
      </c>
      <c r="P578" s="3">
        <v>125</v>
      </c>
      <c r="Q578" s="3">
        <v>0</v>
      </c>
    </row>
    <row r="579" spans="1:17" x14ac:dyDescent="0.25">
      <c r="A579" s="12" t="s">
        <v>1189</v>
      </c>
      <c r="B579" s="12" t="s">
        <v>1148</v>
      </c>
      <c r="C579" s="12" t="s">
        <v>1141</v>
      </c>
      <c r="D579" s="12" t="s">
        <v>201</v>
      </c>
      <c r="E579" s="12" t="s">
        <v>31</v>
      </c>
      <c r="F579" t="s">
        <v>1439</v>
      </c>
      <c r="H579" s="12" t="s">
        <v>31</v>
      </c>
      <c r="J579">
        <v>0</v>
      </c>
      <c r="K579" s="12" t="s">
        <v>31</v>
      </c>
      <c r="L579" s="12" t="s">
        <v>31</v>
      </c>
      <c r="M579" s="12" t="s">
        <v>31</v>
      </c>
      <c r="N579" s="12" t="s">
        <v>1192</v>
      </c>
      <c r="O579" t="s">
        <v>202</v>
      </c>
      <c r="P579" s="3">
        <v>470</v>
      </c>
      <c r="Q579" s="3">
        <v>0</v>
      </c>
    </row>
    <row r="580" spans="1:17" x14ac:dyDescent="0.25">
      <c r="A580" s="12" t="s">
        <v>1189</v>
      </c>
      <c r="B580" s="12" t="s">
        <v>1148</v>
      </c>
      <c r="C580" s="12" t="s">
        <v>1141</v>
      </c>
      <c r="D580" s="12" t="s">
        <v>203</v>
      </c>
      <c r="E580" s="12" t="s">
        <v>31</v>
      </c>
      <c r="F580" t="s">
        <v>1439</v>
      </c>
      <c r="H580" s="12" t="s">
        <v>31</v>
      </c>
      <c r="J580">
        <v>0</v>
      </c>
      <c r="K580" s="12" t="s">
        <v>31</v>
      </c>
      <c r="L580" s="12" t="s">
        <v>31</v>
      </c>
      <c r="M580" s="12" t="s">
        <v>31</v>
      </c>
      <c r="N580" s="12" t="s">
        <v>1196</v>
      </c>
      <c r="O580" t="s">
        <v>206</v>
      </c>
      <c r="P580" s="3">
        <v>135</v>
      </c>
      <c r="Q580" s="3">
        <v>0</v>
      </c>
    </row>
    <row r="581" spans="1:17" x14ac:dyDescent="0.25">
      <c r="A581" s="12" t="s">
        <v>1205</v>
      </c>
      <c r="B581" s="12" t="s">
        <v>1148</v>
      </c>
      <c r="C581" s="12" t="s">
        <v>1141</v>
      </c>
      <c r="D581" s="12" t="s">
        <v>267</v>
      </c>
      <c r="E581" s="12" t="s">
        <v>31</v>
      </c>
      <c r="F581" t="s">
        <v>1440</v>
      </c>
      <c r="H581" s="12" t="s">
        <v>31</v>
      </c>
      <c r="J581">
        <v>0</v>
      </c>
      <c r="K581" s="12" t="s">
        <v>31</v>
      </c>
      <c r="L581" s="12" t="s">
        <v>31</v>
      </c>
      <c r="M581" s="12" t="s">
        <v>31</v>
      </c>
      <c r="N581" s="12" t="s">
        <v>1209</v>
      </c>
      <c r="O581" t="s">
        <v>268</v>
      </c>
      <c r="P581" s="3">
        <v>36595</v>
      </c>
      <c r="Q581" s="3">
        <v>0</v>
      </c>
    </row>
    <row r="582" spans="1:17" x14ac:dyDescent="0.25">
      <c r="A582" s="12" t="s">
        <v>1205</v>
      </c>
      <c r="B582" s="12" t="s">
        <v>1148</v>
      </c>
      <c r="C582" s="12" t="s">
        <v>1141</v>
      </c>
      <c r="D582" s="12" t="s">
        <v>284</v>
      </c>
      <c r="E582" s="12" t="s">
        <v>31</v>
      </c>
      <c r="F582" t="s">
        <v>1440</v>
      </c>
      <c r="H582" s="12" t="s">
        <v>31</v>
      </c>
      <c r="J582">
        <v>0</v>
      </c>
      <c r="K582" s="12" t="s">
        <v>31</v>
      </c>
      <c r="L582" s="12" t="s">
        <v>31</v>
      </c>
      <c r="M582" s="12" t="s">
        <v>31</v>
      </c>
      <c r="N582" s="12" t="s">
        <v>1213</v>
      </c>
      <c r="O582" t="s">
        <v>285</v>
      </c>
      <c r="P582" s="3">
        <v>150</v>
      </c>
      <c r="Q582" s="3">
        <v>0</v>
      </c>
    </row>
    <row r="583" spans="1:17" x14ac:dyDescent="0.25">
      <c r="A583" s="12" t="s">
        <v>1205</v>
      </c>
      <c r="B583" s="12" t="s">
        <v>1148</v>
      </c>
      <c r="C583" s="12" t="s">
        <v>1141</v>
      </c>
      <c r="D583" s="12" t="s">
        <v>286</v>
      </c>
      <c r="E583" s="12" t="s">
        <v>31</v>
      </c>
      <c r="F583" t="s">
        <v>1440</v>
      </c>
      <c r="H583" s="12" t="s">
        <v>31</v>
      </c>
      <c r="J583">
        <v>0</v>
      </c>
      <c r="K583" s="12" t="s">
        <v>31</v>
      </c>
      <c r="L583" s="12" t="s">
        <v>31</v>
      </c>
      <c r="M583" s="12" t="s">
        <v>31</v>
      </c>
      <c r="N583" s="12" t="s">
        <v>1210</v>
      </c>
      <c r="O583" t="s">
        <v>287</v>
      </c>
      <c r="P583" s="3">
        <v>2530</v>
      </c>
      <c r="Q583" s="3">
        <v>0</v>
      </c>
    </row>
    <row r="584" spans="1:17" x14ac:dyDescent="0.25">
      <c r="A584" s="12" t="s">
        <v>1205</v>
      </c>
      <c r="B584" s="12" t="s">
        <v>1148</v>
      </c>
      <c r="C584" s="12" t="s">
        <v>1141</v>
      </c>
      <c r="D584" s="12" t="s">
        <v>288</v>
      </c>
      <c r="E584" s="12" t="s">
        <v>31</v>
      </c>
      <c r="F584" t="s">
        <v>1440</v>
      </c>
      <c r="H584" s="12" t="s">
        <v>31</v>
      </c>
      <c r="J584">
        <v>0</v>
      </c>
      <c r="K584" s="12" t="s">
        <v>31</v>
      </c>
      <c r="L584" s="12" t="s">
        <v>31</v>
      </c>
      <c r="M584" s="12" t="s">
        <v>31</v>
      </c>
      <c r="N584" s="12" t="s">
        <v>1211</v>
      </c>
      <c r="O584" t="s">
        <v>289</v>
      </c>
      <c r="P584" s="3">
        <v>4155</v>
      </c>
      <c r="Q584" s="3">
        <v>0</v>
      </c>
    </row>
    <row r="585" spans="1:17" x14ac:dyDescent="0.25">
      <c r="A585" s="12" t="s">
        <v>1205</v>
      </c>
      <c r="B585" s="12" t="s">
        <v>1148</v>
      </c>
      <c r="C585" s="12" t="s">
        <v>1141</v>
      </c>
      <c r="D585" s="12" t="s">
        <v>290</v>
      </c>
      <c r="E585" s="12" t="s">
        <v>31</v>
      </c>
      <c r="F585" t="s">
        <v>1440</v>
      </c>
      <c r="H585" s="12" t="s">
        <v>31</v>
      </c>
      <c r="J585">
        <v>0</v>
      </c>
      <c r="K585" s="12" t="s">
        <v>31</v>
      </c>
      <c r="L585" s="12" t="s">
        <v>31</v>
      </c>
      <c r="M585" s="12" t="s">
        <v>31</v>
      </c>
      <c r="N585" s="12" t="s">
        <v>1212</v>
      </c>
      <c r="O585" t="s">
        <v>291</v>
      </c>
      <c r="P585" s="3">
        <v>135</v>
      </c>
      <c r="Q585" s="3">
        <v>0</v>
      </c>
    </row>
    <row r="586" spans="1:17" x14ac:dyDescent="0.25">
      <c r="A586" s="12" t="s">
        <v>1216</v>
      </c>
      <c r="B586" s="12" t="s">
        <v>1148</v>
      </c>
      <c r="C586" s="12" t="s">
        <v>1141</v>
      </c>
      <c r="D586" s="12" t="s">
        <v>346</v>
      </c>
      <c r="E586" s="12" t="s">
        <v>31</v>
      </c>
      <c r="F586" t="s">
        <v>1441</v>
      </c>
      <c r="H586" s="12" t="s">
        <v>31</v>
      </c>
      <c r="J586">
        <v>0</v>
      </c>
      <c r="K586" s="12" t="s">
        <v>31</v>
      </c>
      <c r="L586" s="12" t="s">
        <v>31</v>
      </c>
      <c r="M586" s="12" t="s">
        <v>31</v>
      </c>
      <c r="N586" s="12" t="s">
        <v>346</v>
      </c>
      <c r="O586" t="s">
        <v>347</v>
      </c>
      <c r="P586" s="3">
        <v>405.16</v>
      </c>
      <c r="Q586" s="3">
        <v>0</v>
      </c>
    </row>
    <row r="587" spans="1:17" x14ac:dyDescent="0.25">
      <c r="A587" s="12" t="s">
        <v>1228</v>
      </c>
      <c r="B587" s="12" t="s">
        <v>1140</v>
      </c>
      <c r="C587" s="12" t="s">
        <v>1141</v>
      </c>
      <c r="D587" s="12" t="s">
        <v>402</v>
      </c>
      <c r="E587" s="12" t="s">
        <v>31</v>
      </c>
      <c r="F587" t="s">
        <v>1442</v>
      </c>
      <c r="H587" s="12" t="s">
        <v>31</v>
      </c>
      <c r="J587">
        <v>0</v>
      </c>
      <c r="K587" s="12" t="s">
        <v>31</v>
      </c>
      <c r="L587" s="12" t="s">
        <v>31</v>
      </c>
      <c r="M587" s="12" t="s">
        <v>31</v>
      </c>
      <c r="N587" s="12" t="s">
        <v>1235</v>
      </c>
      <c r="O587" t="s">
        <v>403</v>
      </c>
      <c r="P587" s="3">
        <v>135</v>
      </c>
      <c r="Q587" s="3">
        <v>0</v>
      </c>
    </row>
    <row r="588" spans="1:17" x14ac:dyDescent="0.25">
      <c r="A588" s="12" t="s">
        <v>1228</v>
      </c>
      <c r="B588" s="12" t="s">
        <v>1140</v>
      </c>
      <c r="C588" s="12" t="s">
        <v>1141</v>
      </c>
      <c r="D588" s="12" t="s">
        <v>402</v>
      </c>
      <c r="E588" s="12" t="s">
        <v>31</v>
      </c>
      <c r="F588" t="s">
        <v>1443</v>
      </c>
      <c r="H588" s="12" t="s">
        <v>31</v>
      </c>
      <c r="J588">
        <v>0</v>
      </c>
      <c r="K588" s="12" t="s">
        <v>31</v>
      </c>
      <c r="L588" s="12" t="s">
        <v>31</v>
      </c>
      <c r="M588" s="12" t="s">
        <v>31</v>
      </c>
      <c r="N588" s="12" t="s">
        <v>1235</v>
      </c>
      <c r="O588" t="s">
        <v>403</v>
      </c>
      <c r="P588" s="3">
        <v>135</v>
      </c>
      <c r="Q588" s="3">
        <v>0</v>
      </c>
    </row>
    <row r="589" spans="1:17" x14ac:dyDescent="0.25">
      <c r="A589" s="12" t="s">
        <v>1228</v>
      </c>
      <c r="B589" s="12" t="s">
        <v>1148</v>
      </c>
      <c r="C589" s="12" t="s">
        <v>1141</v>
      </c>
      <c r="D589" s="12" t="s">
        <v>406</v>
      </c>
      <c r="E589" s="12" t="s">
        <v>31</v>
      </c>
      <c r="F589" t="s">
        <v>1444</v>
      </c>
      <c r="H589" s="12" t="s">
        <v>31</v>
      </c>
      <c r="J589">
        <v>0</v>
      </c>
      <c r="K589" s="12" t="s">
        <v>31</v>
      </c>
      <c r="L589" s="12" t="s">
        <v>31</v>
      </c>
      <c r="M589" s="12" t="s">
        <v>31</v>
      </c>
      <c r="N589" s="12" t="s">
        <v>1232</v>
      </c>
      <c r="O589" t="s">
        <v>407</v>
      </c>
      <c r="P589" s="3">
        <v>100</v>
      </c>
      <c r="Q589" s="3">
        <v>0</v>
      </c>
    </row>
    <row r="590" spans="1:17" x14ac:dyDescent="0.25">
      <c r="A590" s="12" t="s">
        <v>1228</v>
      </c>
      <c r="B590" s="12" t="s">
        <v>1140</v>
      </c>
      <c r="C590" s="12" t="s">
        <v>1141</v>
      </c>
      <c r="D590" s="12" t="s">
        <v>404</v>
      </c>
      <c r="E590" s="12" t="s">
        <v>31</v>
      </c>
      <c r="F590" t="s">
        <v>1445</v>
      </c>
      <c r="H590" s="12" t="s">
        <v>31</v>
      </c>
      <c r="J590">
        <v>0</v>
      </c>
      <c r="K590" s="12" t="s">
        <v>31</v>
      </c>
      <c r="L590" s="12" t="s">
        <v>31</v>
      </c>
      <c r="M590" s="12" t="s">
        <v>31</v>
      </c>
      <c r="N590" s="12" t="s">
        <v>1231</v>
      </c>
      <c r="O590" t="s">
        <v>405</v>
      </c>
      <c r="P590" s="3">
        <v>100</v>
      </c>
      <c r="Q590" s="3">
        <v>0</v>
      </c>
    </row>
    <row r="591" spans="1:17" x14ac:dyDescent="0.25">
      <c r="A591" s="12" t="s">
        <v>1228</v>
      </c>
      <c r="B591" s="12" t="s">
        <v>1140</v>
      </c>
      <c r="C591" s="12" t="s">
        <v>1141</v>
      </c>
      <c r="D591" s="12" t="s">
        <v>402</v>
      </c>
      <c r="E591" s="12" t="s">
        <v>31</v>
      </c>
      <c r="F591" t="s">
        <v>1446</v>
      </c>
      <c r="H591" s="12" t="s">
        <v>31</v>
      </c>
      <c r="J591">
        <v>0</v>
      </c>
      <c r="K591" s="12" t="s">
        <v>31</v>
      </c>
      <c r="L591" s="12" t="s">
        <v>31</v>
      </c>
      <c r="M591" s="12" t="s">
        <v>31</v>
      </c>
      <c r="N591" s="12" t="s">
        <v>1235</v>
      </c>
      <c r="O591" t="s">
        <v>403</v>
      </c>
      <c r="P591" s="3">
        <v>135</v>
      </c>
      <c r="Q591" s="3">
        <v>0</v>
      </c>
    </row>
    <row r="592" spans="1:17" x14ac:dyDescent="0.25">
      <c r="A592" s="12" t="s">
        <v>1228</v>
      </c>
      <c r="B592" s="12" t="s">
        <v>1148</v>
      </c>
      <c r="C592" s="12" t="s">
        <v>1141</v>
      </c>
      <c r="D592" s="12" t="s">
        <v>408</v>
      </c>
      <c r="E592" s="12" t="s">
        <v>31</v>
      </c>
      <c r="F592" t="s">
        <v>1430</v>
      </c>
      <c r="H592" s="12" t="s">
        <v>31</v>
      </c>
      <c r="J592">
        <v>0</v>
      </c>
      <c r="K592" s="12" t="s">
        <v>31</v>
      </c>
      <c r="L592" s="12" t="s">
        <v>31</v>
      </c>
      <c r="M592" s="12" t="s">
        <v>31</v>
      </c>
      <c r="N592" s="12" t="s">
        <v>1236</v>
      </c>
      <c r="O592" t="s">
        <v>409</v>
      </c>
      <c r="P592" s="3">
        <v>135</v>
      </c>
      <c r="Q592" s="3">
        <v>0</v>
      </c>
    </row>
    <row r="593" spans="1:17" x14ac:dyDescent="0.25">
      <c r="A593" s="12" t="s">
        <v>1228</v>
      </c>
      <c r="B593" s="12" t="s">
        <v>1148</v>
      </c>
      <c r="C593" s="12" t="s">
        <v>1141</v>
      </c>
      <c r="D593" s="12" t="s">
        <v>399</v>
      </c>
      <c r="E593" s="12" t="s">
        <v>31</v>
      </c>
      <c r="F593" t="s">
        <v>1447</v>
      </c>
      <c r="H593" s="12" t="s">
        <v>31</v>
      </c>
      <c r="J593">
        <v>0</v>
      </c>
      <c r="K593" s="12" t="s">
        <v>31</v>
      </c>
      <c r="L593" s="12" t="s">
        <v>31</v>
      </c>
      <c r="M593" s="12" t="s">
        <v>31</v>
      </c>
      <c r="N593" s="12" t="s">
        <v>1234</v>
      </c>
      <c r="O593" t="s">
        <v>401</v>
      </c>
      <c r="P593" s="3">
        <v>135</v>
      </c>
      <c r="Q593" s="3">
        <v>0</v>
      </c>
    </row>
    <row r="594" spans="1:17" x14ac:dyDescent="0.25">
      <c r="A594" s="12" t="s">
        <v>1228</v>
      </c>
      <c r="B594" s="12" t="s">
        <v>1148</v>
      </c>
      <c r="C594" s="12" t="s">
        <v>1141</v>
      </c>
      <c r="D594" s="12" t="s">
        <v>389</v>
      </c>
      <c r="E594" s="12" t="s">
        <v>31</v>
      </c>
      <c r="F594" t="s">
        <v>1424</v>
      </c>
      <c r="H594" s="12" t="s">
        <v>31</v>
      </c>
      <c r="J594">
        <v>0</v>
      </c>
      <c r="K594" s="12" t="s">
        <v>31</v>
      </c>
      <c r="L594" s="12" t="s">
        <v>31</v>
      </c>
      <c r="M594" s="12" t="s">
        <v>1238</v>
      </c>
      <c r="N594" s="12" t="s">
        <v>1239</v>
      </c>
      <c r="O594" t="s">
        <v>390</v>
      </c>
      <c r="P594" s="3">
        <v>6588.01</v>
      </c>
      <c r="Q594" s="3">
        <v>0</v>
      </c>
    </row>
    <row r="595" spans="1:17" x14ac:dyDescent="0.25">
      <c r="A595" s="12" t="s">
        <v>1228</v>
      </c>
      <c r="B595" s="12" t="s">
        <v>1140</v>
      </c>
      <c r="C595" s="12" t="s">
        <v>1141</v>
      </c>
      <c r="D595" s="12" t="s">
        <v>402</v>
      </c>
      <c r="E595" s="12" t="s">
        <v>31</v>
      </c>
      <c r="F595" t="s">
        <v>1448</v>
      </c>
      <c r="H595" s="12" t="s">
        <v>31</v>
      </c>
      <c r="J595">
        <v>0</v>
      </c>
      <c r="K595" s="12" t="s">
        <v>31</v>
      </c>
      <c r="L595" s="12" t="s">
        <v>31</v>
      </c>
      <c r="M595" s="12" t="s">
        <v>31</v>
      </c>
      <c r="N595" s="12" t="s">
        <v>1235</v>
      </c>
      <c r="O595" t="s">
        <v>403</v>
      </c>
      <c r="P595" s="3">
        <v>135</v>
      </c>
      <c r="Q595" s="3">
        <v>0</v>
      </c>
    </row>
    <row r="596" spans="1:17" x14ac:dyDescent="0.25">
      <c r="A596" s="12" t="s">
        <v>1228</v>
      </c>
      <c r="B596" s="12" t="s">
        <v>1140</v>
      </c>
      <c r="C596" s="12" t="s">
        <v>1141</v>
      </c>
      <c r="D596" s="12" t="s">
        <v>402</v>
      </c>
      <c r="E596" s="12" t="s">
        <v>31</v>
      </c>
      <c r="F596" t="s">
        <v>1449</v>
      </c>
      <c r="H596" s="12" t="s">
        <v>31</v>
      </c>
      <c r="J596">
        <v>0</v>
      </c>
      <c r="K596" s="12" t="s">
        <v>31</v>
      </c>
      <c r="L596" s="12" t="s">
        <v>31</v>
      </c>
      <c r="M596" s="12" t="s">
        <v>31</v>
      </c>
      <c r="N596" s="12" t="s">
        <v>1235</v>
      </c>
      <c r="O596" t="s">
        <v>403</v>
      </c>
      <c r="P596" s="3">
        <v>135</v>
      </c>
      <c r="Q596" s="3">
        <v>0</v>
      </c>
    </row>
    <row r="597" spans="1:17" x14ac:dyDescent="0.25">
      <c r="A597" s="12" t="s">
        <v>1245</v>
      </c>
      <c r="B597" s="12" t="s">
        <v>1134</v>
      </c>
      <c r="C597" s="12" t="s">
        <v>1141</v>
      </c>
      <c r="D597" s="12" t="s">
        <v>435</v>
      </c>
      <c r="E597" s="12" t="s">
        <v>31</v>
      </c>
      <c r="F597" t="s">
        <v>427</v>
      </c>
      <c r="H597" s="12" t="s">
        <v>31</v>
      </c>
      <c r="J597">
        <v>0</v>
      </c>
      <c r="K597" s="12" t="s">
        <v>31</v>
      </c>
      <c r="L597" s="12" t="s">
        <v>31</v>
      </c>
      <c r="M597" s="12" t="s">
        <v>31</v>
      </c>
      <c r="N597" s="12" t="s">
        <v>1248</v>
      </c>
      <c r="O597" t="s">
        <v>436</v>
      </c>
      <c r="P597" s="3">
        <v>2500</v>
      </c>
      <c r="Q597" s="3">
        <v>0</v>
      </c>
    </row>
    <row r="598" spans="1:17" x14ac:dyDescent="0.25">
      <c r="A598" s="12" t="s">
        <v>1288</v>
      </c>
      <c r="B598" s="12" t="s">
        <v>1148</v>
      </c>
      <c r="C598" s="12" t="s">
        <v>1141</v>
      </c>
      <c r="D598" s="12" t="s">
        <v>646</v>
      </c>
      <c r="E598" s="12" t="s">
        <v>31</v>
      </c>
      <c r="F598" t="s">
        <v>1430</v>
      </c>
      <c r="H598" s="12" t="s">
        <v>31</v>
      </c>
      <c r="J598">
        <v>0</v>
      </c>
      <c r="K598" s="12" t="s">
        <v>31</v>
      </c>
      <c r="L598" s="12" t="s">
        <v>31</v>
      </c>
      <c r="M598" s="12" t="s">
        <v>31</v>
      </c>
      <c r="N598" s="12" t="s">
        <v>1310</v>
      </c>
      <c r="O598" t="s">
        <v>647</v>
      </c>
      <c r="P598" s="3">
        <v>23455</v>
      </c>
      <c r="Q598" s="3">
        <v>0</v>
      </c>
    </row>
    <row r="599" spans="1:17" x14ac:dyDescent="0.25">
      <c r="A599" s="12" t="s">
        <v>1288</v>
      </c>
      <c r="B599" s="12" t="s">
        <v>1148</v>
      </c>
      <c r="C599" s="12" t="s">
        <v>1141</v>
      </c>
      <c r="D599" s="12" t="s">
        <v>742</v>
      </c>
      <c r="E599" s="12" t="s">
        <v>31</v>
      </c>
      <c r="F599" t="s">
        <v>1430</v>
      </c>
      <c r="H599" s="12" t="s">
        <v>31</v>
      </c>
      <c r="J599">
        <v>0</v>
      </c>
      <c r="K599" s="12" t="s">
        <v>31</v>
      </c>
      <c r="L599" s="12" t="s">
        <v>31</v>
      </c>
      <c r="M599" s="12" t="s">
        <v>31</v>
      </c>
      <c r="N599" s="12" t="s">
        <v>1318</v>
      </c>
      <c r="O599" t="s">
        <v>743</v>
      </c>
      <c r="P599" s="3">
        <v>2695</v>
      </c>
      <c r="Q599" s="3">
        <v>0</v>
      </c>
    </row>
    <row r="600" spans="1:17" x14ac:dyDescent="0.25">
      <c r="A600" s="12" t="s">
        <v>1288</v>
      </c>
      <c r="B600" s="12" t="s">
        <v>1148</v>
      </c>
      <c r="C600" s="12" t="s">
        <v>1141</v>
      </c>
      <c r="D600" s="12" t="s">
        <v>669</v>
      </c>
      <c r="E600" s="12" t="s">
        <v>31</v>
      </c>
      <c r="F600" t="s">
        <v>1450</v>
      </c>
      <c r="H600" s="12" t="s">
        <v>31</v>
      </c>
      <c r="J600">
        <v>0</v>
      </c>
      <c r="K600" s="12" t="s">
        <v>31</v>
      </c>
      <c r="L600" s="12" t="s">
        <v>31</v>
      </c>
      <c r="M600" s="12" t="s">
        <v>31</v>
      </c>
      <c r="N600" s="12" t="s">
        <v>1343</v>
      </c>
      <c r="O600" t="s">
        <v>672</v>
      </c>
      <c r="P600" s="3">
        <v>5807.94</v>
      </c>
      <c r="Q600" s="3">
        <v>0</v>
      </c>
    </row>
    <row r="601" spans="1:17" x14ac:dyDescent="0.25">
      <c r="A601" s="12" t="s">
        <v>1288</v>
      </c>
      <c r="B601" s="12" t="s">
        <v>1148</v>
      </c>
      <c r="C601" s="12" t="s">
        <v>1141</v>
      </c>
      <c r="D601" s="12" t="s">
        <v>740</v>
      </c>
      <c r="E601" s="12" t="s">
        <v>31</v>
      </c>
      <c r="F601" t="s">
        <v>1450</v>
      </c>
      <c r="H601" s="12" t="s">
        <v>31</v>
      </c>
      <c r="J601">
        <v>0</v>
      </c>
      <c r="K601" s="12" t="s">
        <v>31</v>
      </c>
      <c r="L601" s="12" t="s">
        <v>31</v>
      </c>
      <c r="M601" s="12" t="s">
        <v>31</v>
      </c>
      <c r="N601" s="12" t="s">
        <v>1317</v>
      </c>
      <c r="O601" t="s">
        <v>741</v>
      </c>
      <c r="P601" s="3">
        <v>135</v>
      </c>
      <c r="Q601" s="3">
        <v>0</v>
      </c>
    </row>
    <row r="602" spans="1:17" x14ac:dyDescent="0.25">
      <c r="A602" s="12" t="s">
        <v>1288</v>
      </c>
      <c r="B602" s="12" t="s">
        <v>1148</v>
      </c>
      <c r="C602" s="12" t="s">
        <v>1141</v>
      </c>
      <c r="D602" s="12" t="s">
        <v>780</v>
      </c>
      <c r="E602" s="12" t="s">
        <v>31</v>
      </c>
      <c r="F602" t="s">
        <v>1450</v>
      </c>
      <c r="H602" s="12" t="s">
        <v>31</v>
      </c>
      <c r="J602">
        <v>0</v>
      </c>
      <c r="K602" s="12" t="s">
        <v>31</v>
      </c>
      <c r="L602" s="12" t="s">
        <v>31</v>
      </c>
      <c r="M602" s="12" t="s">
        <v>31</v>
      </c>
      <c r="N602" s="12" t="s">
        <v>1321</v>
      </c>
      <c r="O602" t="s">
        <v>781</v>
      </c>
      <c r="P602" s="3">
        <v>470</v>
      </c>
      <c r="Q602" s="3">
        <v>0</v>
      </c>
    </row>
    <row r="603" spans="1:17" x14ac:dyDescent="0.25">
      <c r="A603" s="12" t="s">
        <v>1288</v>
      </c>
      <c r="B603" s="12" t="s">
        <v>1140</v>
      </c>
      <c r="C603" s="12" t="s">
        <v>1141</v>
      </c>
      <c r="D603" s="12" t="s">
        <v>757</v>
      </c>
      <c r="E603" s="12" t="s">
        <v>31</v>
      </c>
      <c r="F603" t="s">
        <v>1451</v>
      </c>
      <c r="H603" s="12" t="s">
        <v>31</v>
      </c>
      <c r="J603">
        <v>0</v>
      </c>
      <c r="K603" s="12" t="s">
        <v>31</v>
      </c>
      <c r="L603" s="12" t="s">
        <v>31</v>
      </c>
      <c r="M603" s="12" t="s">
        <v>31</v>
      </c>
      <c r="N603" s="12" t="s">
        <v>1311</v>
      </c>
      <c r="O603" t="s">
        <v>758</v>
      </c>
      <c r="P603" s="3">
        <v>100</v>
      </c>
      <c r="Q603" s="3">
        <v>0</v>
      </c>
    </row>
    <row r="604" spans="1:17" x14ac:dyDescent="0.25">
      <c r="A604" s="12" t="s">
        <v>1288</v>
      </c>
      <c r="B604" s="12" t="s">
        <v>1140</v>
      </c>
      <c r="C604" s="12" t="s">
        <v>1141</v>
      </c>
      <c r="D604" s="12" t="s">
        <v>759</v>
      </c>
      <c r="E604" s="12" t="s">
        <v>31</v>
      </c>
      <c r="F604" t="s">
        <v>1451</v>
      </c>
      <c r="H604" s="12" t="s">
        <v>31</v>
      </c>
      <c r="J604">
        <v>0</v>
      </c>
      <c r="K604" s="12" t="s">
        <v>31</v>
      </c>
      <c r="L604" s="12" t="s">
        <v>31</v>
      </c>
      <c r="M604" s="12" t="s">
        <v>31</v>
      </c>
      <c r="N604" s="12" t="s">
        <v>1320</v>
      </c>
      <c r="O604" t="s">
        <v>760</v>
      </c>
      <c r="P604" s="3">
        <v>135</v>
      </c>
      <c r="Q604" s="3">
        <v>0</v>
      </c>
    </row>
    <row r="605" spans="1:17" x14ac:dyDescent="0.25">
      <c r="A605" s="13" t="s">
        <v>1452</v>
      </c>
      <c r="B605" s="8"/>
      <c r="C605" s="8"/>
      <c r="D605" s="8"/>
      <c r="E605" s="8"/>
      <c r="F605" s="8"/>
      <c r="G605" s="8"/>
      <c r="H605" s="8"/>
      <c r="I605" s="8"/>
      <c r="J605" s="8"/>
      <c r="K605" s="8"/>
      <c r="L605" s="8"/>
      <c r="M605" s="8"/>
      <c r="N605" s="8"/>
      <c r="O605" s="8"/>
      <c r="P605" s="14">
        <v>94651.270000000019</v>
      </c>
      <c r="Q605" s="14">
        <v>0</v>
      </c>
    </row>
    <row r="606" spans="1:17" x14ac:dyDescent="0.25">
      <c r="A606" s="13" t="s">
        <v>1453</v>
      </c>
      <c r="B606" s="8"/>
      <c r="C606" s="8"/>
      <c r="D606" s="8"/>
      <c r="E606" s="8"/>
      <c r="F606" s="8"/>
      <c r="G606" s="8"/>
      <c r="H606" s="8"/>
      <c r="I606" s="8"/>
      <c r="J606" s="8"/>
      <c r="K606" s="8"/>
      <c r="L606" s="8"/>
      <c r="M606" s="8"/>
      <c r="N606" s="8"/>
      <c r="O606" s="8"/>
      <c r="P606" s="14">
        <v>94651.27</v>
      </c>
      <c r="Q606" s="14"/>
    </row>
    <row r="607" spans="1:17" x14ac:dyDescent="0.25">
      <c r="A607" s="12"/>
      <c r="B607" s="12"/>
      <c r="C607" s="12"/>
      <c r="D607" s="12"/>
      <c r="E607" s="12"/>
      <c r="H607" s="12"/>
      <c r="K607" s="12"/>
      <c r="L607" s="12"/>
      <c r="M607" s="12"/>
      <c r="N607" s="12"/>
      <c r="P607" s="3"/>
      <c r="Q607" s="3"/>
    </row>
    <row r="608" spans="1:17" x14ac:dyDescent="0.25">
      <c r="A608" s="12"/>
      <c r="B608" s="12"/>
      <c r="C608" s="12"/>
      <c r="D608" s="12"/>
      <c r="E608" s="12"/>
      <c r="H608" s="12"/>
      <c r="K608" s="12"/>
      <c r="L608" s="12"/>
      <c r="M608" s="12"/>
      <c r="N608" s="12"/>
      <c r="P608" s="3"/>
      <c r="Q608" s="3"/>
    </row>
    <row r="609" spans="1:17" x14ac:dyDescent="0.25">
      <c r="A609" s="46" t="s">
        <v>1454</v>
      </c>
      <c r="B609" s="46"/>
      <c r="C609" s="46"/>
      <c r="D609" s="46"/>
      <c r="E609" s="46"/>
      <c r="F609" s="46"/>
      <c r="G609" s="46"/>
      <c r="H609" s="46"/>
      <c r="I609" s="46"/>
      <c r="J609" s="46"/>
      <c r="K609" s="46"/>
      <c r="L609" s="46"/>
      <c r="M609" s="46"/>
      <c r="N609" s="46"/>
      <c r="O609" s="46"/>
      <c r="P609" s="46"/>
      <c r="Q609" s="46"/>
    </row>
    <row r="610" spans="1:17" x14ac:dyDescent="0.25">
      <c r="A610" s="12" t="s">
        <v>1178</v>
      </c>
      <c r="B610" s="12" t="s">
        <v>1134</v>
      </c>
      <c r="C610" s="12" t="s">
        <v>1141</v>
      </c>
      <c r="D610" s="12" t="s">
        <v>168</v>
      </c>
      <c r="E610" s="12" t="s">
        <v>31</v>
      </c>
      <c r="F610" t="s">
        <v>169</v>
      </c>
      <c r="H610" s="12" t="s">
        <v>31</v>
      </c>
      <c r="J610">
        <v>0</v>
      </c>
      <c r="K610" s="12" t="s">
        <v>31</v>
      </c>
      <c r="L610" s="12" t="s">
        <v>31</v>
      </c>
      <c r="M610" s="12" t="s">
        <v>31</v>
      </c>
      <c r="N610" s="12" t="s">
        <v>1187</v>
      </c>
      <c r="O610" t="s">
        <v>173</v>
      </c>
      <c r="P610" s="3">
        <v>178767.13</v>
      </c>
      <c r="Q610" s="3">
        <v>0</v>
      </c>
    </row>
    <row r="611" spans="1:17" x14ac:dyDescent="0.25">
      <c r="A611" s="13" t="s">
        <v>1455</v>
      </c>
      <c r="B611" s="8"/>
      <c r="C611" s="8"/>
      <c r="D611" s="8"/>
      <c r="E611" s="8"/>
      <c r="F611" s="8"/>
      <c r="G611" s="8"/>
      <c r="H611" s="8"/>
      <c r="I611" s="8"/>
      <c r="J611" s="8"/>
      <c r="K611" s="8"/>
      <c r="L611" s="8"/>
      <c r="M611" s="8"/>
      <c r="N611" s="8"/>
      <c r="O611" s="8"/>
      <c r="P611" s="14">
        <v>178767.13</v>
      </c>
      <c r="Q611" s="14">
        <v>0</v>
      </c>
    </row>
    <row r="612" spans="1:17" x14ac:dyDescent="0.25">
      <c r="A612" s="13" t="s">
        <v>1456</v>
      </c>
      <c r="B612" s="8"/>
      <c r="C612" s="8"/>
      <c r="D612" s="8"/>
      <c r="E612" s="8"/>
      <c r="F612" s="8"/>
      <c r="G612" s="8"/>
      <c r="H612" s="8"/>
      <c r="I612" s="8"/>
      <c r="J612" s="8"/>
      <c r="K612" s="8"/>
      <c r="L612" s="8"/>
      <c r="M612" s="8"/>
      <c r="N612" s="8"/>
      <c r="O612" s="8"/>
      <c r="P612" s="14">
        <v>178767.13</v>
      </c>
      <c r="Q612" s="14"/>
    </row>
    <row r="614" spans="1:17" x14ac:dyDescent="0.25">
      <c r="A614" s="11"/>
      <c r="B614" s="11"/>
      <c r="C614" s="11"/>
      <c r="D614" s="11"/>
      <c r="E614" s="11"/>
      <c r="F614" s="11"/>
      <c r="G614" s="11"/>
      <c r="H614" s="11"/>
      <c r="I614" s="11"/>
      <c r="J614" s="11"/>
      <c r="K614" s="11"/>
      <c r="L614" s="11"/>
      <c r="M614" s="11"/>
      <c r="N614" s="11"/>
      <c r="O614" s="11"/>
      <c r="P614" s="11"/>
      <c r="Q614" s="11"/>
    </row>
    <row r="615" spans="1:17" x14ac:dyDescent="0.25">
      <c r="A615" s="46" t="s">
        <v>1457</v>
      </c>
      <c r="B615" s="46"/>
      <c r="C615" s="46"/>
      <c r="D615" s="46"/>
      <c r="E615" s="46"/>
      <c r="F615" s="46"/>
      <c r="G615" s="46"/>
      <c r="H615" s="46"/>
      <c r="I615" s="46"/>
      <c r="J615" s="46"/>
      <c r="K615" s="46"/>
      <c r="L615" s="46"/>
      <c r="M615" s="46"/>
      <c r="N615" s="46"/>
      <c r="O615" s="46"/>
      <c r="P615" s="46"/>
      <c r="Q615" s="46"/>
    </row>
    <row r="616" spans="1:17" x14ac:dyDescent="0.25">
      <c r="A616" s="12" t="s">
        <v>1178</v>
      </c>
      <c r="B616" s="12" t="s">
        <v>1134</v>
      </c>
      <c r="C616" s="12" t="s">
        <v>1141</v>
      </c>
      <c r="D616" s="12" t="s">
        <v>168</v>
      </c>
      <c r="E616" s="12" t="s">
        <v>31</v>
      </c>
      <c r="F616" t="s">
        <v>169</v>
      </c>
      <c r="H616" s="12" t="s">
        <v>31</v>
      </c>
      <c r="J616">
        <v>0</v>
      </c>
      <c r="K616" s="12" t="s">
        <v>31</v>
      </c>
      <c r="L616" s="12" t="s">
        <v>31</v>
      </c>
      <c r="M616" s="12" t="s">
        <v>31</v>
      </c>
      <c r="N616" s="12" t="s">
        <v>1187</v>
      </c>
      <c r="O616" t="s">
        <v>173</v>
      </c>
      <c r="P616" s="3">
        <v>1570833.33</v>
      </c>
      <c r="Q616" s="3">
        <v>0</v>
      </c>
    </row>
    <row r="617" spans="1:17" x14ac:dyDescent="0.25">
      <c r="A617" s="12" t="s">
        <v>1178</v>
      </c>
      <c r="B617" s="12" t="s">
        <v>1134</v>
      </c>
      <c r="C617" s="12" t="s">
        <v>1141</v>
      </c>
      <c r="D617" s="12" t="s">
        <v>175</v>
      </c>
      <c r="E617" s="12" t="s">
        <v>31</v>
      </c>
      <c r="F617" t="s">
        <v>176</v>
      </c>
      <c r="H617" s="12" t="s">
        <v>31</v>
      </c>
      <c r="J617">
        <v>0</v>
      </c>
      <c r="K617" s="12" t="s">
        <v>31</v>
      </c>
      <c r="L617" s="12" t="s">
        <v>31</v>
      </c>
      <c r="M617" s="12" t="s">
        <v>31</v>
      </c>
      <c r="N617" s="12" t="s">
        <v>1188</v>
      </c>
      <c r="O617" t="s">
        <v>179</v>
      </c>
      <c r="P617" s="3">
        <v>1125000</v>
      </c>
      <c r="Q617" s="3">
        <v>0</v>
      </c>
    </row>
    <row r="618" spans="1:17" x14ac:dyDescent="0.25">
      <c r="A618" s="12" t="s">
        <v>1189</v>
      </c>
      <c r="B618" s="12" t="s">
        <v>1134</v>
      </c>
      <c r="C618" s="12" t="s">
        <v>1141</v>
      </c>
      <c r="D618" s="12" t="s">
        <v>245</v>
      </c>
      <c r="E618" s="12" t="s">
        <v>31</v>
      </c>
      <c r="F618" t="s">
        <v>169</v>
      </c>
      <c r="H618" s="12" t="s">
        <v>31</v>
      </c>
      <c r="J618">
        <v>0</v>
      </c>
      <c r="K618" s="12" t="s">
        <v>31</v>
      </c>
      <c r="L618" s="12" t="s">
        <v>31</v>
      </c>
      <c r="M618" s="12" t="s">
        <v>31</v>
      </c>
      <c r="N618" s="12" t="s">
        <v>1202</v>
      </c>
      <c r="O618" t="s">
        <v>246</v>
      </c>
      <c r="P618" s="3">
        <v>2605416.67</v>
      </c>
      <c r="Q618" s="3">
        <v>0</v>
      </c>
    </row>
    <row r="619" spans="1:17" x14ac:dyDescent="0.25">
      <c r="A619" s="13" t="s">
        <v>1458</v>
      </c>
      <c r="B619" s="8"/>
      <c r="C619" s="8"/>
      <c r="D619" s="8"/>
      <c r="E619" s="8"/>
      <c r="F619" s="8"/>
      <c r="G619" s="8"/>
      <c r="H619" s="8"/>
      <c r="I619" s="8"/>
      <c r="J619" s="8"/>
      <c r="K619" s="8"/>
      <c r="L619" s="8"/>
      <c r="M619" s="8"/>
      <c r="N619" s="8"/>
      <c r="O619" s="8"/>
      <c r="P619" s="14">
        <v>5301250</v>
      </c>
      <c r="Q619" s="14">
        <v>0</v>
      </c>
    </row>
    <row r="620" spans="1:17" x14ac:dyDescent="0.25">
      <c r="A620" s="13" t="s">
        <v>1459</v>
      </c>
      <c r="B620" s="8"/>
      <c r="C620" s="8"/>
      <c r="D620" s="8"/>
      <c r="E620" s="8"/>
      <c r="F620" s="8"/>
      <c r="G620" s="8"/>
      <c r="H620" s="8"/>
      <c r="I620" s="8"/>
      <c r="J620" s="8"/>
      <c r="K620" s="8"/>
      <c r="L620" s="8"/>
      <c r="M620" s="8"/>
      <c r="N620" s="8"/>
      <c r="O620" s="8"/>
      <c r="P620" s="14">
        <v>5301250</v>
      </c>
      <c r="Q620" s="14"/>
    </row>
    <row r="621" spans="1:17" x14ac:dyDescent="0.25">
      <c r="A621" s="11"/>
      <c r="B621" s="11"/>
      <c r="C621" s="11"/>
      <c r="D621" s="11"/>
      <c r="E621" s="11"/>
      <c r="F621" s="11"/>
      <c r="G621" s="11"/>
      <c r="H621" s="11"/>
      <c r="I621" s="11"/>
      <c r="J621" s="11"/>
      <c r="K621" s="11"/>
      <c r="L621" s="11"/>
      <c r="M621" s="11"/>
      <c r="N621" s="11"/>
      <c r="O621" s="11"/>
      <c r="P621" s="11"/>
      <c r="Q621" s="11"/>
    </row>
    <row r="622" spans="1:17" x14ac:dyDescent="0.25">
      <c r="A622" s="12"/>
      <c r="B622" s="12"/>
      <c r="C622" s="12"/>
      <c r="D622" s="12"/>
      <c r="E622" s="12"/>
      <c r="H622" s="12"/>
      <c r="K622" s="12"/>
      <c r="L622" s="12"/>
      <c r="M622" s="12"/>
      <c r="N622" s="12"/>
      <c r="P622" s="3"/>
      <c r="Q622" s="3"/>
    </row>
    <row r="623" spans="1:17" x14ac:dyDescent="0.25">
      <c r="A623" s="46" t="s">
        <v>1460</v>
      </c>
      <c r="B623" s="46"/>
      <c r="C623" s="46"/>
      <c r="D623" s="46"/>
      <c r="E623" s="46"/>
      <c r="F623" s="46"/>
      <c r="G623" s="46"/>
      <c r="H623" s="46"/>
      <c r="I623" s="46"/>
      <c r="J623" s="46"/>
      <c r="K623" s="46"/>
      <c r="L623" s="46"/>
      <c r="M623" s="46"/>
      <c r="N623" s="46"/>
      <c r="O623" s="46"/>
      <c r="P623" s="46"/>
      <c r="Q623" s="46"/>
    </row>
    <row r="624" spans="1:17" x14ac:dyDescent="0.25">
      <c r="A624" s="12" t="s">
        <v>1178</v>
      </c>
      <c r="B624" s="12" t="s">
        <v>1134</v>
      </c>
      <c r="C624" s="12" t="s">
        <v>1135</v>
      </c>
      <c r="D624" s="12" t="s">
        <v>183</v>
      </c>
      <c r="E624" s="12" t="s">
        <v>31</v>
      </c>
      <c r="F624" t="s">
        <v>184</v>
      </c>
      <c r="H624" s="12" t="s">
        <v>31</v>
      </c>
      <c r="J624">
        <v>0</v>
      </c>
      <c r="K624" s="12" t="s">
        <v>31</v>
      </c>
      <c r="L624" s="12" t="s">
        <v>31</v>
      </c>
      <c r="M624" s="12" t="s">
        <v>31</v>
      </c>
      <c r="N624" s="12" t="s">
        <v>31</v>
      </c>
      <c r="O624" t="s">
        <v>186</v>
      </c>
      <c r="P624" s="3">
        <v>210</v>
      </c>
      <c r="Q624" s="3">
        <v>0</v>
      </c>
    </row>
    <row r="625" spans="1:17" x14ac:dyDescent="0.25">
      <c r="A625" s="12" t="s">
        <v>1288</v>
      </c>
      <c r="B625" s="12" t="s">
        <v>1134</v>
      </c>
      <c r="C625" s="12" t="s">
        <v>1135</v>
      </c>
      <c r="D625" s="12" t="s">
        <v>801</v>
      </c>
      <c r="E625" s="12" t="s">
        <v>31</v>
      </c>
      <c r="F625" t="s">
        <v>184</v>
      </c>
      <c r="H625" s="12" t="s">
        <v>31</v>
      </c>
      <c r="J625">
        <v>0</v>
      </c>
      <c r="K625" s="12" t="s">
        <v>31</v>
      </c>
      <c r="L625" s="12" t="s">
        <v>31</v>
      </c>
      <c r="M625" s="12" t="s">
        <v>31</v>
      </c>
      <c r="N625" s="12" t="s">
        <v>31</v>
      </c>
      <c r="O625" t="s">
        <v>802</v>
      </c>
      <c r="P625" s="3">
        <v>210</v>
      </c>
      <c r="Q625" s="3">
        <v>0</v>
      </c>
    </row>
    <row r="626" spans="1:17" x14ac:dyDescent="0.25">
      <c r="A626" s="13" t="s">
        <v>1461</v>
      </c>
      <c r="B626" s="8"/>
      <c r="C626" s="8"/>
      <c r="D626" s="8"/>
      <c r="E626" s="8"/>
      <c r="F626" s="8"/>
      <c r="G626" s="8"/>
      <c r="H626" s="8"/>
      <c r="I626" s="8"/>
      <c r="J626" s="8"/>
      <c r="K626" s="8"/>
      <c r="L626" s="8"/>
      <c r="M626" s="8"/>
      <c r="N626" s="8"/>
      <c r="O626" s="8"/>
      <c r="P626" s="14">
        <v>420</v>
      </c>
      <c r="Q626" s="14">
        <v>0</v>
      </c>
    </row>
    <row r="627" spans="1:17" x14ac:dyDescent="0.25">
      <c r="A627" s="13" t="s">
        <v>1462</v>
      </c>
      <c r="B627" s="8"/>
      <c r="C627" s="8"/>
      <c r="D627" s="8"/>
      <c r="E627" s="8"/>
      <c r="F627" s="8"/>
      <c r="G627" s="8"/>
      <c r="H627" s="8"/>
      <c r="I627" s="8"/>
      <c r="J627" s="8"/>
      <c r="K627" s="8"/>
      <c r="L627" s="8"/>
      <c r="M627" s="8"/>
      <c r="N627" s="8"/>
      <c r="O627" s="8"/>
      <c r="P627" s="14">
        <v>420</v>
      </c>
      <c r="Q627" s="14"/>
    </row>
    <row r="628" spans="1:17" x14ac:dyDescent="0.25">
      <c r="A628" s="11"/>
      <c r="B628" s="11"/>
      <c r="C628" s="11"/>
      <c r="D628" s="11"/>
      <c r="E628" s="11"/>
      <c r="F628" s="11"/>
      <c r="G628" s="11"/>
      <c r="H628" s="11"/>
      <c r="I628" s="11"/>
      <c r="J628" s="11"/>
      <c r="K628" s="11"/>
      <c r="L628" s="11"/>
      <c r="M628" s="11"/>
      <c r="N628" s="11"/>
      <c r="O628" s="11"/>
      <c r="P628" s="11"/>
      <c r="Q628" s="11"/>
    </row>
    <row r="629" spans="1:17" x14ac:dyDescent="0.25">
      <c r="A629" s="12"/>
      <c r="B629" s="12"/>
      <c r="C629" s="12"/>
      <c r="D629" s="12"/>
      <c r="E629" s="12"/>
      <c r="H629" s="12"/>
      <c r="K629" s="12"/>
      <c r="L629" s="12"/>
      <c r="M629" s="12"/>
      <c r="N629" s="12"/>
      <c r="P629" s="3"/>
      <c r="Q629" s="3"/>
    </row>
    <row r="630" spans="1:17" x14ac:dyDescent="0.25">
      <c r="A630" s="46" t="s">
        <v>1463</v>
      </c>
      <c r="B630" s="46"/>
      <c r="C630" s="46"/>
      <c r="D630" s="46"/>
      <c r="E630" s="46"/>
      <c r="F630" s="46"/>
      <c r="G630" s="46"/>
      <c r="H630" s="46"/>
      <c r="I630" s="46"/>
      <c r="J630" s="46"/>
      <c r="K630" s="46"/>
      <c r="L630" s="46"/>
      <c r="M630" s="46"/>
      <c r="N630" s="46"/>
      <c r="O630" s="46"/>
      <c r="P630" s="46"/>
      <c r="Q630" s="46"/>
    </row>
    <row r="631" spans="1:17" x14ac:dyDescent="0.25">
      <c r="A631" s="12" t="s">
        <v>1178</v>
      </c>
      <c r="B631" s="12" t="s">
        <v>1134</v>
      </c>
      <c r="C631" s="12" t="s">
        <v>1135</v>
      </c>
      <c r="D631" s="12" t="s">
        <v>187</v>
      </c>
      <c r="E631" s="12" t="s">
        <v>31</v>
      </c>
      <c r="F631" t="s">
        <v>188</v>
      </c>
      <c r="H631" s="12" t="s">
        <v>31</v>
      </c>
      <c r="J631">
        <v>0</v>
      </c>
      <c r="K631" s="12" t="s">
        <v>31</v>
      </c>
      <c r="L631" s="12" t="s">
        <v>31</v>
      </c>
      <c r="M631" s="12" t="s">
        <v>31</v>
      </c>
      <c r="N631" s="12" t="s">
        <v>31</v>
      </c>
      <c r="O631" t="s">
        <v>190</v>
      </c>
      <c r="P631" s="3">
        <v>3529.6</v>
      </c>
      <c r="Q631" s="3">
        <v>0</v>
      </c>
    </row>
    <row r="632" spans="1:17" x14ac:dyDescent="0.25">
      <c r="A632" s="12" t="s">
        <v>1286</v>
      </c>
      <c r="B632" s="12" t="s">
        <v>1134</v>
      </c>
      <c r="C632" s="12" t="s">
        <v>1135</v>
      </c>
      <c r="D632" s="12" t="s">
        <v>608</v>
      </c>
      <c r="E632" s="12" t="s">
        <v>31</v>
      </c>
      <c r="F632" t="s">
        <v>188</v>
      </c>
      <c r="H632" s="12" t="s">
        <v>31</v>
      </c>
      <c r="J632">
        <v>0</v>
      </c>
      <c r="K632" s="12" t="s">
        <v>31</v>
      </c>
      <c r="L632" s="12" t="s">
        <v>31</v>
      </c>
      <c r="M632" s="12" t="s">
        <v>31</v>
      </c>
      <c r="N632" s="12" t="s">
        <v>31</v>
      </c>
      <c r="O632" t="s">
        <v>609</v>
      </c>
      <c r="P632" s="3">
        <v>3529.6</v>
      </c>
      <c r="Q632" s="3">
        <v>0</v>
      </c>
    </row>
    <row r="633" spans="1:17" x14ac:dyDescent="0.25">
      <c r="A633" s="13" t="s">
        <v>1464</v>
      </c>
      <c r="B633" s="8"/>
      <c r="C633" s="8"/>
      <c r="D633" s="8"/>
      <c r="E633" s="8"/>
      <c r="F633" s="8"/>
      <c r="G633" s="8"/>
      <c r="H633" s="8"/>
      <c r="I633" s="8"/>
      <c r="J633" s="8"/>
      <c r="K633" s="8"/>
      <c r="L633" s="8"/>
      <c r="M633" s="8"/>
      <c r="N633" s="8"/>
      <c r="O633" s="8"/>
      <c r="P633" s="14">
        <v>7059.2</v>
      </c>
      <c r="Q633" s="14">
        <v>0</v>
      </c>
    </row>
    <row r="634" spans="1:17" x14ac:dyDescent="0.25">
      <c r="A634" s="13" t="s">
        <v>1465</v>
      </c>
      <c r="B634" s="8"/>
      <c r="C634" s="8"/>
      <c r="D634" s="8"/>
      <c r="E634" s="8"/>
      <c r="F634" s="8"/>
      <c r="G634" s="8"/>
      <c r="H634" s="8"/>
      <c r="I634" s="8"/>
      <c r="J634" s="8"/>
      <c r="K634" s="8"/>
      <c r="L634" s="8"/>
      <c r="M634" s="8"/>
      <c r="N634" s="8"/>
      <c r="O634" s="8"/>
      <c r="P634" s="14">
        <v>7059.2</v>
      </c>
      <c r="Q634" s="14"/>
    </row>
    <row r="635" spans="1:17" x14ac:dyDescent="0.25">
      <c r="A635" s="11"/>
      <c r="B635" s="11"/>
      <c r="C635" s="11"/>
      <c r="D635" s="11"/>
      <c r="E635" s="11"/>
      <c r="F635" s="11"/>
      <c r="G635" s="11"/>
      <c r="H635" s="11"/>
      <c r="I635" s="11"/>
      <c r="J635" s="11"/>
      <c r="K635" s="11"/>
      <c r="L635" s="11"/>
      <c r="M635" s="11"/>
      <c r="N635" s="11"/>
      <c r="O635" s="11"/>
      <c r="P635" s="11"/>
      <c r="Q635" s="11"/>
    </row>
    <row r="636" spans="1:17" x14ac:dyDescent="0.25">
      <c r="A636" s="12"/>
      <c r="B636" s="12"/>
      <c r="C636" s="12"/>
      <c r="D636" s="12"/>
      <c r="E636" s="12"/>
      <c r="H636" s="12"/>
      <c r="K636" s="12"/>
      <c r="L636" s="12"/>
      <c r="M636" s="12"/>
      <c r="N636" s="12"/>
      <c r="P636" s="3"/>
      <c r="Q636" s="3"/>
    </row>
    <row r="637" spans="1:17" x14ac:dyDescent="0.25">
      <c r="A637" s="46" t="s">
        <v>1466</v>
      </c>
      <c r="B637" s="46"/>
      <c r="C637" s="46"/>
      <c r="D637" s="46"/>
      <c r="E637" s="46"/>
      <c r="F637" s="46"/>
      <c r="G637" s="46"/>
      <c r="H637" s="46"/>
      <c r="I637" s="46"/>
      <c r="J637" s="46"/>
      <c r="K637" s="46"/>
      <c r="L637" s="46"/>
      <c r="M637" s="46"/>
      <c r="N637" s="46"/>
      <c r="O637" s="46"/>
      <c r="P637" s="46"/>
      <c r="Q637" s="46"/>
    </row>
    <row r="638" spans="1:17" x14ac:dyDescent="0.25">
      <c r="A638" s="12" t="s">
        <v>1189</v>
      </c>
      <c r="B638" s="12" t="s">
        <v>1134</v>
      </c>
      <c r="C638" s="12" t="s">
        <v>1141</v>
      </c>
      <c r="D638" s="12" t="s">
        <v>211</v>
      </c>
      <c r="E638" s="12" t="s">
        <v>31</v>
      </c>
      <c r="F638" t="s">
        <v>212</v>
      </c>
      <c r="H638" s="12" t="s">
        <v>31</v>
      </c>
      <c r="J638">
        <v>0</v>
      </c>
      <c r="K638" s="12" t="s">
        <v>31</v>
      </c>
      <c r="L638" s="12" t="s">
        <v>31</v>
      </c>
      <c r="M638" s="12" t="s">
        <v>31</v>
      </c>
      <c r="N638" s="12" t="s">
        <v>1190</v>
      </c>
      <c r="O638" t="s">
        <v>216</v>
      </c>
      <c r="P638" s="3">
        <v>22500</v>
      </c>
      <c r="Q638" s="3">
        <v>0</v>
      </c>
    </row>
    <row r="639" spans="1:17" x14ac:dyDescent="0.25">
      <c r="A639" s="12" t="s">
        <v>1288</v>
      </c>
      <c r="B639" s="12" t="s">
        <v>1134</v>
      </c>
      <c r="C639" s="12" t="s">
        <v>1141</v>
      </c>
      <c r="D639" s="12" t="s">
        <v>782</v>
      </c>
      <c r="E639" s="12" t="s">
        <v>31</v>
      </c>
      <c r="F639" t="s">
        <v>784</v>
      </c>
      <c r="H639" s="12" t="s">
        <v>31</v>
      </c>
      <c r="J639">
        <v>0</v>
      </c>
      <c r="K639" s="12" t="s">
        <v>783</v>
      </c>
      <c r="L639" s="12" t="s">
        <v>31</v>
      </c>
      <c r="M639" s="12" t="s">
        <v>31</v>
      </c>
      <c r="N639" s="12" t="s">
        <v>1309</v>
      </c>
      <c r="O639" t="s">
        <v>787</v>
      </c>
      <c r="P639" s="3">
        <v>3312.5</v>
      </c>
      <c r="Q639" s="3">
        <v>0</v>
      </c>
    </row>
    <row r="640" spans="1:17" x14ac:dyDescent="0.25">
      <c r="A640" s="13" t="s">
        <v>1467</v>
      </c>
      <c r="B640" s="8"/>
      <c r="C640" s="8"/>
      <c r="D640" s="8"/>
      <c r="E640" s="8"/>
      <c r="F640" s="8"/>
      <c r="G640" s="8"/>
      <c r="H640" s="8"/>
      <c r="I640" s="8"/>
      <c r="J640" s="8"/>
      <c r="K640" s="8"/>
      <c r="L640" s="8"/>
      <c r="M640" s="8"/>
      <c r="N640" s="8"/>
      <c r="O640" s="8"/>
      <c r="P640" s="14">
        <v>25812.5</v>
      </c>
      <c r="Q640" s="14">
        <v>0</v>
      </c>
    </row>
    <row r="641" spans="1:17" x14ac:dyDescent="0.25">
      <c r="A641" s="13" t="s">
        <v>1468</v>
      </c>
      <c r="B641" s="8"/>
      <c r="C641" s="8"/>
      <c r="D641" s="8"/>
      <c r="E641" s="8"/>
      <c r="F641" s="8"/>
      <c r="G641" s="8"/>
      <c r="H641" s="8"/>
      <c r="I641" s="8"/>
      <c r="J641" s="8"/>
      <c r="K641" s="8"/>
      <c r="L641" s="8"/>
      <c r="M641" s="8"/>
      <c r="N641" s="8"/>
      <c r="O641" s="8"/>
      <c r="P641" s="14">
        <v>25812.5</v>
      </c>
      <c r="Q641" s="14"/>
    </row>
    <row r="642" spans="1:17" x14ac:dyDescent="0.25">
      <c r="A642" s="12"/>
      <c r="B642" s="12"/>
      <c r="C642" s="12"/>
      <c r="D642" s="12"/>
      <c r="E642" s="12"/>
      <c r="H642" s="12"/>
      <c r="K642" s="12"/>
      <c r="L642" s="12"/>
      <c r="M642" s="12"/>
      <c r="N642" s="12"/>
      <c r="P642" s="3"/>
      <c r="Q642" s="3"/>
    </row>
    <row r="643" spans="1:17" x14ac:dyDescent="0.25">
      <c r="A643" s="12"/>
      <c r="B643" s="12"/>
      <c r="C643" s="12"/>
      <c r="D643" s="12"/>
      <c r="E643" s="12"/>
      <c r="H643" s="12"/>
      <c r="K643" s="12"/>
      <c r="L643" s="12"/>
      <c r="M643" s="12"/>
      <c r="N643" s="12"/>
      <c r="P643" s="3"/>
      <c r="Q643" s="3"/>
    </row>
    <row r="644" spans="1:17" x14ac:dyDescent="0.25">
      <c r="A644" s="46" t="s">
        <v>1469</v>
      </c>
      <c r="B644" s="46"/>
      <c r="C644" s="46"/>
      <c r="D644" s="46"/>
      <c r="E644" s="46"/>
      <c r="F644" s="46"/>
      <c r="G644" s="46"/>
      <c r="H644" s="46"/>
      <c r="I644" s="46"/>
      <c r="J644" s="46"/>
      <c r="K644" s="46"/>
      <c r="L644" s="46"/>
      <c r="M644" s="46"/>
      <c r="N644" s="46"/>
      <c r="O644" s="46"/>
      <c r="P644" s="46"/>
      <c r="Q644" s="46"/>
    </row>
    <row r="645" spans="1:17" x14ac:dyDescent="0.25">
      <c r="A645" s="12" t="s">
        <v>1189</v>
      </c>
      <c r="B645" s="12" t="s">
        <v>1134</v>
      </c>
      <c r="C645" s="12" t="s">
        <v>1141</v>
      </c>
      <c r="D645" s="12" t="s">
        <v>211</v>
      </c>
      <c r="E645" s="12" t="s">
        <v>31</v>
      </c>
      <c r="F645" t="s">
        <v>212</v>
      </c>
      <c r="H645" s="12" t="s">
        <v>31</v>
      </c>
      <c r="J645">
        <v>0</v>
      </c>
      <c r="K645" s="12" t="s">
        <v>31</v>
      </c>
      <c r="L645" s="12" t="s">
        <v>31</v>
      </c>
      <c r="M645" s="12" t="s">
        <v>31</v>
      </c>
      <c r="N645" s="12" t="s">
        <v>1190</v>
      </c>
      <c r="O645" t="s">
        <v>216</v>
      </c>
      <c r="P645" s="3">
        <v>0</v>
      </c>
      <c r="Q645" s="3">
        <v>225</v>
      </c>
    </row>
    <row r="646" spans="1:17" x14ac:dyDescent="0.25">
      <c r="A646" s="12" t="s">
        <v>1189</v>
      </c>
      <c r="B646" s="12" t="s">
        <v>1134</v>
      </c>
      <c r="C646" s="12" t="s">
        <v>1141</v>
      </c>
      <c r="D646" s="12" t="s">
        <v>249</v>
      </c>
      <c r="E646" s="12" t="s">
        <v>31</v>
      </c>
      <c r="F646" t="s">
        <v>250</v>
      </c>
      <c r="H646" s="12" t="s">
        <v>31</v>
      </c>
      <c r="J646">
        <v>0</v>
      </c>
      <c r="K646" s="12" t="s">
        <v>31</v>
      </c>
      <c r="L646" s="12" t="s">
        <v>31</v>
      </c>
      <c r="M646" s="12" t="s">
        <v>31</v>
      </c>
      <c r="N646" s="12" t="s">
        <v>1198</v>
      </c>
      <c r="O646" t="s">
        <v>254</v>
      </c>
      <c r="P646" s="3">
        <v>0</v>
      </c>
      <c r="Q646" s="3">
        <v>27.4</v>
      </c>
    </row>
    <row r="647" spans="1:17" x14ac:dyDescent="0.25">
      <c r="A647" s="12" t="s">
        <v>1205</v>
      </c>
      <c r="B647" s="12" t="s">
        <v>1134</v>
      </c>
      <c r="C647" s="12" t="s">
        <v>1141</v>
      </c>
      <c r="D647" s="12" t="s">
        <v>274</v>
      </c>
      <c r="E647" s="12" t="s">
        <v>31</v>
      </c>
      <c r="F647" t="s">
        <v>276</v>
      </c>
      <c r="H647" s="12" t="s">
        <v>31</v>
      </c>
      <c r="J647">
        <v>0</v>
      </c>
      <c r="K647" s="12" t="s">
        <v>275</v>
      </c>
      <c r="L647" s="12" t="s">
        <v>31</v>
      </c>
      <c r="M647" s="12" t="s">
        <v>31</v>
      </c>
      <c r="N647" s="12" t="s">
        <v>1206</v>
      </c>
      <c r="O647" t="s">
        <v>279</v>
      </c>
      <c r="P647" s="3">
        <v>0</v>
      </c>
      <c r="Q647" s="3">
        <v>248.66</v>
      </c>
    </row>
    <row r="648" spans="1:17" x14ac:dyDescent="0.25">
      <c r="A648" s="12" t="s">
        <v>1205</v>
      </c>
      <c r="B648" s="12" t="s">
        <v>1134</v>
      </c>
      <c r="C648" s="12" t="s">
        <v>1141</v>
      </c>
      <c r="D648" s="12" t="s">
        <v>281</v>
      </c>
      <c r="E648" s="12" t="s">
        <v>31</v>
      </c>
      <c r="F648" t="s">
        <v>276</v>
      </c>
      <c r="H648" s="12" t="s">
        <v>31</v>
      </c>
      <c r="J648">
        <v>0</v>
      </c>
      <c r="K648" s="12" t="s">
        <v>282</v>
      </c>
      <c r="L648" s="12" t="s">
        <v>31</v>
      </c>
      <c r="M648" s="12" t="s">
        <v>31</v>
      </c>
      <c r="N648" s="12" t="s">
        <v>1207</v>
      </c>
      <c r="O648" t="s">
        <v>283</v>
      </c>
      <c r="P648" s="3">
        <v>0</v>
      </c>
      <c r="Q648" s="3">
        <v>248.66</v>
      </c>
    </row>
    <row r="649" spans="1:17" x14ac:dyDescent="0.25">
      <c r="A649" s="12" t="s">
        <v>1205</v>
      </c>
      <c r="B649" s="12" t="s">
        <v>1134</v>
      </c>
      <c r="C649" s="12" t="s">
        <v>1141</v>
      </c>
      <c r="D649" s="12" t="s">
        <v>260</v>
      </c>
      <c r="E649" s="12" t="s">
        <v>31</v>
      </c>
      <c r="F649" t="s">
        <v>262</v>
      </c>
      <c r="H649" s="12" t="s">
        <v>31</v>
      </c>
      <c r="J649">
        <v>0</v>
      </c>
      <c r="K649" s="12" t="s">
        <v>261</v>
      </c>
      <c r="L649" s="12" t="s">
        <v>31</v>
      </c>
      <c r="M649" s="12" t="s">
        <v>31</v>
      </c>
      <c r="N649" s="12" t="s">
        <v>1208</v>
      </c>
      <c r="O649" t="s">
        <v>265</v>
      </c>
      <c r="P649" s="3">
        <v>0</v>
      </c>
      <c r="Q649" s="3">
        <v>54.11</v>
      </c>
    </row>
    <row r="650" spans="1:17" x14ac:dyDescent="0.25">
      <c r="A650" s="12" t="s">
        <v>1276</v>
      </c>
      <c r="B650" s="12" t="s">
        <v>1134</v>
      </c>
      <c r="C650" s="12" t="s">
        <v>1141</v>
      </c>
      <c r="D650" s="12" t="s">
        <v>556</v>
      </c>
      <c r="E650" s="12" t="s">
        <v>31</v>
      </c>
      <c r="F650" t="s">
        <v>250</v>
      </c>
      <c r="H650" s="12" t="s">
        <v>31</v>
      </c>
      <c r="J650">
        <v>0</v>
      </c>
      <c r="K650" s="12" t="s">
        <v>31</v>
      </c>
      <c r="L650" s="12" t="s">
        <v>31</v>
      </c>
      <c r="M650" s="12" t="s">
        <v>31</v>
      </c>
      <c r="N650" s="12" t="s">
        <v>31</v>
      </c>
      <c r="O650" t="s">
        <v>557</v>
      </c>
      <c r="P650" s="3">
        <v>0</v>
      </c>
      <c r="Q650" s="3">
        <v>373.36</v>
      </c>
    </row>
    <row r="651" spans="1:17" x14ac:dyDescent="0.25">
      <c r="A651" s="12" t="s">
        <v>1278</v>
      </c>
      <c r="B651" s="12" t="s">
        <v>1134</v>
      </c>
      <c r="C651" s="12" t="s">
        <v>1141</v>
      </c>
      <c r="D651" s="12" t="s">
        <v>590</v>
      </c>
      <c r="E651" s="12" t="s">
        <v>31</v>
      </c>
      <c r="F651" t="s">
        <v>276</v>
      </c>
      <c r="H651" s="12" t="s">
        <v>31</v>
      </c>
      <c r="J651">
        <v>0</v>
      </c>
      <c r="K651" s="12" t="s">
        <v>31</v>
      </c>
      <c r="L651" s="12" t="s">
        <v>31</v>
      </c>
      <c r="M651" s="12" t="s">
        <v>31</v>
      </c>
      <c r="N651" s="12" t="s">
        <v>1279</v>
      </c>
      <c r="O651" t="s">
        <v>591</v>
      </c>
      <c r="P651" s="3">
        <v>0</v>
      </c>
      <c r="Q651" s="3">
        <v>172.32</v>
      </c>
    </row>
    <row r="652" spans="1:17" x14ac:dyDescent="0.25">
      <c r="A652" s="12" t="s">
        <v>1278</v>
      </c>
      <c r="B652" s="12" t="s">
        <v>1134</v>
      </c>
      <c r="C652" s="12" t="s">
        <v>1141</v>
      </c>
      <c r="D652" s="12" t="s">
        <v>583</v>
      </c>
      <c r="E652" s="12" t="s">
        <v>31</v>
      </c>
      <c r="F652" t="s">
        <v>584</v>
      </c>
      <c r="H652" s="12" t="s">
        <v>31</v>
      </c>
      <c r="J652">
        <v>0</v>
      </c>
      <c r="K652" s="12" t="s">
        <v>31</v>
      </c>
      <c r="L652" s="12" t="s">
        <v>31</v>
      </c>
      <c r="M652" s="12" t="s">
        <v>31</v>
      </c>
      <c r="N652" s="12" t="s">
        <v>1281</v>
      </c>
      <c r="O652" t="s">
        <v>588</v>
      </c>
      <c r="P652" s="3">
        <v>0</v>
      </c>
      <c r="Q652" s="3">
        <v>39.78</v>
      </c>
    </row>
    <row r="653" spans="1:17" x14ac:dyDescent="0.25">
      <c r="A653" s="12" t="s">
        <v>1278</v>
      </c>
      <c r="B653" s="12" t="s">
        <v>1134</v>
      </c>
      <c r="C653" s="12" t="s">
        <v>1141</v>
      </c>
      <c r="D653" s="12" t="s">
        <v>563</v>
      </c>
      <c r="E653" s="12" t="s">
        <v>31</v>
      </c>
      <c r="F653" t="s">
        <v>565</v>
      </c>
      <c r="H653" s="12" t="s">
        <v>31</v>
      </c>
      <c r="J653">
        <v>0</v>
      </c>
      <c r="K653" s="12" t="s">
        <v>564</v>
      </c>
      <c r="L653" s="12" t="s">
        <v>31</v>
      </c>
      <c r="M653" s="12" t="s">
        <v>1282</v>
      </c>
      <c r="N653" s="12" t="s">
        <v>1283</v>
      </c>
      <c r="O653" t="s">
        <v>568</v>
      </c>
      <c r="P653" s="3">
        <v>0</v>
      </c>
      <c r="Q653" s="3">
        <v>411.82</v>
      </c>
    </row>
    <row r="654" spans="1:17" x14ac:dyDescent="0.25">
      <c r="A654" s="12" t="s">
        <v>1286</v>
      </c>
      <c r="B654" s="12" t="s">
        <v>1134</v>
      </c>
      <c r="C654" s="12" t="s">
        <v>1141</v>
      </c>
      <c r="D654" s="12" t="s">
        <v>604</v>
      </c>
      <c r="E654" s="12" t="s">
        <v>31</v>
      </c>
      <c r="F654" t="s">
        <v>250</v>
      </c>
      <c r="H654" s="12" t="s">
        <v>31</v>
      </c>
      <c r="J654">
        <v>0</v>
      </c>
      <c r="K654" s="12" t="s">
        <v>31</v>
      </c>
      <c r="L654" s="12" t="s">
        <v>31</v>
      </c>
      <c r="M654" s="12" t="s">
        <v>31</v>
      </c>
      <c r="N654" s="12" t="s">
        <v>1287</v>
      </c>
      <c r="O654" t="s">
        <v>605</v>
      </c>
      <c r="P654" s="3">
        <v>0</v>
      </c>
      <c r="Q654" s="3">
        <v>327.7</v>
      </c>
    </row>
    <row r="655" spans="1:17" x14ac:dyDescent="0.25">
      <c r="A655" s="13" t="s">
        <v>1470</v>
      </c>
      <c r="B655" s="8"/>
      <c r="C655" s="8"/>
      <c r="D655" s="8"/>
      <c r="E655" s="8"/>
      <c r="F655" s="8"/>
      <c r="G655" s="8"/>
      <c r="H655" s="8"/>
      <c r="I655" s="8"/>
      <c r="J655" s="8"/>
      <c r="K655" s="8"/>
      <c r="L655" s="8"/>
      <c r="M655" s="8"/>
      <c r="N655" s="8"/>
      <c r="O655" s="8"/>
      <c r="P655" s="14">
        <v>0</v>
      </c>
      <c r="Q655" s="14">
        <v>2128.81</v>
      </c>
    </row>
    <row r="656" spans="1:17" x14ac:dyDescent="0.25">
      <c r="A656" s="13" t="s">
        <v>1471</v>
      </c>
      <c r="B656" s="8"/>
      <c r="C656" s="8"/>
      <c r="D656" s="8"/>
      <c r="E656" s="8"/>
      <c r="F656" s="8"/>
      <c r="G656" s="8"/>
      <c r="H656" s="8"/>
      <c r="I656" s="8"/>
      <c r="J656" s="8"/>
      <c r="K656" s="8"/>
      <c r="L656" s="8"/>
      <c r="M656" s="8"/>
      <c r="N656" s="8"/>
      <c r="O656" s="8"/>
      <c r="P656" s="14"/>
      <c r="Q656" s="14">
        <v>2128.81</v>
      </c>
    </row>
    <row r="657" spans="1:17" x14ac:dyDescent="0.25">
      <c r="A657" s="11"/>
      <c r="B657" s="11"/>
      <c r="C657" s="11"/>
      <c r="D657" s="11"/>
      <c r="E657" s="11"/>
      <c r="F657" s="11"/>
      <c r="G657" s="11"/>
      <c r="H657" s="11"/>
      <c r="I657" s="11"/>
      <c r="J657" s="11"/>
      <c r="K657" s="11"/>
      <c r="L657" s="11"/>
      <c r="M657" s="11"/>
      <c r="N657" s="11"/>
      <c r="O657" s="11"/>
      <c r="P657" s="11"/>
      <c r="Q657" s="11"/>
    </row>
    <row r="658" spans="1:17" x14ac:dyDescent="0.25">
      <c r="A658" s="12"/>
      <c r="B658" s="12"/>
      <c r="C658" s="12"/>
      <c r="D658" s="12"/>
      <c r="E658" s="12"/>
      <c r="H658" s="12"/>
      <c r="K658" s="12"/>
      <c r="L658" s="12"/>
      <c r="M658" s="12"/>
      <c r="N658" s="12"/>
      <c r="P658" s="3"/>
      <c r="Q658" s="3"/>
    </row>
    <row r="659" spans="1:17" x14ac:dyDescent="0.25">
      <c r="A659" s="46" t="s">
        <v>1472</v>
      </c>
      <c r="B659" s="46"/>
      <c r="C659" s="46"/>
      <c r="D659" s="46"/>
      <c r="E659" s="46"/>
      <c r="F659" s="46"/>
      <c r="G659" s="46"/>
      <c r="H659" s="46"/>
      <c r="I659" s="46"/>
      <c r="J659" s="46"/>
      <c r="K659" s="46"/>
      <c r="L659" s="46"/>
      <c r="M659" s="46"/>
      <c r="N659" s="46"/>
      <c r="O659" s="46"/>
      <c r="P659" s="46"/>
      <c r="Q659" s="46"/>
    </row>
    <row r="660" spans="1:17" x14ac:dyDescent="0.25">
      <c r="A660" s="12" t="s">
        <v>1189</v>
      </c>
      <c r="B660" s="12" t="s">
        <v>1134</v>
      </c>
      <c r="C660" s="12" t="s">
        <v>1141</v>
      </c>
      <c r="D660" s="12" t="s">
        <v>211</v>
      </c>
      <c r="E660" s="12" t="s">
        <v>31</v>
      </c>
      <c r="F660" t="s">
        <v>212</v>
      </c>
      <c r="H660" s="12" t="s">
        <v>31</v>
      </c>
      <c r="J660">
        <v>0</v>
      </c>
      <c r="K660" s="12" t="s">
        <v>31</v>
      </c>
      <c r="L660" s="12" t="s">
        <v>31</v>
      </c>
      <c r="M660" s="12" t="s">
        <v>31</v>
      </c>
      <c r="N660" s="12" t="s">
        <v>1190</v>
      </c>
      <c r="O660" t="s">
        <v>216</v>
      </c>
      <c r="P660" s="3">
        <v>600</v>
      </c>
      <c r="Q660" s="3">
        <v>0</v>
      </c>
    </row>
    <row r="661" spans="1:17" x14ac:dyDescent="0.25">
      <c r="A661" s="12" t="s">
        <v>1288</v>
      </c>
      <c r="B661" s="12" t="s">
        <v>1134</v>
      </c>
      <c r="C661" s="12" t="s">
        <v>1135</v>
      </c>
      <c r="D661" s="12" t="s">
        <v>805</v>
      </c>
      <c r="E661" s="12" t="s">
        <v>31</v>
      </c>
      <c r="F661" t="s">
        <v>806</v>
      </c>
      <c r="H661" s="12" t="s">
        <v>31</v>
      </c>
      <c r="J661">
        <v>0</v>
      </c>
      <c r="K661" s="12" t="s">
        <v>31</v>
      </c>
      <c r="L661" s="12" t="s">
        <v>31</v>
      </c>
      <c r="M661" s="12" t="s">
        <v>31</v>
      </c>
      <c r="N661" s="12" t="s">
        <v>31</v>
      </c>
      <c r="O661" t="s">
        <v>807</v>
      </c>
      <c r="P661" s="3">
        <v>65</v>
      </c>
      <c r="Q661" s="3">
        <v>0</v>
      </c>
    </row>
    <row r="662" spans="1:17" x14ac:dyDescent="0.25">
      <c r="A662" s="13" t="s">
        <v>1473</v>
      </c>
      <c r="B662" s="8"/>
      <c r="C662" s="8"/>
      <c r="D662" s="8"/>
      <c r="E662" s="8"/>
      <c r="F662" s="8"/>
      <c r="G662" s="8"/>
      <c r="H662" s="8"/>
      <c r="I662" s="8"/>
      <c r="J662" s="8"/>
      <c r="K662" s="8"/>
      <c r="L662" s="8"/>
      <c r="M662" s="8"/>
      <c r="N662" s="8"/>
      <c r="O662" s="8"/>
      <c r="P662" s="14">
        <v>665</v>
      </c>
      <c r="Q662" s="14">
        <v>0</v>
      </c>
    </row>
    <row r="663" spans="1:17" x14ac:dyDescent="0.25">
      <c r="A663" s="13" t="s">
        <v>1474</v>
      </c>
      <c r="B663" s="8"/>
      <c r="C663" s="8"/>
      <c r="D663" s="8"/>
      <c r="E663" s="8"/>
      <c r="F663" s="8"/>
      <c r="G663" s="8"/>
      <c r="H663" s="8"/>
      <c r="I663" s="8"/>
      <c r="J663" s="8"/>
      <c r="K663" s="8"/>
      <c r="L663" s="8"/>
      <c r="M663" s="8"/>
      <c r="N663" s="8"/>
      <c r="O663" s="8"/>
      <c r="P663" s="14">
        <v>665</v>
      </c>
      <c r="Q663" s="14"/>
    </row>
    <row r="664" spans="1:17" x14ac:dyDescent="0.25">
      <c r="A664" s="12"/>
      <c r="B664" s="12"/>
      <c r="C664" s="12"/>
      <c r="D664" s="12"/>
      <c r="E664" s="12"/>
      <c r="H664" s="12"/>
      <c r="K664" s="12"/>
      <c r="L664" s="12"/>
      <c r="M664" s="12"/>
      <c r="N664" s="12"/>
      <c r="P664" s="3"/>
      <c r="Q664" s="3"/>
    </row>
    <row r="665" spans="1:17" x14ac:dyDescent="0.25">
      <c r="A665" s="12"/>
      <c r="B665" s="12"/>
      <c r="C665" s="12"/>
      <c r="D665" s="12"/>
      <c r="E665" s="12"/>
      <c r="H665" s="12"/>
      <c r="K665" s="12"/>
      <c r="L665" s="12"/>
      <c r="M665" s="12"/>
      <c r="N665" s="12"/>
      <c r="P665" s="3"/>
      <c r="Q665" s="3"/>
    </row>
    <row r="666" spans="1:17" x14ac:dyDescent="0.25">
      <c r="A666" s="46" t="s">
        <v>1475</v>
      </c>
      <c r="B666" s="46"/>
      <c r="C666" s="46"/>
      <c r="D666" s="46"/>
      <c r="E666" s="46"/>
      <c r="F666" s="46"/>
      <c r="G666" s="46"/>
      <c r="H666" s="46"/>
      <c r="I666" s="46"/>
      <c r="J666" s="46"/>
      <c r="K666" s="46"/>
      <c r="L666" s="46"/>
      <c r="M666" s="46"/>
      <c r="N666" s="46"/>
      <c r="O666" s="46"/>
      <c r="P666" s="46"/>
      <c r="Q666" s="46"/>
    </row>
    <row r="667" spans="1:17" x14ac:dyDescent="0.25">
      <c r="A667" s="12" t="s">
        <v>1189</v>
      </c>
      <c r="B667" s="12" t="s">
        <v>1134</v>
      </c>
      <c r="C667" s="12" t="s">
        <v>1141</v>
      </c>
      <c r="D667" s="12" t="s">
        <v>211</v>
      </c>
      <c r="E667" s="12" t="s">
        <v>31</v>
      </c>
      <c r="F667" t="s">
        <v>212</v>
      </c>
      <c r="H667" s="12" t="s">
        <v>31</v>
      </c>
      <c r="J667">
        <v>0</v>
      </c>
      <c r="K667" s="12" t="s">
        <v>31</v>
      </c>
      <c r="L667" s="12" t="s">
        <v>31</v>
      </c>
      <c r="M667" s="12" t="s">
        <v>31</v>
      </c>
      <c r="N667" s="12" t="s">
        <v>1190</v>
      </c>
      <c r="O667" t="s">
        <v>216</v>
      </c>
      <c r="P667" s="3">
        <v>2700</v>
      </c>
      <c r="Q667" s="3">
        <v>0</v>
      </c>
    </row>
    <row r="668" spans="1:17" x14ac:dyDescent="0.25">
      <c r="A668" s="12" t="s">
        <v>1189</v>
      </c>
      <c r="B668" s="12" t="s">
        <v>1134</v>
      </c>
      <c r="C668" s="12" t="s">
        <v>1141</v>
      </c>
      <c r="D668" s="12" t="s">
        <v>249</v>
      </c>
      <c r="E668" s="12" t="s">
        <v>31</v>
      </c>
      <c r="F668" t="s">
        <v>250</v>
      </c>
      <c r="H668" s="12" t="s">
        <v>31</v>
      </c>
      <c r="J668">
        <v>0</v>
      </c>
      <c r="K668" s="12" t="s">
        <v>31</v>
      </c>
      <c r="L668" s="12" t="s">
        <v>31</v>
      </c>
      <c r="M668" s="12" t="s">
        <v>31</v>
      </c>
      <c r="N668" s="12" t="s">
        <v>1198</v>
      </c>
      <c r="O668" t="s">
        <v>254</v>
      </c>
      <c r="P668" s="3">
        <v>328.82</v>
      </c>
      <c r="Q668" s="3">
        <v>0</v>
      </c>
    </row>
    <row r="669" spans="1:17" x14ac:dyDescent="0.25">
      <c r="A669" s="12" t="s">
        <v>1205</v>
      </c>
      <c r="B669" s="12" t="s">
        <v>1134</v>
      </c>
      <c r="C669" s="12" t="s">
        <v>1141</v>
      </c>
      <c r="D669" s="12" t="s">
        <v>274</v>
      </c>
      <c r="E669" s="12" t="s">
        <v>31</v>
      </c>
      <c r="F669" t="s">
        <v>276</v>
      </c>
      <c r="H669" s="12" t="s">
        <v>31</v>
      </c>
      <c r="J669">
        <v>0</v>
      </c>
      <c r="K669" s="12" t="s">
        <v>275</v>
      </c>
      <c r="L669" s="12" t="s">
        <v>31</v>
      </c>
      <c r="M669" s="12" t="s">
        <v>31</v>
      </c>
      <c r="N669" s="12" t="s">
        <v>1206</v>
      </c>
      <c r="O669" t="s">
        <v>279</v>
      </c>
      <c r="P669" s="3">
        <v>2983.93</v>
      </c>
      <c r="Q669" s="3">
        <v>0</v>
      </c>
    </row>
    <row r="670" spans="1:17" x14ac:dyDescent="0.25">
      <c r="A670" s="12" t="s">
        <v>1205</v>
      </c>
      <c r="B670" s="12" t="s">
        <v>1134</v>
      </c>
      <c r="C670" s="12" t="s">
        <v>1141</v>
      </c>
      <c r="D670" s="12" t="s">
        <v>281</v>
      </c>
      <c r="E670" s="12" t="s">
        <v>31</v>
      </c>
      <c r="F670" t="s">
        <v>276</v>
      </c>
      <c r="H670" s="12" t="s">
        <v>31</v>
      </c>
      <c r="J670">
        <v>0</v>
      </c>
      <c r="K670" s="12" t="s">
        <v>282</v>
      </c>
      <c r="L670" s="12" t="s">
        <v>31</v>
      </c>
      <c r="M670" s="12" t="s">
        <v>31</v>
      </c>
      <c r="N670" s="12" t="s">
        <v>1207</v>
      </c>
      <c r="O670" t="s">
        <v>283</v>
      </c>
      <c r="P670" s="3">
        <v>2983.93</v>
      </c>
      <c r="Q670" s="3">
        <v>0</v>
      </c>
    </row>
    <row r="671" spans="1:17" x14ac:dyDescent="0.25">
      <c r="A671" s="12" t="s">
        <v>1205</v>
      </c>
      <c r="B671" s="12" t="s">
        <v>1134</v>
      </c>
      <c r="C671" s="12" t="s">
        <v>1141</v>
      </c>
      <c r="D671" s="12" t="s">
        <v>260</v>
      </c>
      <c r="E671" s="12" t="s">
        <v>31</v>
      </c>
      <c r="F671" t="s">
        <v>262</v>
      </c>
      <c r="H671" s="12" t="s">
        <v>31</v>
      </c>
      <c r="J671">
        <v>0</v>
      </c>
      <c r="K671" s="12" t="s">
        <v>261</v>
      </c>
      <c r="L671" s="12" t="s">
        <v>31</v>
      </c>
      <c r="M671" s="12" t="s">
        <v>31</v>
      </c>
      <c r="N671" s="12" t="s">
        <v>1208</v>
      </c>
      <c r="O671" t="s">
        <v>265</v>
      </c>
      <c r="P671" s="3">
        <v>649.29</v>
      </c>
      <c r="Q671" s="3">
        <v>0</v>
      </c>
    </row>
    <row r="672" spans="1:17" x14ac:dyDescent="0.25">
      <c r="A672" s="12" t="s">
        <v>1205</v>
      </c>
      <c r="B672" s="12" t="s">
        <v>1148</v>
      </c>
      <c r="C672" s="12" t="s">
        <v>1141</v>
      </c>
      <c r="D672" s="12" t="s">
        <v>301</v>
      </c>
      <c r="E672" s="12" t="s">
        <v>31</v>
      </c>
      <c r="F672" t="s">
        <v>302</v>
      </c>
      <c r="H672" s="12" t="s">
        <v>31</v>
      </c>
      <c r="J672">
        <v>0</v>
      </c>
      <c r="K672" s="12" t="s">
        <v>31</v>
      </c>
      <c r="L672" s="12" t="s">
        <v>31</v>
      </c>
      <c r="M672" s="12" t="s">
        <v>31</v>
      </c>
      <c r="N672" s="12" t="s">
        <v>1215</v>
      </c>
      <c r="O672" t="s">
        <v>305</v>
      </c>
      <c r="P672" s="3">
        <v>147.86000000000001</v>
      </c>
      <c r="Q672" s="3">
        <v>0</v>
      </c>
    </row>
    <row r="673" spans="1:17" x14ac:dyDescent="0.25">
      <c r="A673" s="12" t="s">
        <v>1205</v>
      </c>
      <c r="B673" s="12" t="s">
        <v>1148</v>
      </c>
      <c r="C673" s="12" t="s">
        <v>1141</v>
      </c>
      <c r="D673" s="12" t="s">
        <v>299</v>
      </c>
      <c r="E673" s="12" t="s">
        <v>31</v>
      </c>
      <c r="F673" t="s">
        <v>250</v>
      </c>
      <c r="H673" s="12" t="s">
        <v>31</v>
      </c>
      <c r="J673">
        <v>0</v>
      </c>
      <c r="K673" s="12" t="s">
        <v>31</v>
      </c>
      <c r="L673" s="12" t="s">
        <v>31</v>
      </c>
      <c r="M673" s="12" t="s">
        <v>31</v>
      </c>
      <c r="N673" s="12" t="s">
        <v>1215</v>
      </c>
      <c r="O673" t="s">
        <v>300</v>
      </c>
      <c r="P673" s="3">
        <v>21.43</v>
      </c>
      <c r="Q673" s="3">
        <v>0</v>
      </c>
    </row>
    <row r="674" spans="1:17" x14ac:dyDescent="0.25">
      <c r="A674" s="12" t="s">
        <v>1224</v>
      </c>
      <c r="B674" s="12" t="s">
        <v>1148</v>
      </c>
      <c r="C674" s="12" t="s">
        <v>1141</v>
      </c>
      <c r="D674" s="12" t="s">
        <v>367</v>
      </c>
      <c r="E674" s="12" t="s">
        <v>31</v>
      </c>
      <c r="F674" t="s">
        <v>250</v>
      </c>
      <c r="H674" s="12" t="s">
        <v>31</v>
      </c>
      <c r="J674">
        <v>0</v>
      </c>
      <c r="K674" s="12" t="s">
        <v>31</v>
      </c>
      <c r="L674" s="12" t="s">
        <v>31</v>
      </c>
      <c r="M674" s="12" t="s">
        <v>31</v>
      </c>
      <c r="N674" s="12" t="s">
        <v>1215</v>
      </c>
      <c r="O674" t="s">
        <v>368</v>
      </c>
      <c r="P674" s="3">
        <v>21.43</v>
      </c>
      <c r="Q674" s="3">
        <v>0</v>
      </c>
    </row>
    <row r="675" spans="1:17" x14ac:dyDescent="0.25">
      <c r="A675" s="12" t="s">
        <v>1264</v>
      </c>
      <c r="B675" s="12" t="s">
        <v>1134</v>
      </c>
      <c r="C675" s="12" t="s">
        <v>1141</v>
      </c>
      <c r="D675" s="12" t="s">
        <v>500</v>
      </c>
      <c r="E675" s="12" t="s">
        <v>31</v>
      </c>
      <c r="F675" t="s">
        <v>501</v>
      </c>
      <c r="H675" s="12" t="s">
        <v>31</v>
      </c>
      <c r="J675">
        <v>0</v>
      </c>
      <c r="K675" s="12" t="s">
        <v>31</v>
      </c>
      <c r="L675" s="12" t="s">
        <v>31</v>
      </c>
      <c r="M675" s="12" t="s">
        <v>31</v>
      </c>
      <c r="N675" s="12" t="s">
        <v>1267</v>
      </c>
      <c r="O675" t="s">
        <v>504</v>
      </c>
      <c r="P675" s="3">
        <v>169.93</v>
      </c>
      <c r="Q675" s="3">
        <v>0</v>
      </c>
    </row>
    <row r="676" spans="1:17" x14ac:dyDescent="0.25">
      <c r="A676" s="12" t="s">
        <v>1270</v>
      </c>
      <c r="B676" s="12" t="s">
        <v>1134</v>
      </c>
      <c r="C676" s="12" t="s">
        <v>1141</v>
      </c>
      <c r="D676" s="12" t="s">
        <v>537</v>
      </c>
      <c r="E676" s="12" t="s">
        <v>31</v>
      </c>
      <c r="F676" t="s">
        <v>159</v>
      </c>
      <c r="H676" s="12" t="s">
        <v>31</v>
      </c>
      <c r="J676">
        <v>0</v>
      </c>
      <c r="K676" s="12" t="s">
        <v>31</v>
      </c>
      <c r="L676" s="12" t="s">
        <v>31</v>
      </c>
      <c r="M676" s="12" t="s">
        <v>31</v>
      </c>
      <c r="N676" s="12" t="s">
        <v>1274</v>
      </c>
      <c r="O676" t="s">
        <v>538</v>
      </c>
      <c r="P676" s="3">
        <v>83.04</v>
      </c>
      <c r="Q676" s="3">
        <v>0</v>
      </c>
    </row>
    <row r="677" spans="1:17" x14ac:dyDescent="0.25">
      <c r="A677" s="12" t="s">
        <v>1270</v>
      </c>
      <c r="B677" s="12" t="s">
        <v>1134</v>
      </c>
      <c r="C677" s="12" t="s">
        <v>1141</v>
      </c>
      <c r="D677" s="12" t="s">
        <v>510</v>
      </c>
      <c r="E677" s="12" t="s">
        <v>31</v>
      </c>
      <c r="F677" t="s">
        <v>511</v>
      </c>
      <c r="H677" s="12" t="s">
        <v>31</v>
      </c>
      <c r="J677">
        <v>0</v>
      </c>
      <c r="K677" s="12" t="s">
        <v>31</v>
      </c>
      <c r="L677" s="12" t="s">
        <v>31</v>
      </c>
      <c r="M677" s="12" t="s">
        <v>31</v>
      </c>
      <c r="N677" s="12" t="s">
        <v>1271</v>
      </c>
      <c r="O677" t="s">
        <v>514</v>
      </c>
      <c r="P677" s="3">
        <v>58.39</v>
      </c>
      <c r="Q677" s="3">
        <v>0</v>
      </c>
    </row>
    <row r="678" spans="1:17" x14ac:dyDescent="0.25">
      <c r="A678" s="12" t="s">
        <v>1270</v>
      </c>
      <c r="B678" s="12" t="s">
        <v>1134</v>
      </c>
      <c r="C678" s="12" t="s">
        <v>1141</v>
      </c>
      <c r="D678" s="12" t="s">
        <v>544</v>
      </c>
      <c r="E678" s="12" t="s">
        <v>31</v>
      </c>
      <c r="F678" t="s">
        <v>545</v>
      </c>
      <c r="H678" s="12" t="s">
        <v>31</v>
      </c>
      <c r="J678">
        <v>0</v>
      </c>
      <c r="K678" s="12" t="s">
        <v>31</v>
      </c>
      <c r="L678" s="12" t="s">
        <v>31</v>
      </c>
      <c r="M678" s="12" t="s">
        <v>31</v>
      </c>
      <c r="N678" s="12" t="s">
        <v>1275</v>
      </c>
      <c r="O678" t="s">
        <v>548</v>
      </c>
      <c r="P678" s="3">
        <v>188.57</v>
      </c>
      <c r="Q678" s="3">
        <v>0</v>
      </c>
    </row>
    <row r="679" spans="1:17" x14ac:dyDescent="0.25">
      <c r="A679" s="12" t="s">
        <v>1276</v>
      </c>
      <c r="B679" s="12" t="s">
        <v>1134</v>
      </c>
      <c r="C679" s="12" t="s">
        <v>1141</v>
      </c>
      <c r="D679" s="12" t="s">
        <v>556</v>
      </c>
      <c r="E679" s="12" t="s">
        <v>31</v>
      </c>
      <c r="F679" t="s">
        <v>250</v>
      </c>
      <c r="H679" s="12" t="s">
        <v>31</v>
      </c>
      <c r="J679">
        <v>0</v>
      </c>
      <c r="K679" s="12" t="s">
        <v>31</v>
      </c>
      <c r="L679" s="12" t="s">
        <v>31</v>
      </c>
      <c r="M679" s="12" t="s">
        <v>31</v>
      </c>
      <c r="N679" s="12" t="s">
        <v>31</v>
      </c>
      <c r="O679" t="s">
        <v>557</v>
      </c>
      <c r="P679" s="3">
        <v>4480.3500000000004</v>
      </c>
      <c r="Q679" s="3">
        <v>0</v>
      </c>
    </row>
    <row r="680" spans="1:17" x14ac:dyDescent="0.25">
      <c r="A680" s="12" t="s">
        <v>1278</v>
      </c>
      <c r="B680" s="12" t="s">
        <v>1134</v>
      </c>
      <c r="C680" s="12" t="s">
        <v>1141</v>
      </c>
      <c r="D680" s="12" t="s">
        <v>590</v>
      </c>
      <c r="E680" s="12" t="s">
        <v>31</v>
      </c>
      <c r="F680" t="s">
        <v>276</v>
      </c>
      <c r="H680" s="12" t="s">
        <v>31</v>
      </c>
      <c r="J680">
        <v>0</v>
      </c>
      <c r="K680" s="12" t="s">
        <v>31</v>
      </c>
      <c r="L680" s="12" t="s">
        <v>31</v>
      </c>
      <c r="M680" s="12" t="s">
        <v>31</v>
      </c>
      <c r="N680" s="12" t="s">
        <v>1279</v>
      </c>
      <c r="O680" t="s">
        <v>591</v>
      </c>
      <c r="P680" s="3">
        <v>2067.86</v>
      </c>
      <c r="Q680" s="3">
        <v>0</v>
      </c>
    </row>
    <row r="681" spans="1:17" x14ac:dyDescent="0.25">
      <c r="A681" s="12" t="s">
        <v>1278</v>
      </c>
      <c r="B681" s="12" t="s">
        <v>1134</v>
      </c>
      <c r="C681" s="12" t="s">
        <v>1141</v>
      </c>
      <c r="D681" s="12" t="s">
        <v>583</v>
      </c>
      <c r="E681" s="12" t="s">
        <v>31</v>
      </c>
      <c r="F681" t="s">
        <v>584</v>
      </c>
      <c r="H681" s="12" t="s">
        <v>31</v>
      </c>
      <c r="J681">
        <v>0</v>
      </c>
      <c r="K681" s="12" t="s">
        <v>31</v>
      </c>
      <c r="L681" s="12" t="s">
        <v>31</v>
      </c>
      <c r="M681" s="12" t="s">
        <v>31</v>
      </c>
      <c r="N681" s="12" t="s">
        <v>1281</v>
      </c>
      <c r="O681" t="s">
        <v>588</v>
      </c>
      <c r="P681" s="3">
        <v>477.32</v>
      </c>
      <c r="Q681" s="3">
        <v>0</v>
      </c>
    </row>
    <row r="682" spans="1:17" x14ac:dyDescent="0.25">
      <c r="A682" s="12" t="s">
        <v>1278</v>
      </c>
      <c r="B682" s="12" t="s">
        <v>1134</v>
      </c>
      <c r="C682" s="12" t="s">
        <v>1141</v>
      </c>
      <c r="D682" s="12" t="s">
        <v>570</v>
      </c>
      <c r="E682" s="12" t="s">
        <v>31</v>
      </c>
      <c r="F682" t="s">
        <v>571</v>
      </c>
      <c r="H682" s="12" t="s">
        <v>31</v>
      </c>
      <c r="J682">
        <v>0</v>
      </c>
      <c r="K682" s="12" t="s">
        <v>31</v>
      </c>
      <c r="L682" s="12" t="s">
        <v>31</v>
      </c>
      <c r="M682" s="12" t="s">
        <v>31</v>
      </c>
      <c r="N682" s="12" t="s">
        <v>1280</v>
      </c>
      <c r="O682" t="s">
        <v>504</v>
      </c>
      <c r="P682" s="3">
        <v>536.34</v>
      </c>
      <c r="Q682" s="3">
        <v>0</v>
      </c>
    </row>
    <row r="683" spans="1:17" x14ac:dyDescent="0.25">
      <c r="A683" s="12" t="s">
        <v>1278</v>
      </c>
      <c r="B683" s="12" t="s">
        <v>1134</v>
      </c>
      <c r="C683" s="12" t="s">
        <v>1141</v>
      </c>
      <c r="D683" s="12" t="s">
        <v>563</v>
      </c>
      <c r="E683" s="12" t="s">
        <v>31</v>
      </c>
      <c r="F683" t="s">
        <v>565</v>
      </c>
      <c r="H683" s="12" t="s">
        <v>31</v>
      </c>
      <c r="J683">
        <v>0</v>
      </c>
      <c r="K683" s="12" t="s">
        <v>564</v>
      </c>
      <c r="L683" s="12" t="s">
        <v>31</v>
      </c>
      <c r="M683" s="12" t="s">
        <v>1282</v>
      </c>
      <c r="N683" s="12" t="s">
        <v>1283</v>
      </c>
      <c r="O683" t="s">
        <v>568</v>
      </c>
      <c r="P683" s="3">
        <v>4941.84</v>
      </c>
      <c r="Q683" s="3">
        <v>0</v>
      </c>
    </row>
    <row r="684" spans="1:17" x14ac:dyDescent="0.25">
      <c r="A684" s="12" t="s">
        <v>1278</v>
      </c>
      <c r="B684" s="12" t="s">
        <v>1148</v>
      </c>
      <c r="C684" s="12" t="s">
        <v>1141</v>
      </c>
      <c r="D684" s="12" t="s">
        <v>592</v>
      </c>
      <c r="E684" s="12" t="s">
        <v>31</v>
      </c>
      <c r="F684" t="s">
        <v>250</v>
      </c>
      <c r="H684" s="12" t="s">
        <v>31</v>
      </c>
      <c r="J684">
        <v>0</v>
      </c>
      <c r="K684" s="12" t="s">
        <v>31</v>
      </c>
      <c r="L684" s="12" t="s">
        <v>31</v>
      </c>
      <c r="M684" s="12" t="s">
        <v>31</v>
      </c>
      <c r="N684" s="12" t="s">
        <v>1215</v>
      </c>
      <c r="O684" t="s">
        <v>593</v>
      </c>
      <c r="P684" s="3">
        <v>10.71</v>
      </c>
      <c r="Q684" s="3">
        <v>0</v>
      </c>
    </row>
    <row r="685" spans="1:17" x14ac:dyDescent="0.25">
      <c r="A685" s="12" t="s">
        <v>1278</v>
      </c>
      <c r="B685" s="12" t="s">
        <v>1148</v>
      </c>
      <c r="C685" s="12" t="s">
        <v>1141</v>
      </c>
      <c r="D685" s="12" t="s">
        <v>594</v>
      </c>
      <c r="E685" s="12" t="s">
        <v>31</v>
      </c>
      <c r="F685" t="s">
        <v>595</v>
      </c>
      <c r="H685" s="12" t="s">
        <v>31</v>
      </c>
      <c r="J685">
        <v>0</v>
      </c>
      <c r="K685" s="12" t="s">
        <v>31</v>
      </c>
      <c r="L685" s="12" t="s">
        <v>31</v>
      </c>
      <c r="M685" s="12" t="s">
        <v>31</v>
      </c>
      <c r="N685" s="12" t="s">
        <v>1215</v>
      </c>
      <c r="O685" t="s">
        <v>598</v>
      </c>
      <c r="P685" s="3">
        <v>19.82</v>
      </c>
      <c r="Q685" s="3">
        <v>0</v>
      </c>
    </row>
    <row r="686" spans="1:17" x14ac:dyDescent="0.25">
      <c r="A686" s="12" t="s">
        <v>1286</v>
      </c>
      <c r="B686" s="12" t="s">
        <v>1134</v>
      </c>
      <c r="C686" s="12" t="s">
        <v>1141</v>
      </c>
      <c r="D686" s="12" t="s">
        <v>604</v>
      </c>
      <c r="E686" s="12" t="s">
        <v>31</v>
      </c>
      <c r="F686" t="s">
        <v>250</v>
      </c>
      <c r="H686" s="12" t="s">
        <v>31</v>
      </c>
      <c r="J686">
        <v>0</v>
      </c>
      <c r="K686" s="12" t="s">
        <v>31</v>
      </c>
      <c r="L686" s="12" t="s">
        <v>31</v>
      </c>
      <c r="M686" s="12" t="s">
        <v>31</v>
      </c>
      <c r="N686" s="12" t="s">
        <v>1287</v>
      </c>
      <c r="O686" t="s">
        <v>605</v>
      </c>
      <c r="P686" s="3">
        <v>3932.38</v>
      </c>
      <c r="Q686" s="3">
        <v>0</v>
      </c>
    </row>
    <row r="687" spans="1:17" x14ac:dyDescent="0.25">
      <c r="A687" s="12" t="s">
        <v>1288</v>
      </c>
      <c r="B687" s="12" t="s">
        <v>1134</v>
      </c>
      <c r="C687" s="12" t="s">
        <v>1141</v>
      </c>
      <c r="D687" s="12" t="s">
        <v>761</v>
      </c>
      <c r="E687" s="12" t="s">
        <v>31</v>
      </c>
      <c r="F687" t="s">
        <v>762</v>
      </c>
      <c r="H687" s="12" t="s">
        <v>31</v>
      </c>
      <c r="J687">
        <v>0</v>
      </c>
      <c r="K687" s="12" t="s">
        <v>31</v>
      </c>
      <c r="L687" s="12" t="s">
        <v>31</v>
      </c>
      <c r="M687" s="12" t="s">
        <v>31</v>
      </c>
      <c r="N687" s="12" t="s">
        <v>1329</v>
      </c>
      <c r="O687" t="s">
        <v>765</v>
      </c>
      <c r="P687" s="3">
        <v>69.64</v>
      </c>
      <c r="Q687" s="3">
        <v>0</v>
      </c>
    </row>
    <row r="688" spans="1:17" x14ac:dyDescent="0.25">
      <c r="A688" s="12" t="s">
        <v>1288</v>
      </c>
      <c r="B688" s="12" t="s">
        <v>1134</v>
      </c>
      <c r="C688" s="12" t="s">
        <v>1141</v>
      </c>
      <c r="D688" s="12" t="s">
        <v>711</v>
      </c>
      <c r="E688" s="12" t="s">
        <v>31</v>
      </c>
      <c r="F688" t="s">
        <v>713</v>
      </c>
      <c r="H688" s="12" t="s">
        <v>31</v>
      </c>
      <c r="J688">
        <v>0</v>
      </c>
      <c r="K688" s="12" t="s">
        <v>712</v>
      </c>
      <c r="L688" s="12" t="s">
        <v>31</v>
      </c>
      <c r="M688" s="12" t="s">
        <v>1293</v>
      </c>
      <c r="N688" s="12" t="s">
        <v>1298</v>
      </c>
      <c r="O688" t="s">
        <v>716</v>
      </c>
      <c r="P688" s="3">
        <v>59.73</v>
      </c>
      <c r="Q688" s="3">
        <v>0</v>
      </c>
    </row>
    <row r="689" spans="1:17" x14ac:dyDescent="0.25">
      <c r="A689" s="12" t="s">
        <v>1288</v>
      </c>
      <c r="B689" s="12" t="s">
        <v>1134</v>
      </c>
      <c r="C689" s="12" t="s">
        <v>1141</v>
      </c>
      <c r="D689" s="12" t="s">
        <v>723</v>
      </c>
      <c r="E689" s="12" t="s">
        <v>31</v>
      </c>
      <c r="F689" t="s">
        <v>713</v>
      </c>
      <c r="H689" s="12" t="s">
        <v>31</v>
      </c>
      <c r="J689">
        <v>0</v>
      </c>
      <c r="K689" s="12" t="s">
        <v>724</v>
      </c>
      <c r="L689" s="12" t="s">
        <v>31</v>
      </c>
      <c r="M689" s="12" t="s">
        <v>1300</v>
      </c>
      <c r="N689" s="12" t="s">
        <v>1301</v>
      </c>
      <c r="O689" t="s">
        <v>722</v>
      </c>
      <c r="P689" s="3">
        <v>59.14</v>
      </c>
      <c r="Q689" s="3">
        <v>0</v>
      </c>
    </row>
    <row r="690" spans="1:17" x14ac:dyDescent="0.25">
      <c r="A690" s="12" t="s">
        <v>1288</v>
      </c>
      <c r="B690" s="12" t="s">
        <v>1134</v>
      </c>
      <c r="C690" s="12" t="s">
        <v>1141</v>
      </c>
      <c r="D690" s="12" t="s">
        <v>651</v>
      </c>
      <c r="E690" s="12" t="s">
        <v>31</v>
      </c>
      <c r="F690" t="s">
        <v>653</v>
      </c>
      <c r="H690" s="12" t="s">
        <v>31</v>
      </c>
      <c r="J690">
        <v>0</v>
      </c>
      <c r="K690" s="12" t="s">
        <v>652</v>
      </c>
      <c r="L690" s="12" t="s">
        <v>31</v>
      </c>
      <c r="M690" s="12" t="s">
        <v>1293</v>
      </c>
      <c r="N690" s="12" t="s">
        <v>1295</v>
      </c>
      <c r="O690" t="s">
        <v>656</v>
      </c>
      <c r="P690" s="3">
        <v>282.13</v>
      </c>
      <c r="Q690" s="3">
        <v>0</v>
      </c>
    </row>
    <row r="691" spans="1:17" x14ac:dyDescent="0.25">
      <c r="A691" s="13" t="s">
        <v>1476</v>
      </c>
      <c r="B691" s="8"/>
      <c r="C691" s="8"/>
      <c r="D691" s="8"/>
      <c r="E691" s="8"/>
      <c r="F691" s="8"/>
      <c r="G691" s="8"/>
      <c r="H691" s="8"/>
      <c r="I691" s="8"/>
      <c r="J691" s="8"/>
      <c r="K691" s="8"/>
      <c r="L691" s="8"/>
      <c r="M691" s="8"/>
      <c r="N691" s="8"/>
      <c r="O691" s="8"/>
      <c r="P691" s="14">
        <v>27273.88</v>
      </c>
      <c r="Q691" s="14">
        <v>0</v>
      </c>
    </row>
    <row r="692" spans="1:17" x14ac:dyDescent="0.25">
      <c r="A692" s="13" t="s">
        <v>1477</v>
      </c>
      <c r="B692" s="8"/>
      <c r="C692" s="8"/>
      <c r="D692" s="8"/>
      <c r="E692" s="8"/>
      <c r="F692" s="8"/>
      <c r="G692" s="8"/>
      <c r="H692" s="8"/>
      <c r="I692" s="8"/>
      <c r="J692" s="8"/>
      <c r="K692" s="8"/>
      <c r="L692" s="8"/>
      <c r="M692" s="8"/>
      <c r="N692" s="8"/>
      <c r="O692" s="8"/>
      <c r="P692" s="14">
        <v>27273.88</v>
      </c>
      <c r="Q692" s="14"/>
    </row>
    <row r="693" spans="1:17" x14ac:dyDescent="0.25">
      <c r="A693" s="12"/>
      <c r="B693" s="12"/>
      <c r="C693" s="12"/>
      <c r="D693" s="12"/>
      <c r="E693" s="12"/>
      <c r="H693" s="12"/>
      <c r="K693" s="12"/>
      <c r="L693" s="12"/>
      <c r="M693" s="12"/>
      <c r="N693" s="12"/>
      <c r="P693" s="3"/>
      <c r="Q693" s="3"/>
    </row>
    <row r="694" spans="1:17" x14ac:dyDescent="0.25">
      <c r="A694" s="12"/>
      <c r="B694" s="12"/>
      <c r="C694" s="12"/>
      <c r="D694" s="12"/>
      <c r="E694" s="12"/>
      <c r="H694" s="12"/>
      <c r="K694" s="12"/>
      <c r="L694" s="12"/>
      <c r="M694" s="12"/>
      <c r="N694" s="12"/>
      <c r="P694" s="3"/>
      <c r="Q694" s="3"/>
    </row>
    <row r="695" spans="1:17" x14ac:dyDescent="0.25">
      <c r="A695" s="46" t="s">
        <v>1478</v>
      </c>
      <c r="B695" s="46"/>
      <c r="C695" s="46"/>
      <c r="D695" s="46"/>
      <c r="E695" s="46"/>
      <c r="F695" s="46"/>
      <c r="G695" s="46"/>
      <c r="H695" s="46"/>
      <c r="I695" s="46"/>
      <c r="J695" s="46"/>
      <c r="K695" s="46"/>
      <c r="L695" s="46"/>
      <c r="M695" s="46"/>
      <c r="N695" s="46"/>
      <c r="O695" s="46"/>
      <c r="P695" s="46"/>
      <c r="Q695" s="46"/>
    </row>
    <row r="696" spans="1:17" x14ac:dyDescent="0.25">
      <c r="A696" s="12" t="s">
        <v>1189</v>
      </c>
      <c r="B696" s="12" t="s">
        <v>1134</v>
      </c>
      <c r="C696" s="12" t="s">
        <v>1141</v>
      </c>
      <c r="D696" s="12" t="s">
        <v>249</v>
      </c>
      <c r="E696" s="12" t="s">
        <v>31</v>
      </c>
      <c r="F696" t="s">
        <v>250</v>
      </c>
      <c r="H696" s="12" t="s">
        <v>31</v>
      </c>
      <c r="J696">
        <v>0</v>
      </c>
      <c r="K696" s="12" t="s">
        <v>31</v>
      </c>
      <c r="L696" s="12" t="s">
        <v>31</v>
      </c>
      <c r="M696" s="12" t="s">
        <v>31</v>
      </c>
      <c r="N696" s="12" t="s">
        <v>1198</v>
      </c>
      <c r="O696" t="s">
        <v>254</v>
      </c>
      <c r="P696" s="3">
        <v>2414.71</v>
      </c>
      <c r="Q696" s="3">
        <v>0</v>
      </c>
    </row>
    <row r="697" spans="1:17" x14ac:dyDescent="0.25">
      <c r="A697" s="13" t="s">
        <v>1479</v>
      </c>
      <c r="B697" s="8"/>
      <c r="C697" s="8"/>
      <c r="D697" s="8"/>
      <c r="E697" s="8"/>
      <c r="F697" s="8"/>
      <c r="G697" s="8"/>
      <c r="H697" s="8"/>
      <c r="I697" s="8"/>
      <c r="J697" s="8"/>
      <c r="K697" s="8"/>
      <c r="L697" s="8"/>
      <c r="M697" s="8"/>
      <c r="N697" s="8"/>
      <c r="O697" s="8"/>
      <c r="P697" s="14">
        <v>2414.71</v>
      </c>
      <c r="Q697" s="14">
        <v>0</v>
      </c>
    </row>
    <row r="698" spans="1:17" x14ac:dyDescent="0.25">
      <c r="A698" s="13" t="s">
        <v>1480</v>
      </c>
      <c r="B698" s="8"/>
      <c r="C698" s="8"/>
      <c r="D698" s="8"/>
      <c r="E698" s="8"/>
      <c r="F698" s="8"/>
      <c r="G698" s="8"/>
      <c r="H698" s="8"/>
      <c r="I698" s="8"/>
      <c r="J698" s="8"/>
      <c r="K698" s="8"/>
      <c r="L698" s="8"/>
      <c r="M698" s="8"/>
      <c r="N698" s="8"/>
      <c r="O698" s="8"/>
      <c r="P698" s="14">
        <v>2414.71</v>
      </c>
      <c r="Q698" s="14"/>
    </row>
    <row r="699" spans="1:17" x14ac:dyDescent="0.25">
      <c r="A699" s="13"/>
      <c r="B699" s="8"/>
      <c r="C699" s="8"/>
      <c r="D699" s="8"/>
      <c r="E699" s="8"/>
      <c r="F699" s="8"/>
      <c r="G699" s="8"/>
      <c r="H699" s="8"/>
      <c r="I699" s="8"/>
      <c r="J699" s="8"/>
      <c r="K699" s="8"/>
      <c r="L699" s="8"/>
      <c r="M699" s="8"/>
      <c r="N699" s="8"/>
      <c r="O699" s="8"/>
      <c r="P699" s="14"/>
      <c r="Q699" s="14"/>
    </row>
    <row r="700" spans="1:17" x14ac:dyDescent="0.25">
      <c r="A700" s="13"/>
      <c r="B700" s="8"/>
      <c r="C700" s="8"/>
      <c r="D700" s="8"/>
      <c r="E700" s="8"/>
      <c r="F700" s="8"/>
      <c r="G700" s="8"/>
      <c r="H700" s="8"/>
      <c r="I700" s="8"/>
      <c r="J700" s="8"/>
      <c r="K700" s="8"/>
      <c r="L700" s="8"/>
      <c r="M700" s="8"/>
      <c r="N700" s="8"/>
      <c r="O700" s="8"/>
      <c r="P700" s="14"/>
      <c r="Q700" s="14"/>
    </row>
    <row r="701" spans="1:17" x14ac:dyDescent="0.25">
      <c r="A701" s="46" t="s">
        <v>1481</v>
      </c>
      <c r="B701" s="46"/>
      <c r="C701" s="46"/>
      <c r="D701" s="46"/>
      <c r="E701" s="46"/>
      <c r="F701" s="46"/>
      <c r="G701" s="46"/>
      <c r="H701" s="46"/>
      <c r="I701" s="46"/>
      <c r="J701" s="46"/>
      <c r="K701" s="46"/>
      <c r="L701" s="46"/>
      <c r="M701" s="46"/>
      <c r="N701" s="46"/>
      <c r="O701" s="46"/>
      <c r="P701" s="46"/>
      <c r="Q701" s="46"/>
    </row>
    <row r="702" spans="1:17" x14ac:dyDescent="0.25">
      <c r="A702" s="12" t="s">
        <v>1189</v>
      </c>
      <c r="B702" s="12" t="s">
        <v>1134</v>
      </c>
      <c r="C702" s="12" t="s">
        <v>1141</v>
      </c>
      <c r="D702" s="12" t="s">
        <v>249</v>
      </c>
      <c r="E702" s="12" t="s">
        <v>31</v>
      </c>
      <c r="F702" t="s">
        <v>250</v>
      </c>
      <c r="H702" s="12" t="s">
        <v>31</v>
      </c>
      <c r="J702">
        <v>0</v>
      </c>
      <c r="K702" s="12" t="s">
        <v>31</v>
      </c>
      <c r="L702" s="12" t="s">
        <v>31</v>
      </c>
      <c r="M702" s="12" t="s">
        <v>31</v>
      </c>
      <c r="N702" s="12" t="s">
        <v>1198</v>
      </c>
      <c r="O702" t="s">
        <v>254</v>
      </c>
      <c r="P702" s="3">
        <v>325.43</v>
      </c>
      <c r="Q702" s="3">
        <v>0</v>
      </c>
    </row>
    <row r="703" spans="1:17" x14ac:dyDescent="0.25">
      <c r="A703" s="12" t="s">
        <v>1205</v>
      </c>
      <c r="B703" s="12" t="s">
        <v>1148</v>
      </c>
      <c r="C703" s="12" t="s">
        <v>1141</v>
      </c>
      <c r="D703" s="12" t="s">
        <v>299</v>
      </c>
      <c r="E703" s="12" t="s">
        <v>31</v>
      </c>
      <c r="F703" t="s">
        <v>250</v>
      </c>
      <c r="H703" s="12" t="s">
        <v>31</v>
      </c>
      <c r="J703">
        <v>0</v>
      </c>
      <c r="K703" s="12" t="s">
        <v>31</v>
      </c>
      <c r="L703" s="12" t="s">
        <v>31</v>
      </c>
      <c r="M703" s="12" t="s">
        <v>31</v>
      </c>
      <c r="N703" s="12" t="s">
        <v>1215</v>
      </c>
      <c r="O703" t="s">
        <v>300</v>
      </c>
      <c r="P703" s="3">
        <v>178.57</v>
      </c>
      <c r="Q703" s="3">
        <v>0</v>
      </c>
    </row>
    <row r="704" spans="1:17" x14ac:dyDescent="0.25">
      <c r="A704" s="12" t="s">
        <v>1224</v>
      </c>
      <c r="B704" s="12" t="s">
        <v>1148</v>
      </c>
      <c r="C704" s="12" t="s">
        <v>1141</v>
      </c>
      <c r="D704" s="12" t="s">
        <v>367</v>
      </c>
      <c r="E704" s="12" t="s">
        <v>31</v>
      </c>
      <c r="F704" t="s">
        <v>250</v>
      </c>
      <c r="H704" s="12" t="s">
        <v>31</v>
      </c>
      <c r="J704">
        <v>0</v>
      </c>
      <c r="K704" s="12" t="s">
        <v>31</v>
      </c>
      <c r="L704" s="12" t="s">
        <v>31</v>
      </c>
      <c r="M704" s="12" t="s">
        <v>31</v>
      </c>
      <c r="N704" s="12" t="s">
        <v>1215</v>
      </c>
      <c r="O704" t="s">
        <v>368</v>
      </c>
      <c r="P704" s="3">
        <v>178.57</v>
      </c>
      <c r="Q704" s="3">
        <v>0</v>
      </c>
    </row>
    <row r="705" spans="1:17" x14ac:dyDescent="0.25">
      <c r="A705" s="12" t="s">
        <v>1276</v>
      </c>
      <c r="B705" s="12" t="s">
        <v>1134</v>
      </c>
      <c r="C705" s="12" t="s">
        <v>1141</v>
      </c>
      <c r="D705" s="12" t="s">
        <v>556</v>
      </c>
      <c r="E705" s="12" t="s">
        <v>31</v>
      </c>
      <c r="F705" t="s">
        <v>250</v>
      </c>
      <c r="H705" s="12" t="s">
        <v>31</v>
      </c>
      <c r="J705">
        <v>0</v>
      </c>
      <c r="K705" s="12" t="s">
        <v>31</v>
      </c>
      <c r="L705" s="12" t="s">
        <v>31</v>
      </c>
      <c r="M705" s="12" t="s">
        <v>31</v>
      </c>
      <c r="N705" s="12" t="s">
        <v>31</v>
      </c>
      <c r="O705" t="s">
        <v>557</v>
      </c>
      <c r="P705" s="3">
        <v>37336.239999999998</v>
      </c>
      <c r="Q705" s="3">
        <v>0</v>
      </c>
    </row>
    <row r="706" spans="1:17" x14ac:dyDescent="0.25">
      <c r="A706" s="12" t="s">
        <v>1278</v>
      </c>
      <c r="B706" s="12" t="s">
        <v>1148</v>
      </c>
      <c r="C706" s="12" t="s">
        <v>1141</v>
      </c>
      <c r="D706" s="12" t="s">
        <v>592</v>
      </c>
      <c r="E706" s="12" t="s">
        <v>31</v>
      </c>
      <c r="F706" t="s">
        <v>250</v>
      </c>
      <c r="H706" s="12" t="s">
        <v>31</v>
      </c>
      <c r="J706">
        <v>0</v>
      </c>
      <c r="K706" s="12" t="s">
        <v>31</v>
      </c>
      <c r="L706" s="12" t="s">
        <v>31</v>
      </c>
      <c r="M706" s="12" t="s">
        <v>31</v>
      </c>
      <c r="N706" s="12" t="s">
        <v>1215</v>
      </c>
      <c r="O706" t="s">
        <v>593</v>
      </c>
      <c r="P706" s="3">
        <v>89.29</v>
      </c>
      <c r="Q706" s="3">
        <v>0</v>
      </c>
    </row>
    <row r="707" spans="1:17" x14ac:dyDescent="0.25">
      <c r="A707" s="12" t="s">
        <v>1286</v>
      </c>
      <c r="B707" s="12" t="s">
        <v>1134</v>
      </c>
      <c r="C707" s="12" t="s">
        <v>1141</v>
      </c>
      <c r="D707" s="12" t="s">
        <v>604</v>
      </c>
      <c r="E707" s="12" t="s">
        <v>31</v>
      </c>
      <c r="F707" t="s">
        <v>250</v>
      </c>
      <c r="H707" s="12" t="s">
        <v>31</v>
      </c>
      <c r="J707">
        <v>0</v>
      </c>
      <c r="K707" s="12" t="s">
        <v>31</v>
      </c>
      <c r="L707" s="12" t="s">
        <v>31</v>
      </c>
      <c r="M707" s="12" t="s">
        <v>31</v>
      </c>
      <c r="N707" s="12" t="s">
        <v>1287</v>
      </c>
      <c r="O707" t="s">
        <v>605</v>
      </c>
      <c r="P707" s="3">
        <v>32769.82</v>
      </c>
      <c r="Q707" s="3">
        <v>0</v>
      </c>
    </row>
    <row r="708" spans="1:17" x14ac:dyDescent="0.25">
      <c r="A708" s="13" t="s">
        <v>1482</v>
      </c>
      <c r="B708" s="8"/>
      <c r="C708" s="8"/>
      <c r="D708" s="8"/>
      <c r="E708" s="8"/>
      <c r="F708" s="8"/>
      <c r="G708" s="8"/>
      <c r="H708" s="8"/>
      <c r="I708" s="8"/>
      <c r="J708" s="8"/>
      <c r="K708" s="8"/>
      <c r="L708" s="8"/>
      <c r="M708" s="8"/>
      <c r="N708" s="8"/>
      <c r="O708" s="8"/>
      <c r="P708" s="14">
        <v>70877.919999999998</v>
      </c>
      <c r="Q708" s="14">
        <v>0</v>
      </c>
    </row>
    <row r="709" spans="1:17" x14ac:dyDescent="0.25">
      <c r="A709" s="13" t="s">
        <v>1483</v>
      </c>
      <c r="B709" s="8"/>
      <c r="C709" s="8"/>
      <c r="D709" s="8"/>
      <c r="E709" s="8"/>
      <c r="F709" s="8"/>
      <c r="G709" s="8"/>
      <c r="H709" s="8"/>
      <c r="I709" s="8"/>
      <c r="J709" s="8"/>
      <c r="K709" s="8"/>
      <c r="L709" s="8"/>
      <c r="M709" s="8"/>
      <c r="N709" s="8"/>
      <c r="O709" s="8"/>
      <c r="P709" s="14">
        <v>70877.919999999998</v>
      </c>
      <c r="Q709" s="14"/>
    </row>
    <row r="712" spans="1:17" x14ac:dyDescent="0.25">
      <c r="A712" s="46" t="s">
        <v>1484</v>
      </c>
      <c r="B712" s="46"/>
      <c r="C712" s="46"/>
      <c r="D712" s="46"/>
      <c r="E712" s="46"/>
      <c r="F712" s="46"/>
      <c r="G712" s="46"/>
      <c r="H712" s="46"/>
      <c r="I712" s="46"/>
      <c r="J712" s="46"/>
      <c r="K712" s="46"/>
      <c r="L712" s="46"/>
      <c r="M712" s="46"/>
      <c r="N712" s="46"/>
      <c r="O712" s="46"/>
      <c r="P712" s="46"/>
      <c r="Q712" s="46"/>
    </row>
    <row r="713" spans="1:17" x14ac:dyDescent="0.25">
      <c r="A713" s="12" t="s">
        <v>1189</v>
      </c>
      <c r="B713" s="12" t="s">
        <v>1134</v>
      </c>
      <c r="C713" s="12" t="s">
        <v>1135</v>
      </c>
      <c r="D713" s="12" t="s">
        <v>256</v>
      </c>
      <c r="E713" s="12" t="s">
        <v>31</v>
      </c>
      <c r="F713" t="s">
        <v>257</v>
      </c>
      <c r="H713" s="12" t="s">
        <v>31</v>
      </c>
      <c r="J713">
        <v>0</v>
      </c>
      <c r="K713" s="12" t="s">
        <v>31</v>
      </c>
      <c r="L713" s="12" t="s">
        <v>31</v>
      </c>
      <c r="M713" s="12" t="s">
        <v>31</v>
      </c>
      <c r="N713" s="12" t="s">
        <v>31</v>
      </c>
      <c r="O713" t="s">
        <v>259</v>
      </c>
      <c r="P713" s="3">
        <v>455</v>
      </c>
      <c r="Q713" s="3">
        <v>0</v>
      </c>
    </row>
    <row r="714" spans="1:17" x14ac:dyDescent="0.25">
      <c r="A714" s="12" t="s">
        <v>1228</v>
      </c>
      <c r="B714" s="12" t="s">
        <v>1134</v>
      </c>
      <c r="C714" s="12" t="s">
        <v>1141</v>
      </c>
      <c r="D714" s="12" t="s">
        <v>410</v>
      </c>
      <c r="E714" s="12" t="s">
        <v>31</v>
      </c>
      <c r="F714" t="s">
        <v>411</v>
      </c>
      <c r="H714" s="12" t="s">
        <v>31</v>
      </c>
      <c r="J714">
        <v>0</v>
      </c>
      <c r="K714" s="12" t="s">
        <v>31</v>
      </c>
      <c r="L714" s="12" t="s">
        <v>31</v>
      </c>
      <c r="M714" s="12" t="s">
        <v>31</v>
      </c>
      <c r="N714" s="12" t="s">
        <v>1229</v>
      </c>
      <c r="O714" t="s">
        <v>412</v>
      </c>
      <c r="P714" s="3">
        <v>16395</v>
      </c>
      <c r="Q714" s="3">
        <v>0</v>
      </c>
    </row>
    <row r="715" spans="1:17" x14ac:dyDescent="0.25">
      <c r="A715" s="12" t="s">
        <v>1288</v>
      </c>
      <c r="B715" s="12" t="s">
        <v>1134</v>
      </c>
      <c r="C715" s="12" t="s">
        <v>1141</v>
      </c>
      <c r="D715" s="12" t="s">
        <v>631</v>
      </c>
      <c r="E715" s="12" t="s">
        <v>31</v>
      </c>
      <c r="F715" t="s">
        <v>633</v>
      </c>
      <c r="H715" s="12" t="s">
        <v>31</v>
      </c>
      <c r="J715">
        <v>0</v>
      </c>
      <c r="K715" s="12" t="s">
        <v>632</v>
      </c>
      <c r="L715" s="12" t="s">
        <v>31</v>
      </c>
      <c r="M715" s="12" t="s">
        <v>1291</v>
      </c>
      <c r="N715" s="12" t="s">
        <v>1292</v>
      </c>
      <c r="O715" t="s">
        <v>636</v>
      </c>
      <c r="P715" s="3">
        <v>2494.64</v>
      </c>
      <c r="Q715" s="3">
        <v>0</v>
      </c>
    </row>
    <row r="716" spans="1:17" x14ac:dyDescent="0.25">
      <c r="A716" s="12" t="s">
        <v>1288</v>
      </c>
      <c r="B716" s="12" t="s">
        <v>1134</v>
      </c>
      <c r="C716" s="12" t="s">
        <v>1141</v>
      </c>
      <c r="D716" s="12" t="s">
        <v>637</v>
      </c>
      <c r="E716" s="12" t="s">
        <v>31</v>
      </c>
      <c r="F716" t="s">
        <v>639</v>
      </c>
      <c r="H716" s="12" t="s">
        <v>31</v>
      </c>
      <c r="J716">
        <v>0</v>
      </c>
      <c r="K716" s="12" t="s">
        <v>638</v>
      </c>
      <c r="L716" s="12" t="s">
        <v>31</v>
      </c>
      <c r="M716" s="12" t="s">
        <v>1293</v>
      </c>
      <c r="N716" s="12" t="s">
        <v>1294</v>
      </c>
      <c r="O716" t="s">
        <v>642</v>
      </c>
      <c r="P716" s="3">
        <v>1455.36</v>
      </c>
      <c r="Q716" s="3">
        <v>0</v>
      </c>
    </row>
    <row r="717" spans="1:17" x14ac:dyDescent="0.25">
      <c r="A717" s="13" t="s">
        <v>1485</v>
      </c>
      <c r="B717" s="8"/>
      <c r="C717" s="8"/>
      <c r="D717" s="8"/>
      <c r="E717" s="8"/>
      <c r="F717" s="8"/>
      <c r="G717" s="8"/>
      <c r="H717" s="8"/>
      <c r="I717" s="8"/>
      <c r="J717" s="8"/>
      <c r="K717" s="8"/>
      <c r="L717" s="8"/>
      <c r="M717" s="8"/>
      <c r="N717" s="8"/>
      <c r="O717" s="8"/>
      <c r="P717" s="14">
        <v>20800</v>
      </c>
      <c r="Q717" s="14">
        <v>0</v>
      </c>
    </row>
    <row r="718" spans="1:17" x14ac:dyDescent="0.25">
      <c r="A718" s="13" t="s">
        <v>1486</v>
      </c>
      <c r="B718" s="8"/>
      <c r="C718" s="8"/>
      <c r="D718" s="8"/>
      <c r="E718" s="8"/>
      <c r="F718" s="8"/>
      <c r="G718" s="8"/>
      <c r="H718" s="8"/>
      <c r="I718" s="8"/>
      <c r="J718" s="8"/>
      <c r="K718" s="8"/>
      <c r="L718" s="8"/>
      <c r="M718" s="8"/>
      <c r="N718" s="8"/>
      <c r="O718" s="8"/>
      <c r="P718" s="14">
        <v>20800</v>
      </c>
      <c r="Q718" s="14"/>
    </row>
    <row r="719" spans="1:17" x14ac:dyDescent="0.25">
      <c r="A719" s="12"/>
      <c r="B719" s="12"/>
      <c r="C719" s="12"/>
      <c r="D719" s="12"/>
      <c r="E719" s="12"/>
      <c r="H719" s="12"/>
      <c r="K719" s="12"/>
      <c r="L719" s="12"/>
      <c r="M719" s="12"/>
      <c r="N719" s="12"/>
      <c r="P719" s="3"/>
      <c r="Q719" s="3"/>
    </row>
    <row r="720" spans="1:17" x14ac:dyDescent="0.25">
      <c r="A720" s="12"/>
      <c r="B720" s="12"/>
      <c r="C720" s="12"/>
      <c r="D720" s="12"/>
      <c r="E720" s="12"/>
      <c r="H720" s="12"/>
      <c r="K720" s="12"/>
      <c r="L720" s="12"/>
      <c r="M720" s="12"/>
      <c r="N720" s="12"/>
      <c r="P720" s="3"/>
      <c r="Q720" s="3"/>
    </row>
    <row r="721" spans="1:17" x14ac:dyDescent="0.25">
      <c r="A721" s="46" t="s">
        <v>1487</v>
      </c>
      <c r="B721" s="46"/>
      <c r="C721" s="46"/>
      <c r="D721" s="46"/>
      <c r="E721" s="46"/>
      <c r="F721" s="46"/>
      <c r="G721" s="46"/>
      <c r="H721" s="46"/>
      <c r="I721" s="46"/>
      <c r="J721" s="46"/>
      <c r="K721" s="46"/>
      <c r="L721" s="46"/>
      <c r="M721" s="46"/>
      <c r="N721" s="46"/>
      <c r="O721" s="46"/>
      <c r="P721" s="46"/>
      <c r="Q721" s="46"/>
    </row>
    <row r="722" spans="1:17" x14ac:dyDescent="0.25">
      <c r="A722" s="12" t="s">
        <v>1189</v>
      </c>
      <c r="B722" s="12" t="s">
        <v>1161</v>
      </c>
      <c r="C722" s="12" t="s">
        <v>1141</v>
      </c>
      <c r="D722" s="12" t="s">
        <v>237</v>
      </c>
      <c r="E722" s="12" t="s">
        <v>31</v>
      </c>
      <c r="F722" t="s">
        <v>238</v>
      </c>
      <c r="H722" s="12" t="s">
        <v>31</v>
      </c>
      <c r="J722">
        <v>0</v>
      </c>
      <c r="K722" s="12" t="s">
        <v>31</v>
      </c>
      <c r="L722" s="12" t="s">
        <v>31</v>
      </c>
      <c r="M722" s="12" t="s">
        <v>31</v>
      </c>
      <c r="N722" s="12" t="s">
        <v>1199</v>
      </c>
      <c r="O722" t="s">
        <v>241</v>
      </c>
      <c r="P722" s="3">
        <v>470.32</v>
      </c>
      <c r="Q722" s="3">
        <v>0</v>
      </c>
    </row>
    <row r="723" spans="1:17" x14ac:dyDescent="0.25">
      <c r="A723" s="13" t="s">
        <v>1488</v>
      </c>
      <c r="B723" s="8"/>
      <c r="C723" s="8"/>
      <c r="D723" s="8"/>
      <c r="E723" s="8"/>
      <c r="F723" s="8"/>
      <c r="G723" s="8"/>
      <c r="H723" s="8"/>
      <c r="I723" s="8"/>
      <c r="J723" s="8"/>
      <c r="K723" s="8"/>
      <c r="L723" s="8"/>
      <c r="M723" s="8"/>
      <c r="N723" s="8"/>
      <c r="O723" s="8"/>
      <c r="P723" s="14">
        <v>470.32</v>
      </c>
      <c r="Q723" s="14">
        <v>0</v>
      </c>
    </row>
    <row r="724" spans="1:17" x14ac:dyDescent="0.25">
      <c r="A724" s="13" t="s">
        <v>1489</v>
      </c>
      <c r="B724" s="8"/>
      <c r="C724" s="8"/>
      <c r="D724" s="8"/>
      <c r="E724" s="8"/>
      <c r="F724" s="8"/>
      <c r="G724" s="8"/>
      <c r="H724" s="8"/>
      <c r="I724" s="8"/>
      <c r="J724" s="8"/>
      <c r="K724" s="8"/>
      <c r="L724" s="8"/>
      <c r="M724" s="8"/>
      <c r="N724" s="8"/>
      <c r="O724" s="8"/>
      <c r="P724" s="14">
        <v>470.32</v>
      </c>
      <c r="Q724" s="14"/>
    </row>
    <row r="725" spans="1:17" x14ac:dyDescent="0.25">
      <c r="A725" s="11"/>
      <c r="B725" s="11"/>
      <c r="C725" s="11"/>
      <c r="D725" s="11"/>
      <c r="E725" s="11"/>
      <c r="F725" s="11"/>
      <c r="G725" s="11"/>
      <c r="H725" s="11"/>
      <c r="I725" s="11"/>
      <c r="J725" s="11"/>
      <c r="K725" s="11"/>
      <c r="L725" s="11"/>
      <c r="M725" s="11"/>
      <c r="N725" s="11"/>
      <c r="O725" s="11"/>
      <c r="P725" s="11"/>
      <c r="Q725" s="11"/>
    </row>
    <row r="726" spans="1:17" x14ac:dyDescent="0.25">
      <c r="A726" s="12"/>
      <c r="B726" s="12"/>
      <c r="C726" s="12"/>
      <c r="D726" s="12"/>
      <c r="E726" s="12"/>
      <c r="H726" s="12"/>
      <c r="K726" s="12"/>
      <c r="L726" s="12"/>
      <c r="M726" s="12"/>
      <c r="N726" s="12"/>
      <c r="P726" s="3"/>
      <c r="Q726" s="3"/>
    </row>
    <row r="727" spans="1:17" x14ac:dyDescent="0.25">
      <c r="A727" s="46" t="s">
        <v>1490</v>
      </c>
      <c r="B727" s="46"/>
      <c r="C727" s="46"/>
      <c r="D727" s="46"/>
      <c r="E727" s="46"/>
      <c r="F727" s="46"/>
      <c r="G727" s="46"/>
      <c r="H727" s="46"/>
      <c r="I727" s="46"/>
      <c r="J727" s="46"/>
      <c r="K727" s="46"/>
      <c r="L727" s="46"/>
      <c r="M727" s="46"/>
      <c r="N727" s="46"/>
      <c r="O727" s="46"/>
      <c r="P727" s="46"/>
      <c r="Q727" s="46"/>
    </row>
    <row r="728" spans="1:17" x14ac:dyDescent="0.25">
      <c r="A728" s="12" t="s">
        <v>1189</v>
      </c>
      <c r="B728" s="12" t="s">
        <v>1200</v>
      </c>
      <c r="C728" s="12" t="s">
        <v>1141</v>
      </c>
      <c r="D728" s="12" t="s">
        <v>242</v>
      </c>
      <c r="E728" s="12" t="s">
        <v>31</v>
      </c>
      <c r="F728" t="s">
        <v>238</v>
      </c>
      <c r="H728" s="12" t="s">
        <v>31</v>
      </c>
      <c r="J728">
        <v>0</v>
      </c>
      <c r="K728" s="12" t="s">
        <v>31</v>
      </c>
      <c r="L728" s="12" t="s">
        <v>31</v>
      </c>
      <c r="M728" s="12" t="s">
        <v>31</v>
      </c>
      <c r="N728" s="12" t="s">
        <v>1199</v>
      </c>
      <c r="O728" t="s">
        <v>244</v>
      </c>
      <c r="P728" s="3">
        <v>340</v>
      </c>
      <c r="Q728" s="3">
        <v>0</v>
      </c>
    </row>
    <row r="729" spans="1:17" x14ac:dyDescent="0.25">
      <c r="A729" s="12" t="s">
        <v>1288</v>
      </c>
      <c r="B729" s="12" t="s">
        <v>1200</v>
      </c>
      <c r="C729" s="12" t="s">
        <v>1141</v>
      </c>
      <c r="D729" s="12" t="s">
        <v>667</v>
      </c>
      <c r="E729" s="12" t="s">
        <v>31</v>
      </c>
      <c r="F729" t="s">
        <v>239</v>
      </c>
      <c r="H729" s="12" t="s">
        <v>31</v>
      </c>
      <c r="J729">
        <v>0</v>
      </c>
      <c r="K729" s="12" t="s">
        <v>31</v>
      </c>
      <c r="L729" s="12" t="s">
        <v>31</v>
      </c>
      <c r="M729" s="12" t="s">
        <v>31</v>
      </c>
      <c r="N729" s="12" t="s">
        <v>1315</v>
      </c>
      <c r="O729" t="s">
        <v>668</v>
      </c>
      <c r="P729" s="3">
        <v>340</v>
      </c>
      <c r="Q729" s="3">
        <v>0</v>
      </c>
    </row>
    <row r="730" spans="1:17" x14ac:dyDescent="0.25">
      <c r="A730" s="13" t="s">
        <v>1491</v>
      </c>
      <c r="B730" s="8"/>
      <c r="C730" s="8"/>
      <c r="D730" s="8"/>
      <c r="E730" s="8"/>
      <c r="F730" s="8"/>
      <c r="G730" s="8"/>
      <c r="H730" s="8"/>
      <c r="I730" s="8"/>
      <c r="J730" s="8"/>
      <c r="K730" s="8"/>
      <c r="L730" s="8"/>
      <c r="M730" s="8"/>
      <c r="N730" s="8"/>
      <c r="O730" s="8"/>
      <c r="P730" s="14">
        <v>680</v>
      </c>
      <c r="Q730" s="14">
        <v>0</v>
      </c>
    </row>
    <row r="731" spans="1:17" x14ac:dyDescent="0.25">
      <c r="A731" s="13" t="s">
        <v>1492</v>
      </c>
      <c r="B731" s="8"/>
      <c r="C731" s="8"/>
      <c r="D731" s="8"/>
      <c r="E731" s="8"/>
      <c r="F731" s="8"/>
      <c r="G731" s="8"/>
      <c r="H731" s="8"/>
      <c r="I731" s="8"/>
      <c r="J731" s="8"/>
      <c r="K731" s="8"/>
      <c r="L731" s="8"/>
      <c r="M731" s="8"/>
      <c r="N731" s="8"/>
      <c r="O731" s="8"/>
      <c r="P731" s="14">
        <v>680</v>
      </c>
      <c r="Q731" s="14"/>
    </row>
    <row r="733" spans="1:17" x14ac:dyDescent="0.25">
      <c r="A733" s="11"/>
      <c r="B733" s="11"/>
      <c r="C733" s="11"/>
      <c r="D733" s="11"/>
      <c r="E733" s="11"/>
      <c r="F733" s="11"/>
      <c r="G733" s="11"/>
      <c r="H733" s="11"/>
      <c r="I733" s="11"/>
      <c r="J733" s="11"/>
      <c r="K733" s="11"/>
      <c r="L733" s="11"/>
      <c r="M733" s="11"/>
      <c r="N733" s="11"/>
      <c r="O733" s="11"/>
      <c r="P733" s="11"/>
      <c r="Q733" s="11"/>
    </row>
    <row r="734" spans="1:17" x14ac:dyDescent="0.25">
      <c r="A734" s="46" t="s">
        <v>1493</v>
      </c>
      <c r="B734" s="46"/>
      <c r="C734" s="46"/>
      <c r="D734" s="46"/>
      <c r="E734" s="46"/>
      <c r="F734" s="46"/>
      <c r="G734" s="46"/>
      <c r="H734" s="46"/>
      <c r="I734" s="46"/>
      <c r="J734" s="46"/>
      <c r="K734" s="46"/>
      <c r="L734" s="46"/>
      <c r="M734" s="46"/>
      <c r="N734" s="46"/>
      <c r="O734" s="46"/>
      <c r="P734" s="46"/>
      <c r="Q734" s="46"/>
    </row>
    <row r="735" spans="1:17" x14ac:dyDescent="0.25">
      <c r="A735" s="12" t="s">
        <v>1189</v>
      </c>
      <c r="B735" s="12" t="s">
        <v>1161</v>
      </c>
      <c r="C735" s="12" t="s">
        <v>1141</v>
      </c>
      <c r="D735" s="12" t="s">
        <v>232</v>
      </c>
      <c r="E735" s="12" t="s">
        <v>31</v>
      </c>
      <c r="F735" t="s">
        <v>233</v>
      </c>
      <c r="H735" s="12" t="s">
        <v>31</v>
      </c>
      <c r="J735">
        <v>0</v>
      </c>
      <c r="K735" s="12" t="s">
        <v>31</v>
      </c>
      <c r="L735" s="12" t="s">
        <v>31</v>
      </c>
      <c r="M735" s="12" t="s">
        <v>31</v>
      </c>
      <c r="N735" s="12" t="s">
        <v>1201</v>
      </c>
      <c r="O735" t="s">
        <v>234</v>
      </c>
      <c r="P735" s="3">
        <v>390</v>
      </c>
      <c r="Q735" s="3">
        <v>0</v>
      </c>
    </row>
    <row r="736" spans="1:17" x14ac:dyDescent="0.25">
      <c r="A736" s="12" t="s">
        <v>1189</v>
      </c>
      <c r="B736" s="12" t="s">
        <v>1161</v>
      </c>
      <c r="C736" s="12" t="s">
        <v>1141</v>
      </c>
      <c r="D736" s="12" t="s">
        <v>219</v>
      </c>
      <c r="E736" s="12" t="s">
        <v>31</v>
      </c>
      <c r="F736" t="s">
        <v>220</v>
      </c>
      <c r="H736" s="12" t="s">
        <v>31</v>
      </c>
      <c r="J736">
        <v>0</v>
      </c>
      <c r="K736" s="12" t="s">
        <v>31</v>
      </c>
      <c r="L736" s="12" t="s">
        <v>31</v>
      </c>
      <c r="M736" s="12" t="s">
        <v>31</v>
      </c>
      <c r="N736" s="12" t="s">
        <v>1203</v>
      </c>
      <c r="O736" t="s">
        <v>223</v>
      </c>
      <c r="P736" s="3">
        <v>100</v>
      </c>
      <c r="Q736" s="3">
        <v>0</v>
      </c>
    </row>
    <row r="737" spans="1:17" x14ac:dyDescent="0.25">
      <c r="A737" s="12" t="s">
        <v>1189</v>
      </c>
      <c r="B737" s="12" t="s">
        <v>1161</v>
      </c>
      <c r="C737" s="12" t="s">
        <v>1141</v>
      </c>
      <c r="D737" s="12" t="s">
        <v>228</v>
      </c>
      <c r="E737" s="12" t="s">
        <v>31</v>
      </c>
      <c r="F737" t="s">
        <v>220</v>
      </c>
      <c r="H737" s="12" t="s">
        <v>31</v>
      </c>
      <c r="J737">
        <v>0</v>
      </c>
      <c r="K737" s="12" t="s">
        <v>31</v>
      </c>
      <c r="L737" s="12" t="s">
        <v>31</v>
      </c>
      <c r="M737" s="12" t="s">
        <v>31</v>
      </c>
      <c r="N737" s="12" t="s">
        <v>1204</v>
      </c>
      <c r="O737" t="s">
        <v>229</v>
      </c>
      <c r="P737" s="3">
        <v>300</v>
      </c>
      <c r="Q737" s="3">
        <v>0</v>
      </c>
    </row>
    <row r="738" spans="1:17" x14ac:dyDescent="0.25">
      <c r="A738" s="13" t="s">
        <v>1494</v>
      </c>
      <c r="B738" s="8"/>
      <c r="C738" s="8"/>
      <c r="D738" s="8"/>
      <c r="E738" s="8"/>
      <c r="F738" s="8"/>
      <c r="G738" s="8"/>
      <c r="H738" s="8"/>
      <c r="I738" s="8"/>
      <c r="J738" s="8"/>
      <c r="K738" s="8"/>
      <c r="L738" s="8"/>
      <c r="M738" s="8"/>
      <c r="N738" s="8"/>
      <c r="O738" s="8"/>
      <c r="P738" s="14">
        <v>790</v>
      </c>
      <c r="Q738" s="14">
        <v>0</v>
      </c>
    </row>
    <row r="739" spans="1:17" x14ac:dyDescent="0.25">
      <c r="A739" s="13" t="s">
        <v>1495</v>
      </c>
      <c r="B739" s="8"/>
      <c r="C739" s="8"/>
      <c r="D739" s="8"/>
      <c r="E739" s="8"/>
      <c r="F739" s="8"/>
      <c r="G739" s="8"/>
      <c r="H739" s="8"/>
      <c r="I739" s="8"/>
      <c r="J739" s="8"/>
      <c r="K739" s="8"/>
      <c r="L739" s="8"/>
      <c r="M739" s="8"/>
      <c r="N739" s="8"/>
      <c r="O739" s="8"/>
      <c r="P739" s="14">
        <v>790</v>
      </c>
      <c r="Q739" s="14"/>
    </row>
    <row r="742" spans="1:17" x14ac:dyDescent="0.25">
      <c r="A742" s="46" t="s">
        <v>1496</v>
      </c>
      <c r="B742" s="46"/>
      <c r="C742" s="46"/>
      <c r="D742" s="46"/>
      <c r="E742" s="46"/>
      <c r="F742" s="46"/>
      <c r="G742" s="46"/>
      <c r="H742" s="46"/>
      <c r="I742" s="46"/>
      <c r="J742" s="46"/>
      <c r="K742" s="46"/>
      <c r="L742" s="46"/>
      <c r="M742" s="46"/>
      <c r="N742" s="46"/>
      <c r="O742" s="46"/>
      <c r="P742" s="46"/>
      <c r="Q742" s="46"/>
    </row>
    <row r="743" spans="1:17" x14ac:dyDescent="0.25">
      <c r="A743" s="12" t="s">
        <v>1189</v>
      </c>
      <c r="B743" s="12" t="s">
        <v>1200</v>
      </c>
      <c r="C743" s="12" t="s">
        <v>1141</v>
      </c>
      <c r="D743" s="12" t="s">
        <v>235</v>
      </c>
      <c r="E743" s="12" t="s">
        <v>31</v>
      </c>
      <c r="F743" t="s">
        <v>233</v>
      </c>
      <c r="H743" s="12" t="s">
        <v>31</v>
      </c>
      <c r="J743">
        <v>0</v>
      </c>
      <c r="K743" s="12" t="s">
        <v>31</v>
      </c>
      <c r="L743" s="12" t="s">
        <v>31</v>
      </c>
      <c r="M743" s="12" t="s">
        <v>31</v>
      </c>
      <c r="N743" s="12" t="s">
        <v>1201</v>
      </c>
      <c r="O743" t="s">
        <v>236</v>
      </c>
      <c r="P743" s="3">
        <v>300</v>
      </c>
      <c r="Q743" s="3">
        <v>0</v>
      </c>
    </row>
    <row r="744" spans="1:17" x14ac:dyDescent="0.25">
      <c r="A744" s="12" t="s">
        <v>1189</v>
      </c>
      <c r="B744" s="12" t="s">
        <v>1200</v>
      </c>
      <c r="C744" s="12" t="s">
        <v>1141</v>
      </c>
      <c r="D744" s="12" t="s">
        <v>224</v>
      </c>
      <c r="E744" s="12" t="s">
        <v>31</v>
      </c>
      <c r="F744" t="s">
        <v>220</v>
      </c>
      <c r="H744" s="12" t="s">
        <v>31</v>
      </c>
      <c r="J744">
        <v>0</v>
      </c>
      <c r="K744" s="12" t="s">
        <v>31</v>
      </c>
      <c r="L744" s="12" t="s">
        <v>31</v>
      </c>
      <c r="M744" s="12" t="s">
        <v>31</v>
      </c>
      <c r="N744" s="12" t="s">
        <v>1203</v>
      </c>
      <c r="O744" t="s">
        <v>227</v>
      </c>
      <c r="P744" s="3">
        <v>100</v>
      </c>
      <c r="Q744" s="3">
        <v>0</v>
      </c>
    </row>
    <row r="745" spans="1:17" x14ac:dyDescent="0.25">
      <c r="A745" s="12" t="s">
        <v>1189</v>
      </c>
      <c r="B745" s="12" t="s">
        <v>1200</v>
      </c>
      <c r="C745" s="12" t="s">
        <v>1141</v>
      </c>
      <c r="D745" s="12" t="s">
        <v>230</v>
      </c>
      <c r="E745" s="12" t="s">
        <v>31</v>
      </c>
      <c r="F745" t="s">
        <v>220</v>
      </c>
      <c r="H745" s="12" t="s">
        <v>31</v>
      </c>
      <c r="J745">
        <v>0</v>
      </c>
      <c r="K745" s="12" t="s">
        <v>31</v>
      </c>
      <c r="L745" s="12" t="s">
        <v>31</v>
      </c>
      <c r="M745" s="12" t="s">
        <v>31</v>
      </c>
      <c r="N745" s="12" t="s">
        <v>1204</v>
      </c>
      <c r="O745" t="s">
        <v>231</v>
      </c>
      <c r="P745" s="3">
        <v>300</v>
      </c>
      <c r="Q745" s="3">
        <v>0</v>
      </c>
    </row>
    <row r="746" spans="1:17" x14ac:dyDescent="0.25">
      <c r="A746" s="12" t="s">
        <v>1288</v>
      </c>
      <c r="B746" s="12" t="s">
        <v>1180</v>
      </c>
      <c r="C746" s="12" t="s">
        <v>1141</v>
      </c>
      <c r="D746" s="12" t="s">
        <v>663</v>
      </c>
      <c r="E746" s="12" t="s">
        <v>31</v>
      </c>
      <c r="F746" t="s">
        <v>204</v>
      </c>
      <c r="H746" s="12" t="s">
        <v>31</v>
      </c>
      <c r="J746">
        <v>0</v>
      </c>
      <c r="K746" s="12" t="s">
        <v>31</v>
      </c>
      <c r="L746" s="12" t="s">
        <v>31</v>
      </c>
      <c r="M746" s="12" t="s">
        <v>31</v>
      </c>
      <c r="N746" s="12" t="s">
        <v>1315</v>
      </c>
      <c r="O746" t="s">
        <v>662</v>
      </c>
      <c r="P746" s="3">
        <v>200</v>
      </c>
      <c r="Q746" s="3">
        <v>0</v>
      </c>
    </row>
    <row r="747" spans="1:17" x14ac:dyDescent="0.25">
      <c r="A747" s="13" t="s">
        <v>1497</v>
      </c>
      <c r="B747" s="8"/>
      <c r="C747" s="8"/>
      <c r="D747" s="8"/>
      <c r="E747" s="8"/>
      <c r="F747" s="8"/>
      <c r="G747" s="8"/>
      <c r="H747" s="8"/>
      <c r="I747" s="8"/>
      <c r="J747" s="8"/>
      <c r="K747" s="8"/>
      <c r="L747" s="8"/>
      <c r="M747" s="8"/>
      <c r="N747" s="8"/>
      <c r="O747" s="8"/>
      <c r="P747" s="14">
        <v>900</v>
      </c>
      <c r="Q747" s="14">
        <v>0</v>
      </c>
    </row>
    <row r="748" spans="1:17" x14ac:dyDescent="0.25">
      <c r="A748" s="13" t="s">
        <v>1498</v>
      </c>
      <c r="B748" s="8"/>
      <c r="C748" s="8"/>
      <c r="D748" s="8"/>
      <c r="E748" s="8"/>
      <c r="F748" s="8"/>
      <c r="G748" s="8"/>
      <c r="H748" s="8"/>
      <c r="I748" s="8"/>
      <c r="J748" s="8"/>
      <c r="K748" s="8"/>
      <c r="L748" s="8"/>
      <c r="M748" s="8"/>
      <c r="N748" s="8"/>
      <c r="O748" s="8"/>
      <c r="P748" s="14">
        <v>900</v>
      </c>
      <c r="Q748" s="14"/>
    </row>
    <row r="750" spans="1:17" x14ac:dyDescent="0.25">
      <c r="A750" s="11"/>
      <c r="B750" s="11"/>
      <c r="C750" s="11"/>
      <c r="D750" s="11"/>
      <c r="E750" s="11"/>
      <c r="F750" s="11"/>
      <c r="G750" s="11"/>
      <c r="H750" s="11"/>
      <c r="I750" s="11"/>
      <c r="J750" s="11"/>
      <c r="K750" s="11"/>
      <c r="L750" s="11"/>
      <c r="M750" s="11"/>
      <c r="N750" s="11"/>
      <c r="O750" s="11"/>
      <c r="P750" s="11"/>
      <c r="Q750" s="11"/>
    </row>
    <row r="751" spans="1:17" x14ac:dyDescent="0.25">
      <c r="A751" s="46" t="s">
        <v>1499</v>
      </c>
      <c r="B751" s="46"/>
      <c r="C751" s="46"/>
      <c r="D751" s="46"/>
      <c r="E751" s="46"/>
      <c r="F751" s="46"/>
      <c r="G751" s="46"/>
      <c r="H751" s="46"/>
      <c r="I751" s="46"/>
      <c r="J751" s="46"/>
      <c r="K751" s="46"/>
      <c r="L751" s="46"/>
      <c r="M751" s="46"/>
      <c r="N751" s="46"/>
      <c r="O751" s="46"/>
      <c r="P751" s="46"/>
      <c r="Q751" s="46"/>
    </row>
    <row r="752" spans="1:17" x14ac:dyDescent="0.25">
      <c r="A752" s="12" t="s">
        <v>1205</v>
      </c>
      <c r="B752" s="12" t="s">
        <v>1134</v>
      </c>
      <c r="C752" s="12" t="s">
        <v>1141</v>
      </c>
      <c r="D752" s="12" t="s">
        <v>274</v>
      </c>
      <c r="E752" s="12" t="s">
        <v>31</v>
      </c>
      <c r="F752" t="s">
        <v>276</v>
      </c>
      <c r="H752" s="12" t="s">
        <v>31</v>
      </c>
      <c r="J752">
        <v>0</v>
      </c>
      <c r="K752" s="12" t="s">
        <v>275</v>
      </c>
      <c r="L752" s="12" t="s">
        <v>31</v>
      </c>
      <c r="M752" s="12" t="s">
        <v>31</v>
      </c>
      <c r="N752" s="12" t="s">
        <v>1206</v>
      </c>
      <c r="O752" t="s">
        <v>279</v>
      </c>
      <c r="P752" s="3">
        <v>24866.07</v>
      </c>
      <c r="Q752" s="3">
        <v>0</v>
      </c>
    </row>
    <row r="753" spans="1:17" x14ac:dyDescent="0.25">
      <c r="A753" s="12" t="s">
        <v>1205</v>
      </c>
      <c r="B753" s="12" t="s">
        <v>1134</v>
      </c>
      <c r="C753" s="12" t="s">
        <v>1141</v>
      </c>
      <c r="D753" s="12" t="s">
        <v>281</v>
      </c>
      <c r="E753" s="12" t="s">
        <v>31</v>
      </c>
      <c r="F753" t="s">
        <v>276</v>
      </c>
      <c r="H753" s="12" t="s">
        <v>31</v>
      </c>
      <c r="J753">
        <v>0</v>
      </c>
      <c r="K753" s="12" t="s">
        <v>282</v>
      </c>
      <c r="L753" s="12" t="s">
        <v>31</v>
      </c>
      <c r="M753" s="12" t="s">
        <v>31</v>
      </c>
      <c r="N753" s="12" t="s">
        <v>1207</v>
      </c>
      <c r="O753" t="s">
        <v>283</v>
      </c>
      <c r="P753" s="3">
        <v>24866.07</v>
      </c>
      <c r="Q753" s="3">
        <v>0</v>
      </c>
    </row>
    <row r="754" spans="1:17" x14ac:dyDescent="0.25">
      <c r="A754" s="12" t="s">
        <v>1278</v>
      </c>
      <c r="B754" s="12" t="s">
        <v>1134</v>
      </c>
      <c r="C754" s="12" t="s">
        <v>1141</v>
      </c>
      <c r="D754" s="12" t="s">
        <v>590</v>
      </c>
      <c r="E754" s="12" t="s">
        <v>31</v>
      </c>
      <c r="F754" t="s">
        <v>276</v>
      </c>
      <c r="H754" s="12" t="s">
        <v>31</v>
      </c>
      <c r="J754">
        <v>0</v>
      </c>
      <c r="K754" s="12" t="s">
        <v>31</v>
      </c>
      <c r="L754" s="12" t="s">
        <v>31</v>
      </c>
      <c r="M754" s="12" t="s">
        <v>31</v>
      </c>
      <c r="N754" s="12" t="s">
        <v>1279</v>
      </c>
      <c r="O754" t="s">
        <v>591</v>
      </c>
      <c r="P754" s="3">
        <v>17232.14</v>
      </c>
      <c r="Q754" s="3">
        <v>0</v>
      </c>
    </row>
    <row r="755" spans="1:17" x14ac:dyDescent="0.25">
      <c r="A755" s="13" t="s">
        <v>1500</v>
      </c>
      <c r="B755" s="8"/>
      <c r="C755" s="8"/>
      <c r="D755" s="8"/>
      <c r="E755" s="8"/>
      <c r="F755" s="8"/>
      <c r="G755" s="8"/>
      <c r="H755" s="8"/>
      <c r="I755" s="8"/>
      <c r="J755" s="8"/>
      <c r="K755" s="8"/>
      <c r="L755" s="8"/>
      <c r="M755" s="8"/>
      <c r="N755" s="8"/>
      <c r="O755" s="8"/>
      <c r="P755" s="14">
        <v>66964.28</v>
      </c>
      <c r="Q755" s="14">
        <v>0</v>
      </c>
    </row>
    <row r="756" spans="1:17" x14ac:dyDescent="0.25">
      <c r="A756" s="13" t="s">
        <v>1501</v>
      </c>
      <c r="B756" s="8"/>
      <c r="C756" s="8"/>
      <c r="D756" s="8"/>
      <c r="E756" s="8"/>
      <c r="F756" s="8"/>
      <c r="G756" s="8"/>
      <c r="H756" s="8"/>
      <c r="I756" s="8"/>
      <c r="J756" s="8"/>
      <c r="K756" s="8"/>
      <c r="L756" s="8"/>
      <c r="M756" s="8"/>
      <c r="N756" s="8"/>
      <c r="O756" s="8"/>
      <c r="P756" s="14">
        <v>66964.28</v>
      </c>
      <c r="Q756" s="14"/>
    </row>
    <row r="757" spans="1:17" x14ac:dyDescent="0.25">
      <c r="A757" s="11"/>
      <c r="B757" s="11"/>
      <c r="C757" s="11"/>
      <c r="D757" s="11"/>
      <c r="E757" s="11"/>
      <c r="F757" s="11"/>
      <c r="G757" s="11"/>
      <c r="H757" s="11"/>
      <c r="I757" s="11"/>
      <c r="J757" s="11"/>
      <c r="K757" s="11"/>
      <c r="L757" s="11"/>
      <c r="M757" s="11"/>
      <c r="N757" s="11"/>
      <c r="O757" s="11"/>
      <c r="P757" s="11"/>
      <c r="Q757" s="11"/>
    </row>
    <row r="758" spans="1:17" x14ac:dyDescent="0.25">
      <c r="A758" s="12"/>
      <c r="B758" s="12"/>
      <c r="C758" s="12"/>
      <c r="D758" s="12"/>
      <c r="E758" s="12"/>
      <c r="H758" s="12"/>
      <c r="K758" s="12"/>
      <c r="L758" s="12"/>
      <c r="M758" s="12"/>
      <c r="N758" s="12"/>
      <c r="P758" s="3"/>
      <c r="Q758" s="3"/>
    </row>
    <row r="759" spans="1:17" x14ac:dyDescent="0.25">
      <c r="A759" s="46" t="s">
        <v>1502</v>
      </c>
      <c r="B759" s="46"/>
      <c r="C759" s="46"/>
      <c r="D759" s="46"/>
      <c r="E759" s="46"/>
      <c r="F759" s="46"/>
      <c r="G759" s="46"/>
      <c r="H759" s="46"/>
      <c r="I759" s="46"/>
      <c r="J759" s="46"/>
      <c r="K759" s="46"/>
      <c r="L759" s="46"/>
      <c r="M759" s="46"/>
      <c r="N759" s="46"/>
      <c r="O759" s="46"/>
      <c r="P759" s="46"/>
      <c r="Q759" s="46"/>
    </row>
    <row r="760" spans="1:17" x14ac:dyDescent="0.25">
      <c r="A760" s="12" t="s">
        <v>1205</v>
      </c>
      <c r="B760" s="12" t="s">
        <v>1134</v>
      </c>
      <c r="C760" s="12" t="s">
        <v>1141</v>
      </c>
      <c r="D760" s="12" t="s">
        <v>260</v>
      </c>
      <c r="E760" s="12" t="s">
        <v>31</v>
      </c>
      <c r="F760" t="s">
        <v>262</v>
      </c>
      <c r="H760" s="12" t="s">
        <v>31</v>
      </c>
      <c r="J760">
        <v>0</v>
      </c>
      <c r="K760" s="12" t="s">
        <v>261</v>
      </c>
      <c r="L760" s="12" t="s">
        <v>31</v>
      </c>
      <c r="M760" s="12" t="s">
        <v>31</v>
      </c>
      <c r="N760" s="12" t="s">
        <v>1208</v>
      </c>
      <c r="O760" t="s">
        <v>265</v>
      </c>
      <c r="P760" s="3">
        <v>491.07</v>
      </c>
      <c r="Q760" s="3">
        <v>0</v>
      </c>
    </row>
    <row r="761" spans="1:17" x14ac:dyDescent="0.25">
      <c r="A761" s="12" t="s">
        <v>1205</v>
      </c>
      <c r="B761" s="12" t="s">
        <v>1134</v>
      </c>
      <c r="C761" s="12" t="s">
        <v>1141</v>
      </c>
      <c r="D761" s="12" t="s">
        <v>260</v>
      </c>
      <c r="E761" s="12" t="s">
        <v>31</v>
      </c>
      <c r="F761" t="s">
        <v>262</v>
      </c>
      <c r="H761" s="12" t="s">
        <v>31</v>
      </c>
      <c r="J761">
        <v>0</v>
      </c>
      <c r="K761" s="12" t="s">
        <v>261</v>
      </c>
      <c r="L761" s="12" t="s">
        <v>31</v>
      </c>
      <c r="M761" s="12" t="s">
        <v>31</v>
      </c>
      <c r="N761" s="12" t="s">
        <v>1208</v>
      </c>
      <c r="O761" t="s">
        <v>265</v>
      </c>
      <c r="P761" s="3">
        <v>5410.71</v>
      </c>
      <c r="Q761" s="3">
        <v>0</v>
      </c>
    </row>
    <row r="762" spans="1:17" x14ac:dyDescent="0.25">
      <c r="A762" s="13" t="s">
        <v>1503</v>
      </c>
      <c r="B762" s="8"/>
      <c r="C762" s="8"/>
      <c r="D762" s="8"/>
      <c r="E762" s="8"/>
      <c r="F762" s="8"/>
      <c r="G762" s="8"/>
      <c r="H762" s="8"/>
      <c r="I762" s="8"/>
      <c r="J762" s="8"/>
      <c r="K762" s="8"/>
      <c r="L762" s="8"/>
      <c r="M762" s="8"/>
      <c r="N762" s="8"/>
      <c r="O762" s="8"/>
      <c r="P762" s="14">
        <v>5901.78</v>
      </c>
      <c r="Q762" s="14">
        <v>0</v>
      </c>
    </row>
    <row r="763" spans="1:17" x14ac:dyDescent="0.25">
      <c r="A763" s="13" t="s">
        <v>1504</v>
      </c>
      <c r="B763" s="8"/>
      <c r="C763" s="8"/>
      <c r="D763" s="8"/>
      <c r="E763" s="8"/>
      <c r="F763" s="8"/>
      <c r="G763" s="8"/>
      <c r="H763" s="8"/>
      <c r="I763" s="8"/>
      <c r="J763" s="8"/>
      <c r="K763" s="8"/>
      <c r="L763" s="8"/>
      <c r="M763" s="8"/>
      <c r="N763" s="8"/>
      <c r="O763" s="8"/>
      <c r="P763" s="14">
        <v>5901.78</v>
      </c>
      <c r="Q763" s="14"/>
    </row>
    <row r="764" spans="1:17" x14ac:dyDescent="0.25">
      <c r="A764" s="12"/>
      <c r="B764" s="12"/>
      <c r="C764" s="12"/>
      <c r="D764" s="12"/>
      <c r="E764" s="12"/>
      <c r="H764" s="12"/>
      <c r="K764" s="12"/>
      <c r="L764" s="12"/>
      <c r="M764" s="12"/>
      <c r="N764" s="12"/>
      <c r="P764" s="3"/>
      <c r="Q764" s="3"/>
    </row>
    <row r="765" spans="1:17" x14ac:dyDescent="0.25">
      <c r="A765" s="13"/>
      <c r="B765" s="8"/>
      <c r="C765" s="8"/>
      <c r="D765" s="8"/>
      <c r="E765" s="8"/>
      <c r="F765" s="8"/>
      <c r="G765" s="8"/>
      <c r="H765" s="8"/>
      <c r="I765" s="8"/>
      <c r="J765" s="8"/>
      <c r="K765" s="8"/>
      <c r="L765" s="8"/>
      <c r="M765" s="8"/>
      <c r="N765" s="8"/>
      <c r="O765" s="8"/>
      <c r="P765" s="14"/>
      <c r="Q765" s="14"/>
    </row>
    <row r="766" spans="1:17" x14ac:dyDescent="0.25">
      <c r="A766" s="46" t="s">
        <v>1505</v>
      </c>
      <c r="B766" s="46"/>
      <c r="C766" s="46"/>
      <c r="D766" s="46"/>
      <c r="E766" s="46"/>
      <c r="F766" s="46"/>
      <c r="G766" s="46"/>
      <c r="H766" s="46"/>
      <c r="I766" s="46"/>
      <c r="J766" s="46"/>
      <c r="K766" s="46"/>
      <c r="L766" s="46"/>
      <c r="M766" s="46"/>
      <c r="N766" s="46"/>
      <c r="O766" s="46"/>
      <c r="P766" s="46"/>
      <c r="Q766" s="46"/>
    </row>
    <row r="767" spans="1:17" x14ac:dyDescent="0.25">
      <c r="A767" s="12" t="s">
        <v>1205</v>
      </c>
      <c r="B767" s="12" t="s">
        <v>1134</v>
      </c>
      <c r="C767" s="12" t="s">
        <v>1141</v>
      </c>
      <c r="D767" s="12" t="s">
        <v>269</v>
      </c>
      <c r="E767" s="12" t="s">
        <v>31</v>
      </c>
      <c r="F767" t="s">
        <v>270</v>
      </c>
      <c r="H767" s="12" t="s">
        <v>31</v>
      </c>
      <c r="J767">
        <v>0</v>
      </c>
      <c r="K767" s="12" t="s">
        <v>31</v>
      </c>
      <c r="L767" s="12" t="s">
        <v>31</v>
      </c>
      <c r="M767" s="12" t="s">
        <v>31</v>
      </c>
      <c r="N767" s="12" t="s">
        <v>1419</v>
      </c>
      <c r="O767" t="s">
        <v>273</v>
      </c>
      <c r="P767" s="3">
        <v>720</v>
      </c>
      <c r="Q767" s="3">
        <v>0</v>
      </c>
    </row>
    <row r="768" spans="1:17" x14ac:dyDescent="0.25">
      <c r="A768" s="13" t="s">
        <v>1506</v>
      </c>
      <c r="B768" s="8"/>
      <c r="C768" s="8"/>
      <c r="D768" s="8"/>
      <c r="E768" s="8"/>
      <c r="F768" s="8"/>
      <c r="G768" s="8"/>
      <c r="H768" s="8"/>
      <c r="I768" s="8"/>
      <c r="J768" s="8"/>
      <c r="K768" s="8"/>
      <c r="L768" s="8"/>
      <c r="M768" s="8"/>
      <c r="N768" s="8"/>
      <c r="O768" s="8"/>
      <c r="P768" s="14">
        <v>720</v>
      </c>
      <c r="Q768" s="14">
        <v>0</v>
      </c>
    </row>
    <row r="769" spans="1:17" x14ac:dyDescent="0.25">
      <c r="A769" s="13" t="s">
        <v>1507</v>
      </c>
      <c r="B769" s="8"/>
      <c r="C769" s="8"/>
      <c r="D769" s="8"/>
      <c r="E769" s="8"/>
      <c r="F769" s="8"/>
      <c r="G769" s="8"/>
      <c r="H769" s="8"/>
      <c r="I769" s="8"/>
      <c r="J769" s="8"/>
      <c r="K769" s="8"/>
      <c r="L769" s="8"/>
      <c r="M769" s="8"/>
      <c r="N769" s="8"/>
      <c r="O769" s="8"/>
      <c r="P769" s="14">
        <v>720</v>
      </c>
      <c r="Q769" s="14"/>
    </row>
    <row r="770" spans="1:17" x14ac:dyDescent="0.25">
      <c r="A770" s="12"/>
      <c r="B770" s="12"/>
      <c r="C770" s="12"/>
      <c r="D770" s="12"/>
      <c r="E770" s="12"/>
      <c r="H770" s="12"/>
      <c r="K770" s="12"/>
      <c r="L770" s="12"/>
      <c r="M770" s="12"/>
      <c r="N770" s="12"/>
      <c r="P770" s="3"/>
      <c r="Q770" s="3"/>
    </row>
    <row r="771" spans="1:17" x14ac:dyDescent="0.25">
      <c r="A771" s="12"/>
      <c r="B771" s="12"/>
      <c r="C771" s="12"/>
      <c r="D771" s="12"/>
      <c r="E771" s="12"/>
      <c r="H771" s="12"/>
      <c r="K771" s="12"/>
      <c r="L771" s="12"/>
      <c r="M771" s="12"/>
      <c r="N771" s="12"/>
      <c r="P771" s="3"/>
      <c r="Q771" s="3"/>
    </row>
    <row r="772" spans="1:17" x14ac:dyDescent="0.25">
      <c r="A772" s="46" t="s">
        <v>1508</v>
      </c>
      <c r="B772" s="46"/>
      <c r="C772" s="46"/>
      <c r="D772" s="46"/>
      <c r="E772" s="46"/>
      <c r="F772" s="46"/>
      <c r="G772" s="46"/>
      <c r="H772" s="46"/>
      <c r="I772" s="46"/>
      <c r="J772" s="46"/>
      <c r="K772" s="46"/>
      <c r="L772" s="46"/>
      <c r="M772" s="46"/>
      <c r="N772" s="46"/>
      <c r="O772" s="46"/>
      <c r="P772" s="46"/>
      <c r="Q772" s="46"/>
    </row>
    <row r="773" spans="1:17" x14ac:dyDescent="0.25">
      <c r="A773" s="12" t="s">
        <v>1205</v>
      </c>
      <c r="B773" s="12" t="s">
        <v>1148</v>
      </c>
      <c r="C773" s="12" t="s">
        <v>1141</v>
      </c>
      <c r="D773" s="12" t="s">
        <v>301</v>
      </c>
      <c r="E773" s="12" t="s">
        <v>31</v>
      </c>
      <c r="F773" t="s">
        <v>302</v>
      </c>
      <c r="H773" s="12" t="s">
        <v>31</v>
      </c>
      <c r="J773">
        <v>0</v>
      </c>
      <c r="K773" s="12" t="s">
        <v>31</v>
      </c>
      <c r="L773" s="12" t="s">
        <v>31</v>
      </c>
      <c r="M773" s="12" t="s">
        <v>31</v>
      </c>
      <c r="N773" s="12" t="s">
        <v>1215</v>
      </c>
      <c r="O773" t="s">
        <v>305</v>
      </c>
      <c r="P773" s="3">
        <v>1232.1400000000001</v>
      </c>
      <c r="Q773" s="3">
        <v>0</v>
      </c>
    </row>
    <row r="774" spans="1:17" x14ac:dyDescent="0.25">
      <c r="A774" s="13" t="s">
        <v>1509</v>
      </c>
      <c r="B774" s="8"/>
      <c r="C774" s="8"/>
      <c r="D774" s="8"/>
      <c r="E774" s="8"/>
      <c r="F774" s="8"/>
      <c r="G774" s="8"/>
      <c r="H774" s="8"/>
      <c r="I774" s="8"/>
      <c r="J774" s="8"/>
      <c r="K774" s="8"/>
      <c r="L774" s="8"/>
      <c r="M774" s="8"/>
      <c r="N774" s="8"/>
      <c r="O774" s="8"/>
      <c r="P774" s="14">
        <v>1232.1400000000001</v>
      </c>
      <c r="Q774" s="14">
        <v>0</v>
      </c>
    </row>
    <row r="775" spans="1:17" x14ac:dyDescent="0.25">
      <c r="A775" s="13" t="s">
        <v>1510</v>
      </c>
      <c r="B775" s="8"/>
      <c r="C775" s="8"/>
      <c r="D775" s="8"/>
      <c r="E775" s="8"/>
      <c r="F775" s="8"/>
      <c r="G775" s="8"/>
      <c r="H775" s="8"/>
      <c r="I775" s="8"/>
      <c r="J775" s="8"/>
      <c r="K775" s="8"/>
      <c r="L775" s="8"/>
      <c r="M775" s="8"/>
      <c r="N775" s="8"/>
      <c r="O775" s="8"/>
      <c r="P775" s="14">
        <v>1232.1400000000001</v>
      </c>
      <c r="Q775" s="14"/>
    </row>
    <row r="776" spans="1:17" x14ac:dyDescent="0.25">
      <c r="A776" s="11"/>
      <c r="B776" s="11"/>
      <c r="C776" s="11"/>
      <c r="D776" s="11"/>
      <c r="E776" s="11"/>
      <c r="F776" s="11"/>
      <c r="G776" s="11"/>
      <c r="H776" s="11"/>
      <c r="I776" s="11"/>
      <c r="J776" s="11"/>
      <c r="K776" s="11"/>
      <c r="L776" s="11"/>
      <c r="M776" s="11"/>
      <c r="N776" s="11"/>
      <c r="O776" s="11"/>
      <c r="P776" s="11"/>
      <c r="Q776" s="11"/>
    </row>
    <row r="777" spans="1:17" x14ac:dyDescent="0.25">
      <c r="A777" s="12"/>
      <c r="B777" s="12"/>
      <c r="C777" s="12"/>
      <c r="D777" s="12"/>
      <c r="E777" s="12"/>
      <c r="H777" s="12"/>
      <c r="K777" s="12"/>
      <c r="L777" s="12"/>
      <c r="M777" s="12"/>
      <c r="N777" s="12"/>
      <c r="P777" s="3"/>
      <c r="Q777" s="3"/>
    </row>
    <row r="778" spans="1:17" x14ac:dyDescent="0.25">
      <c r="A778" s="46" t="s">
        <v>1511</v>
      </c>
      <c r="B778" s="46"/>
      <c r="C778" s="46"/>
      <c r="D778" s="46"/>
      <c r="E778" s="46"/>
      <c r="F778" s="46"/>
      <c r="G778" s="46"/>
      <c r="H778" s="46"/>
      <c r="I778" s="46"/>
      <c r="J778" s="46"/>
      <c r="K778" s="46"/>
      <c r="L778" s="46"/>
      <c r="M778" s="46"/>
      <c r="N778" s="46"/>
      <c r="O778" s="46"/>
      <c r="P778" s="46"/>
      <c r="Q778" s="46"/>
    </row>
    <row r="779" spans="1:17" x14ac:dyDescent="0.25">
      <c r="A779" s="12" t="s">
        <v>1205</v>
      </c>
      <c r="B779" s="12" t="s">
        <v>1134</v>
      </c>
      <c r="C779" s="12" t="s">
        <v>1135</v>
      </c>
      <c r="D779" s="12" t="s">
        <v>310</v>
      </c>
      <c r="E779" s="12" t="s">
        <v>31</v>
      </c>
      <c r="F779" t="s">
        <v>311</v>
      </c>
      <c r="H779" s="12" t="s">
        <v>31</v>
      </c>
      <c r="J779">
        <v>0</v>
      </c>
      <c r="K779" s="12" t="s">
        <v>31</v>
      </c>
      <c r="L779" s="12" t="s">
        <v>31</v>
      </c>
      <c r="M779" s="12" t="s">
        <v>31</v>
      </c>
      <c r="N779" s="12" t="s">
        <v>31</v>
      </c>
      <c r="O779" t="s">
        <v>312</v>
      </c>
      <c r="P779" s="3">
        <v>11000</v>
      </c>
      <c r="Q779" s="3">
        <v>0</v>
      </c>
    </row>
    <row r="780" spans="1:17" x14ac:dyDescent="0.25">
      <c r="A780" s="12" t="s">
        <v>1205</v>
      </c>
      <c r="B780" s="12" t="s">
        <v>1134</v>
      </c>
      <c r="C780" s="12" t="s">
        <v>1141</v>
      </c>
      <c r="D780" s="12" t="s">
        <v>292</v>
      </c>
      <c r="E780" s="12" t="s">
        <v>31</v>
      </c>
      <c r="F780" t="s">
        <v>294</v>
      </c>
      <c r="H780" s="12" t="s">
        <v>31</v>
      </c>
      <c r="J780">
        <v>0</v>
      </c>
      <c r="K780" s="12" t="s">
        <v>293</v>
      </c>
      <c r="L780" s="12" t="s">
        <v>31</v>
      </c>
      <c r="M780" s="12" t="s">
        <v>31</v>
      </c>
      <c r="N780" s="12" t="s">
        <v>1355</v>
      </c>
      <c r="O780" t="s">
        <v>297</v>
      </c>
      <c r="P780" s="3">
        <v>11038.39</v>
      </c>
      <c r="Q780" s="3">
        <v>0</v>
      </c>
    </row>
    <row r="781" spans="1:17" x14ac:dyDescent="0.25">
      <c r="A781" s="13" t="s">
        <v>1512</v>
      </c>
      <c r="B781" s="8"/>
      <c r="C781" s="8"/>
      <c r="D781" s="8"/>
      <c r="E781" s="8"/>
      <c r="F781" s="8"/>
      <c r="G781" s="8"/>
      <c r="H781" s="8"/>
      <c r="I781" s="8"/>
      <c r="J781" s="8"/>
      <c r="K781" s="8"/>
      <c r="L781" s="8"/>
      <c r="M781" s="8"/>
      <c r="N781" s="8"/>
      <c r="O781" s="8"/>
      <c r="P781" s="14">
        <v>22038.39</v>
      </c>
      <c r="Q781" s="14">
        <v>0</v>
      </c>
    </row>
    <row r="782" spans="1:17" x14ac:dyDescent="0.25">
      <c r="A782" s="13" t="s">
        <v>1513</v>
      </c>
      <c r="B782" s="8"/>
      <c r="C782" s="8"/>
      <c r="D782" s="8"/>
      <c r="E782" s="8"/>
      <c r="F782" s="8"/>
      <c r="G782" s="8"/>
      <c r="H782" s="8"/>
      <c r="I782" s="8"/>
      <c r="J782" s="8"/>
      <c r="K782" s="8"/>
      <c r="L782" s="8"/>
      <c r="M782" s="8"/>
      <c r="N782" s="8"/>
      <c r="O782" s="8"/>
      <c r="P782" s="14">
        <v>22038.39</v>
      </c>
      <c r="Q782" s="14"/>
    </row>
    <row r="783" spans="1:17" x14ac:dyDescent="0.25">
      <c r="A783" s="12"/>
      <c r="B783" s="12"/>
      <c r="C783" s="12"/>
      <c r="D783" s="12"/>
      <c r="E783" s="12"/>
      <c r="H783" s="12"/>
      <c r="K783" s="12"/>
      <c r="L783" s="12"/>
      <c r="M783" s="12"/>
      <c r="N783" s="12"/>
      <c r="P783" s="3"/>
      <c r="Q783" s="3"/>
    </row>
    <row r="784" spans="1:17" x14ac:dyDescent="0.25">
      <c r="A784" s="12"/>
      <c r="B784" s="12"/>
      <c r="C784" s="12"/>
      <c r="D784" s="12"/>
      <c r="E784" s="12"/>
      <c r="H784" s="12"/>
      <c r="K784" s="12"/>
      <c r="L784" s="12"/>
      <c r="M784" s="12"/>
      <c r="N784" s="12"/>
      <c r="P784" s="3"/>
      <c r="Q784" s="3"/>
    </row>
    <row r="785" spans="1:17" x14ac:dyDescent="0.25">
      <c r="A785" s="46" t="s">
        <v>1514</v>
      </c>
      <c r="B785" s="46"/>
      <c r="C785" s="46"/>
      <c r="D785" s="46"/>
      <c r="E785" s="46"/>
      <c r="F785" s="46"/>
      <c r="G785" s="46"/>
      <c r="H785" s="46"/>
      <c r="I785" s="46"/>
      <c r="J785" s="46"/>
      <c r="K785" s="46"/>
      <c r="L785" s="46"/>
      <c r="M785" s="46"/>
      <c r="N785" s="46"/>
      <c r="O785" s="46"/>
      <c r="P785" s="46"/>
      <c r="Q785" s="46"/>
    </row>
    <row r="786" spans="1:17" x14ac:dyDescent="0.25">
      <c r="A786" s="12" t="s">
        <v>1205</v>
      </c>
      <c r="B786" s="12" t="s">
        <v>1134</v>
      </c>
      <c r="C786" s="12" t="s">
        <v>1141</v>
      </c>
      <c r="D786" s="12" t="s">
        <v>307</v>
      </c>
      <c r="E786" s="12" t="s">
        <v>31</v>
      </c>
      <c r="F786" t="s">
        <v>169</v>
      </c>
      <c r="H786" s="12" t="s">
        <v>31</v>
      </c>
      <c r="J786">
        <v>0</v>
      </c>
      <c r="K786" s="12" t="s">
        <v>31</v>
      </c>
      <c r="L786" s="12" t="s">
        <v>31</v>
      </c>
      <c r="M786" s="12" t="s">
        <v>31</v>
      </c>
      <c r="N786" s="12" t="s">
        <v>1214</v>
      </c>
      <c r="O786" t="s">
        <v>309</v>
      </c>
      <c r="P786" s="3">
        <v>3726.95</v>
      </c>
      <c r="Q786" s="3">
        <v>0</v>
      </c>
    </row>
    <row r="787" spans="1:17" x14ac:dyDescent="0.25">
      <c r="A787" s="13" t="s">
        <v>1515</v>
      </c>
      <c r="B787" s="8"/>
      <c r="C787" s="8"/>
      <c r="D787" s="8"/>
      <c r="E787" s="8"/>
      <c r="F787" s="8"/>
      <c r="G787" s="8"/>
      <c r="H787" s="8"/>
      <c r="I787" s="8"/>
      <c r="J787" s="8"/>
      <c r="K787" s="8"/>
      <c r="L787" s="8"/>
      <c r="M787" s="8"/>
      <c r="N787" s="8"/>
      <c r="O787" s="8"/>
      <c r="P787" s="14">
        <v>3726.95</v>
      </c>
      <c r="Q787" s="14">
        <v>0</v>
      </c>
    </row>
    <row r="788" spans="1:17" x14ac:dyDescent="0.25">
      <c r="A788" s="13" t="s">
        <v>1516</v>
      </c>
      <c r="B788" s="8"/>
      <c r="C788" s="8"/>
      <c r="D788" s="8"/>
      <c r="E788" s="8"/>
      <c r="F788" s="8"/>
      <c r="G788" s="8"/>
      <c r="H788" s="8"/>
      <c r="I788" s="8"/>
      <c r="J788" s="8"/>
      <c r="K788" s="8"/>
      <c r="L788" s="8"/>
      <c r="M788" s="8"/>
      <c r="N788" s="8"/>
      <c r="O788" s="8"/>
      <c r="P788" s="14">
        <v>3726.95</v>
      </c>
      <c r="Q788" s="14"/>
    </row>
    <row r="789" spans="1:17" x14ac:dyDescent="0.25">
      <c r="A789" s="13"/>
      <c r="B789" s="8"/>
      <c r="C789" s="8"/>
      <c r="D789" s="8"/>
      <c r="E789" s="8"/>
      <c r="F789" s="8"/>
      <c r="G789" s="8"/>
      <c r="H789" s="8"/>
      <c r="I789" s="8"/>
      <c r="J789" s="8"/>
      <c r="K789" s="8"/>
      <c r="L789" s="8"/>
      <c r="M789" s="8"/>
      <c r="N789" s="8"/>
      <c r="O789" s="8"/>
      <c r="P789" s="14"/>
      <c r="Q789" s="14"/>
    </row>
    <row r="790" spans="1:17" x14ac:dyDescent="0.25">
      <c r="A790" s="13"/>
      <c r="B790" s="8"/>
      <c r="C790" s="8"/>
      <c r="D790" s="8"/>
      <c r="E790" s="8"/>
      <c r="F790" s="8"/>
      <c r="G790" s="8"/>
      <c r="H790" s="8"/>
      <c r="I790" s="8"/>
      <c r="J790" s="8"/>
      <c r="K790" s="8"/>
      <c r="L790" s="8"/>
      <c r="M790" s="8"/>
      <c r="N790" s="8"/>
      <c r="O790" s="8"/>
      <c r="P790" s="14"/>
      <c r="Q790" s="14"/>
    </row>
    <row r="791" spans="1:17" x14ac:dyDescent="0.25">
      <c r="A791" s="46" t="s">
        <v>1517</v>
      </c>
      <c r="B791" s="46"/>
      <c r="C791" s="46"/>
      <c r="D791" s="46"/>
      <c r="E791" s="46"/>
      <c r="F791" s="46"/>
      <c r="G791" s="46"/>
      <c r="H791" s="46"/>
      <c r="I791" s="46"/>
      <c r="J791" s="46"/>
      <c r="K791" s="46"/>
      <c r="L791" s="46"/>
      <c r="M791" s="46"/>
      <c r="N791" s="46"/>
      <c r="O791" s="46"/>
      <c r="P791" s="46"/>
      <c r="Q791" s="46"/>
    </row>
    <row r="792" spans="1:17" x14ac:dyDescent="0.25">
      <c r="A792" s="12" t="s">
        <v>1205</v>
      </c>
      <c r="B792" s="12" t="s">
        <v>1148</v>
      </c>
      <c r="C792" s="12" t="s">
        <v>1135</v>
      </c>
      <c r="D792" s="12" t="s">
        <v>313</v>
      </c>
      <c r="E792" s="12" t="s">
        <v>31</v>
      </c>
      <c r="F792" t="s">
        <v>314</v>
      </c>
      <c r="H792" s="12" t="s">
        <v>31</v>
      </c>
      <c r="J792">
        <v>0</v>
      </c>
      <c r="K792" s="12" t="s">
        <v>31</v>
      </c>
      <c r="L792" s="12" t="s">
        <v>31</v>
      </c>
      <c r="M792" s="12" t="s">
        <v>31</v>
      </c>
      <c r="N792" s="12" t="s">
        <v>31</v>
      </c>
      <c r="O792" t="s">
        <v>316</v>
      </c>
      <c r="P792" s="3">
        <v>675</v>
      </c>
      <c r="Q792" s="3">
        <v>0</v>
      </c>
    </row>
    <row r="793" spans="1:17" x14ac:dyDescent="0.25">
      <c r="A793" s="12" t="s">
        <v>1224</v>
      </c>
      <c r="B793" s="12" t="s">
        <v>1148</v>
      </c>
      <c r="C793" s="12" t="s">
        <v>1135</v>
      </c>
      <c r="D793" s="12" t="s">
        <v>385</v>
      </c>
      <c r="E793" s="12" t="s">
        <v>31</v>
      </c>
      <c r="F793" t="s">
        <v>314</v>
      </c>
      <c r="H793" s="12" t="s">
        <v>31</v>
      </c>
      <c r="J793">
        <v>0</v>
      </c>
      <c r="K793" s="12" t="s">
        <v>31</v>
      </c>
      <c r="L793" s="12" t="s">
        <v>31</v>
      </c>
      <c r="M793" s="12" t="s">
        <v>31</v>
      </c>
      <c r="N793" s="12" t="s">
        <v>31</v>
      </c>
      <c r="O793" t="s">
        <v>386</v>
      </c>
      <c r="P793" s="3">
        <v>1070</v>
      </c>
      <c r="Q793" s="3">
        <v>0</v>
      </c>
    </row>
    <row r="794" spans="1:17" x14ac:dyDescent="0.25">
      <c r="A794" s="12" t="s">
        <v>1278</v>
      </c>
      <c r="B794" s="12" t="s">
        <v>1148</v>
      </c>
      <c r="C794" s="12" t="s">
        <v>1141</v>
      </c>
      <c r="D794" s="12" t="s">
        <v>594</v>
      </c>
      <c r="E794" s="12" t="s">
        <v>31</v>
      </c>
      <c r="F794" t="s">
        <v>595</v>
      </c>
      <c r="H794" s="12" t="s">
        <v>31</v>
      </c>
      <c r="J794">
        <v>0</v>
      </c>
      <c r="K794" s="12" t="s">
        <v>31</v>
      </c>
      <c r="L794" s="12" t="s">
        <v>31</v>
      </c>
      <c r="M794" s="12" t="s">
        <v>31</v>
      </c>
      <c r="N794" s="12" t="s">
        <v>1215</v>
      </c>
      <c r="O794" t="s">
        <v>598</v>
      </c>
      <c r="P794" s="3">
        <v>165.18</v>
      </c>
      <c r="Q794" s="3">
        <v>0</v>
      </c>
    </row>
    <row r="795" spans="1:17" x14ac:dyDescent="0.25">
      <c r="A795" s="12" t="s">
        <v>1278</v>
      </c>
      <c r="B795" s="12" t="s">
        <v>1148</v>
      </c>
      <c r="C795" s="12" t="s">
        <v>1135</v>
      </c>
      <c r="D795" s="12" t="s">
        <v>601</v>
      </c>
      <c r="E795" s="12" t="s">
        <v>31</v>
      </c>
      <c r="F795" t="s">
        <v>314</v>
      </c>
      <c r="H795" s="12" t="s">
        <v>31</v>
      </c>
      <c r="J795">
        <v>0</v>
      </c>
      <c r="K795" s="12" t="s">
        <v>31</v>
      </c>
      <c r="L795" s="12" t="s">
        <v>31</v>
      </c>
      <c r="M795" s="12" t="s">
        <v>31</v>
      </c>
      <c r="N795" s="12" t="s">
        <v>31</v>
      </c>
      <c r="O795" t="s">
        <v>602</v>
      </c>
      <c r="P795" s="3">
        <v>1115</v>
      </c>
      <c r="Q795" s="3">
        <v>0</v>
      </c>
    </row>
    <row r="796" spans="1:17" x14ac:dyDescent="0.25">
      <c r="A796" s="12" t="s">
        <v>1288</v>
      </c>
      <c r="B796" s="12" t="s">
        <v>1148</v>
      </c>
      <c r="C796" s="12" t="s">
        <v>1141</v>
      </c>
      <c r="D796" s="12" t="s">
        <v>788</v>
      </c>
      <c r="E796" s="12" t="s">
        <v>31</v>
      </c>
      <c r="F796" t="s">
        <v>789</v>
      </c>
      <c r="H796" s="12" t="s">
        <v>31</v>
      </c>
      <c r="J796">
        <v>0</v>
      </c>
      <c r="K796" s="12" t="s">
        <v>31</v>
      </c>
      <c r="L796" s="12" t="s">
        <v>31</v>
      </c>
      <c r="M796" s="12" t="s">
        <v>31</v>
      </c>
      <c r="N796" s="12" t="s">
        <v>1215</v>
      </c>
      <c r="O796" t="s">
        <v>792</v>
      </c>
      <c r="P796" s="3">
        <v>1491</v>
      </c>
      <c r="Q796" s="3">
        <v>0</v>
      </c>
    </row>
    <row r="797" spans="1:17" x14ac:dyDescent="0.25">
      <c r="A797" s="12" t="s">
        <v>1288</v>
      </c>
      <c r="B797" s="12" t="s">
        <v>1148</v>
      </c>
      <c r="C797" s="12" t="s">
        <v>1135</v>
      </c>
      <c r="D797" s="12" t="s">
        <v>1077</v>
      </c>
      <c r="E797" s="12" t="s">
        <v>31</v>
      </c>
      <c r="F797" t="s">
        <v>314</v>
      </c>
      <c r="H797" s="12" t="s">
        <v>31</v>
      </c>
      <c r="J797">
        <v>0</v>
      </c>
      <c r="K797" s="12" t="s">
        <v>31</v>
      </c>
      <c r="L797" s="12" t="s">
        <v>31</v>
      </c>
      <c r="M797" s="12" t="s">
        <v>31</v>
      </c>
      <c r="N797" s="12" t="s">
        <v>31</v>
      </c>
      <c r="O797" t="s">
        <v>1078</v>
      </c>
      <c r="P797" s="3">
        <v>990</v>
      </c>
      <c r="Q797" s="3">
        <v>0</v>
      </c>
    </row>
    <row r="798" spans="1:17" x14ac:dyDescent="0.25">
      <c r="A798" s="13" t="s">
        <v>1518</v>
      </c>
      <c r="B798" s="8"/>
      <c r="C798" s="8"/>
      <c r="D798" s="8"/>
      <c r="E798" s="8"/>
      <c r="F798" s="8"/>
      <c r="G798" s="8"/>
      <c r="H798" s="8"/>
      <c r="I798" s="8"/>
      <c r="J798" s="8"/>
      <c r="K798" s="8"/>
      <c r="L798" s="8"/>
      <c r="M798" s="8"/>
      <c r="N798" s="8"/>
      <c r="O798" s="8"/>
      <c r="P798" s="14">
        <v>5506.18</v>
      </c>
      <c r="Q798" s="14">
        <v>0</v>
      </c>
    </row>
    <row r="799" spans="1:17" x14ac:dyDescent="0.25">
      <c r="A799" s="13" t="s">
        <v>1519</v>
      </c>
      <c r="B799" s="8"/>
      <c r="C799" s="8"/>
      <c r="D799" s="8"/>
      <c r="E799" s="8"/>
      <c r="F799" s="8"/>
      <c r="G799" s="8"/>
      <c r="H799" s="8"/>
      <c r="I799" s="8"/>
      <c r="J799" s="8"/>
      <c r="K799" s="8"/>
      <c r="L799" s="8"/>
      <c r="M799" s="8"/>
      <c r="N799" s="8"/>
      <c r="O799" s="8"/>
      <c r="P799" s="14">
        <v>5506.18</v>
      </c>
      <c r="Q799" s="14"/>
    </row>
    <row r="801" spans="1:17" x14ac:dyDescent="0.25">
      <c r="A801" s="11"/>
      <c r="B801" s="11"/>
      <c r="C801" s="11"/>
      <c r="D801" s="11"/>
      <c r="E801" s="11"/>
      <c r="F801" s="11"/>
      <c r="G801" s="11"/>
      <c r="H801" s="11"/>
      <c r="I801" s="11"/>
      <c r="J801" s="11"/>
      <c r="K801" s="11"/>
      <c r="L801" s="11"/>
      <c r="M801" s="11"/>
      <c r="N801" s="11"/>
      <c r="O801" s="11"/>
      <c r="P801" s="11"/>
      <c r="Q801" s="11"/>
    </row>
    <row r="802" spans="1:17" x14ac:dyDescent="0.25">
      <c r="A802" s="46" t="s">
        <v>1520</v>
      </c>
      <c r="B802" s="46"/>
      <c r="C802" s="46"/>
      <c r="D802" s="46"/>
      <c r="E802" s="46"/>
      <c r="F802" s="46"/>
      <c r="G802" s="46"/>
      <c r="H802" s="46"/>
      <c r="I802" s="46"/>
      <c r="J802" s="46"/>
      <c r="K802" s="46"/>
      <c r="L802" s="46"/>
      <c r="M802" s="46"/>
      <c r="N802" s="46"/>
      <c r="O802" s="46"/>
      <c r="P802" s="46"/>
      <c r="Q802" s="46"/>
    </row>
    <row r="803" spans="1:17" x14ac:dyDescent="0.25">
      <c r="A803" s="12" t="s">
        <v>1205</v>
      </c>
      <c r="B803" s="12" t="s">
        <v>1148</v>
      </c>
      <c r="C803" s="12" t="s">
        <v>1135</v>
      </c>
      <c r="D803" s="12" t="s">
        <v>313</v>
      </c>
      <c r="E803" s="12" t="s">
        <v>31</v>
      </c>
      <c r="F803" t="s">
        <v>314</v>
      </c>
      <c r="H803" s="12" t="s">
        <v>31</v>
      </c>
      <c r="J803">
        <v>0</v>
      </c>
      <c r="K803" s="12" t="s">
        <v>31</v>
      </c>
      <c r="L803" s="12" t="s">
        <v>31</v>
      </c>
      <c r="M803" s="12" t="s">
        <v>31</v>
      </c>
      <c r="N803" s="12" t="s">
        <v>31</v>
      </c>
      <c r="O803" t="s">
        <v>316</v>
      </c>
      <c r="P803" s="3">
        <v>120</v>
      </c>
      <c r="Q803" s="3">
        <v>0</v>
      </c>
    </row>
    <row r="804" spans="1:17" x14ac:dyDescent="0.25">
      <c r="A804" s="12" t="s">
        <v>1278</v>
      </c>
      <c r="B804" s="12" t="s">
        <v>1148</v>
      </c>
      <c r="C804" s="12" t="s">
        <v>1135</v>
      </c>
      <c r="D804" s="12" t="s">
        <v>601</v>
      </c>
      <c r="E804" s="12" t="s">
        <v>31</v>
      </c>
      <c r="F804" t="s">
        <v>314</v>
      </c>
      <c r="H804" s="12" t="s">
        <v>31</v>
      </c>
      <c r="J804">
        <v>0</v>
      </c>
      <c r="K804" s="12" t="s">
        <v>31</v>
      </c>
      <c r="L804" s="12" t="s">
        <v>31</v>
      </c>
      <c r="M804" s="12" t="s">
        <v>31</v>
      </c>
      <c r="N804" s="12" t="s">
        <v>31</v>
      </c>
      <c r="O804" t="s">
        <v>602</v>
      </c>
      <c r="P804" s="3">
        <v>510</v>
      </c>
      <c r="Q804" s="3">
        <v>0</v>
      </c>
    </row>
    <row r="805" spans="1:17" x14ac:dyDescent="0.25">
      <c r="A805" s="12" t="s">
        <v>1288</v>
      </c>
      <c r="B805" s="12" t="s">
        <v>1148</v>
      </c>
      <c r="C805" s="12" t="s">
        <v>1135</v>
      </c>
      <c r="D805" s="12" t="s">
        <v>1077</v>
      </c>
      <c r="E805" s="12" t="s">
        <v>31</v>
      </c>
      <c r="F805" t="s">
        <v>314</v>
      </c>
      <c r="H805" s="12" t="s">
        <v>31</v>
      </c>
      <c r="J805">
        <v>0</v>
      </c>
      <c r="K805" s="12" t="s">
        <v>31</v>
      </c>
      <c r="L805" s="12" t="s">
        <v>31</v>
      </c>
      <c r="M805" s="12" t="s">
        <v>31</v>
      </c>
      <c r="N805" s="12" t="s">
        <v>31</v>
      </c>
      <c r="O805" t="s">
        <v>1078</v>
      </c>
      <c r="P805" s="3">
        <v>3800</v>
      </c>
      <c r="Q805" s="3">
        <v>0</v>
      </c>
    </row>
    <row r="806" spans="1:17" x14ac:dyDescent="0.25">
      <c r="A806" s="13" t="s">
        <v>1521</v>
      </c>
      <c r="B806" s="8"/>
      <c r="C806" s="8"/>
      <c r="D806" s="8"/>
      <c r="E806" s="8"/>
      <c r="F806" s="8"/>
      <c r="G806" s="8"/>
      <c r="H806" s="8"/>
      <c r="I806" s="8"/>
      <c r="J806" s="8"/>
      <c r="K806" s="8"/>
      <c r="L806" s="8"/>
      <c r="M806" s="8"/>
      <c r="N806" s="8"/>
      <c r="O806" s="8"/>
      <c r="P806" s="14">
        <v>4430</v>
      </c>
      <c r="Q806" s="14">
        <v>0</v>
      </c>
    </row>
    <row r="807" spans="1:17" x14ac:dyDescent="0.25">
      <c r="A807" s="13" t="s">
        <v>1522</v>
      </c>
      <c r="B807" s="8"/>
      <c r="C807" s="8"/>
      <c r="D807" s="8"/>
      <c r="E807" s="8"/>
      <c r="F807" s="8"/>
      <c r="G807" s="8"/>
      <c r="H807" s="8"/>
      <c r="I807" s="8"/>
      <c r="J807" s="8"/>
      <c r="K807" s="8"/>
      <c r="L807" s="8"/>
      <c r="M807" s="8"/>
      <c r="N807" s="8"/>
      <c r="O807" s="8"/>
      <c r="P807" s="14">
        <v>4430</v>
      </c>
      <c r="Q807" s="14"/>
    </row>
    <row r="808" spans="1:17" x14ac:dyDescent="0.25">
      <c r="A808" s="11"/>
      <c r="B808" s="11"/>
      <c r="C808" s="11"/>
      <c r="D808" s="11"/>
      <c r="E808" s="11"/>
      <c r="F808" s="11"/>
      <c r="G808" s="11"/>
      <c r="H808" s="11"/>
      <c r="I808" s="11"/>
      <c r="J808" s="11"/>
      <c r="K808" s="11"/>
      <c r="L808" s="11"/>
      <c r="M808" s="11"/>
      <c r="N808" s="11"/>
      <c r="O808" s="11"/>
      <c r="P808" s="11"/>
      <c r="Q808" s="11"/>
    </row>
    <row r="809" spans="1:17" x14ac:dyDescent="0.25">
      <c r="A809" s="12"/>
      <c r="B809" s="12"/>
      <c r="C809" s="12"/>
      <c r="D809" s="12"/>
      <c r="E809" s="12"/>
      <c r="H809" s="12"/>
      <c r="K809" s="12"/>
      <c r="L809" s="12"/>
      <c r="M809" s="12"/>
      <c r="N809" s="12"/>
      <c r="P809" s="3"/>
      <c r="Q809" s="3"/>
    </row>
    <row r="810" spans="1:17" x14ac:dyDescent="0.25">
      <c r="A810" s="46" t="s">
        <v>1523</v>
      </c>
      <c r="B810" s="46"/>
      <c r="C810" s="46"/>
      <c r="D810" s="46"/>
      <c r="E810" s="46"/>
      <c r="F810" s="46"/>
      <c r="G810" s="46"/>
      <c r="H810" s="46"/>
      <c r="I810" s="46"/>
      <c r="J810" s="46"/>
      <c r="K810" s="46"/>
      <c r="L810" s="46"/>
      <c r="M810" s="46"/>
      <c r="N810" s="46"/>
      <c r="O810" s="46"/>
      <c r="P810" s="46"/>
      <c r="Q810" s="46"/>
    </row>
    <row r="811" spans="1:17" x14ac:dyDescent="0.25">
      <c r="A811" s="12" t="s">
        <v>1205</v>
      </c>
      <c r="B811" s="12" t="s">
        <v>1148</v>
      </c>
      <c r="C811" s="12" t="s">
        <v>1135</v>
      </c>
      <c r="D811" s="12" t="s">
        <v>313</v>
      </c>
      <c r="E811" s="12" t="s">
        <v>31</v>
      </c>
      <c r="F811" t="s">
        <v>314</v>
      </c>
      <c r="H811" s="12" t="s">
        <v>31</v>
      </c>
      <c r="J811">
        <v>0</v>
      </c>
      <c r="K811" s="12" t="s">
        <v>31</v>
      </c>
      <c r="L811" s="12" t="s">
        <v>31</v>
      </c>
      <c r="M811" s="12" t="s">
        <v>31</v>
      </c>
      <c r="N811" s="12" t="s">
        <v>31</v>
      </c>
      <c r="O811" t="s">
        <v>316</v>
      </c>
      <c r="P811" s="3">
        <v>346</v>
      </c>
      <c r="Q811" s="3">
        <v>0</v>
      </c>
    </row>
    <row r="812" spans="1:17" x14ac:dyDescent="0.25">
      <c r="A812" s="12" t="s">
        <v>1278</v>
      </c>
      <c r="B812" s="12" t="s">
        <v>1148</v>
      </c>
      <c r="C812" s="12" t="s">
        <v>1135</v>
      </c>
      <c r="D812" s="12" t="s">
        <v>601</v>
      </c>
      <c r="E812" s="12" t="s">
        <v>31</v>
      </c>
      <c r="F812" t="s">
        <v>314</v>
      </c>
      <c r="H812" s="12" t="s">
        <v>31</v>
      </c>
      <c r="J812">
        <v>0</v>
      </c>
      <c r="K812" s="12" t="s">
        <v>31</v>
      </c>
      <c r="L812" s="12" t="s">
        <v>31</v>
      </c>
      <c r="M812" s="12" t="s">
        <v>31</v>
      </c>
      <c r="N812" s="12" t="s">
        <v>31</v>
      </c>
      <c r="O812" t="s">
        <v>602</v>
      </c>
      <c r="P812" s="3">
        <v>492</v>
      </c>
      <c r="Q812" s="3">
        <v>0</v>
      </c>
    </row>
    <row r="813" spans="1:17" x14ac:dyDescent="0.25">
      <c r="A813" s="13" t="s">
        <v>1524</v>
      </c>
      <c r="B813" s="8"/>
      <c r="C813" s="8"/>
      <c r="D813" s="8"/>
      <c r="E813" s="8"/>
      <c r="F813" s="8"/>
      <c r="G813" s="8"/>
      <c r="H813" s="8"/>
      <c r="I813" s="8"/>
      <c r="J813" s="8"/>
      <c r="K813" s="8"/>
      <c r="L813" s="8"/>
      <c r="M813" s="8"/>
      <c r="N813" s="8"/>
      <c r="O813" s="8"/>
      <c r="P813" s="14">
        <v>838</v>
      </c>
      <c r="Q813" s="14">
        <v>0</v>
      </c>
    </row>
    <row r="814" spans="1:17" x14ac:dyDescent="0.25">
      <c r="A814" s="13" t="s">
        <v>1525</v>
      </c>
      <c r="B814" s="8"/>
      <c r="C814" s="8"/>
      <c r="D814" s="8"/>
      <c r="E814" s="8"/>
      <c r="F814" s="8"/>
      <c r="G814" s="8"/>
      <c r="H814" s="8"/>
      <c r="I814" s="8"/>
      <c r="J814" s="8"/>
      <c r="K814" s="8"/>
      <c r="L814" s="8"/>
      <c r="M814" s="8"/>
      <c r="N814" s="8"/>
      <c r="O814" s="8"/>
      <c r="P814" s="14">
        <v>838</v>
      </c>
      <c r="Q814" s="14"/>
    </row>
    <row r="817" spans="1:17" x14ac:dyDescent="0.25">
      <c r="A817" s="46" t="s">
        <v>1526</v>
      </c>
      <c r="B817" s="46"/>
      <c r="C817" s="46"/>
      <c r="D817" s="46"/>
      <c r="E817" s="46"/>
      <c r="F817" s="46"/>
      <c r="G817" s="46"/>
      <c r="H817" s="46"/>
      <c r="I817" s="46"/>
      <c r="J817" s="46"/>
      <c r="K817" s="46"/>
      <c r="L817" s="46"/>
      <c r="M817" s="46"/>
      <c r="N817" s="46"/>
      <c r="O817" s="46"/>
      <c r="P817" s="46"/>
      <c r="Q817" s="46"/>
    </row>
    <row r="818" spans="1:17" x14ac:dyDescent="0.25">
      <c r="A818" s="12" t="s">
        <v>1205</v>
      </c>
      <c r="B818" s="12" t="s">
        <v>1148</v>
      </c>
      <c r="C818" s="12" t="s">
        <v>1135</v>
      </c>
      <c r="D818" s="12" t="s">
        <v>319</v>
      </c>
      <c r="E818" s="12" t="s">
        <v>31</v>
      </c>
      <c r="F818" t="s">
        <v>314</v>
      </c>
      <c r="H818" s="12" t="s">
        <v>31</v>
      </c>
      <c r="J818">
        <v>0</v>
      </c>
      <c r="K818" s="12" t="s">
        <v>31</v>
      </c>
      <c r="L818" s="12" t="s">
        <v>31</v>
      </c>
      <c r="M818" s="12" t="s">
        <v>31</v>
      </c>
      <c r="N818" s="12" t="s">
        <v>31</v>
      </c>
      <c r="O818" t="s">
        <v>321</v>
      </c>
      <c r="P818" s="3">
        <v>0</v>
      </c>
      <c r="Q818" s="3">
        <v>2721</v>
      </c>
    </row>
    <row r="819" spans="1:17" x14ac:dyDescent="0.25">
      <c r="A819" s="12" t="s">
        <v>1224</v>
      </c>
      <c r="B819" s="12" t="s">
        <v>1161</v>
      </c>
      <c r="C819" s="12" t="s">
        <v>1135</v>
      </c>
      <c r="D819" s="12" t="s">
        <v>383</v>
      </c>
      <c r="E819" s="12" t="s">
        <v>31</v>
      </c>
      <c r="F819" t="s">
        <v>314</v>
      </c>
      <c r="H819" s="12" t="s">
        <v>31</v>
      </c>
      <c r="J819">
        <v>0</v>
      </c>
      <c r="K819" s="12" t="s">
        <v>31</v>
      </c>
      <c r="L819" s="12" t="s">
        <v>31</v>
      </c>
      <c r="M819" s="12" t="s">
        <v>31</v>
      </c>
      <c r="N819" s="12" t="s">
        <v>31</v>
      </c>
      <c r="O819" t="s">
        <v>384</v>
      </c>
      <c r="P819" s="3">
        <v>0</v>
      </c>
      <c r="Q819" s="3">
        <v>500</v>
      </c>
    </row>
    <row r="820" spans="1:17" x14ac:dyDescent="0.25">
      <c r="A820" s="12" t="s">
        <v>1224</v>
      </c>
      <c r="B820" s="12" t="s">
        <v>1148</v>
      </c>
      <c r="C820" s="12" t="s">
        <v>1135</v>
      </c>
      <c r="D820" s="12" t="s">
        <v>387</v>
      </c>
      <c r="E820" s="12" t="s">
        <v>31</v>
      </c>
      <c r="F820" t="s">
        <v>314</v>
      </c>
      <c r="H820" s="12" t="s">
        <v>31</v>
      </c>
      <c r="J820">
        <v>0</v>
      </c>
      <c r="K820" s="12" t="s">
        <v>31</v>
      </c>
      <c r="L820" s="12" t="s">
        <v>31</v>
      </c>
      <c r="M820" s="12" t="s">
        <v>31</v>
      </c>
      <c r="N820" s="12" t="s">
        <v>31</v>
      </c>
      <c r="O820" t="s">
        <v>388</v>
      </c>
      <c r="P820" s="3">
        <v>0</v>
      </c>
      <c r="Q820" s="3">
        <v>1270</v>
      </c>
    </row>
    <row r="821" spans="1:17" x14ac:dyDescent="0.25">
      <c r="A821" s="12" t="s">
        <v>1278</v>
      </c>
      <c r="B821" s="12" t="s">
        <v>1148</v>
      </c>
      <c r="C821" s="12" t="s">
        <v>1135</v>
      </c>
      <c r="D821" s="12" t="s">
        <v>603</v>
      </c>
      <c r="E821" s="12" t="s">
        <v>31</v>
      </c>
      <c r="F821" t="s">
        <v>314</v>
      </c>
      <c r="H821" s="12" t="s">
        <v>31</v>
      </c>
      <c r="J821">
        <v>0</v>
      </c>
      <c r="K821" s="12" t="s">
        <v>31</v>
      </c>
      <c r="L821" s="12" t="s">
        <v>31</v>
      </c>
      <c r="M821" s="12" t="s">
        <v>31</v>
      </c>
      <c r="N821" s="12" t="s">
        <v>31</v>
      </c>
      <c r="O821" t="s">
        <v>602</v>
      </c>
      <c r="P821" s="3">
        <v>0</v>
      </c>
      <c r="Q821" s="3">
        <v>2552</v>
      </c>
    </row>
    <row r="822" spans="1:17" x14ac:dyDescent="0.25">
      <c r="A822" s="13" t="s">
        <v>1527</v>
      </c>
      <c r="B822" s="8"/>
      <c r="C822" s="8"/>
      <c r="D822" s="8"/>
      <c r="E822" s="8"/>
      <c r="F822" s="8"/>
      <c r="G822" s="8"/>
      <c r="H822" s="8"/>
      <c r="I822" s="8"/>
      <c r="J822" s="8"/>
      <c r="K822" s="8"/>
      <c r="L822" s="8"/>
      <c r="M822" s="8"/>
      <c r="N822" s="8"/>
      <c r="O822" s="8"/>
      <c r="P822" s="14">
        <v>0</v>
      </c>
      <c r="Q822" s="14">
        <v>7043</v>
      </c>
    </row>
    <row r="823" spans="1:17" x14ac:dyDescent="0.25">
      <c r="A823" s="13" t="s">
        <v>1528</v>
      </c>
      <c r="B823" s="8"/>
      <c r="C823" s="8"/>
      <c r="D823" s="8"/>
      <c r="E823" s="8"/>
      <c r="F823" s="8"/>
      <c r="G823" s="8"/>
      <c r="H823" s="8"/>
      <c r="I823" s="8"/>
      <c r="J823" s="8"/>
      <c r="K823" s="8"/>
      <c r="L823" s="8"/>
      <c r="M823" s="8"/>
      <c r="N823" s="8"/>
      <c r="O823" s="8"/>
      <c r="P823" s="14">
        <v>-7043</v>
      </c>
      <c r="Q823" s="14"/>
    </row>
    <row r="824" spans="1:17" x14ac:dyDescent="0.25">
      <c r="A824" s="12"/>
      <c r="B824" s="12"/>
      <c r="C824" s="12"/>
      <c r="D824" s="12"/>
      <c r="E824" s="12"/>
      <c r="H824" s="12"/>
      <c r="K824" s="12"/>
      <c r="L824" s="12"/>
      <c r="M824" s="12"/>
      <c r="N824" s="12"/>
      <c r="P824" s="3"/>
      <c r="Q824" s="3"/>
    </row>
    <row r="825" spans="1:17" x14ac:dyDescent="0.25">
      <c r="A825" s="13"/>
      <c r="B825" s="8"/>
      <c r="C825" s="8"/>
      <c r="D825" s="8"/>
      <c r="E825" s="8"/>
      <c r="F825" s="8"/>
      <c r="G825" s="8"/>
      <c r="H825" s="8"/>
      <c r="I825" s="8"/>
      <c r="J825" s="8"/>
      <c r="K825" s="8"/>
      <c r="L825" s="8"/>
      <c r="M825" s="8"/>
      <c r="N825" s="8"/>
      <c r="O825" s="8"/>
      <c r="P825" s="14"/>
      <c r="Q825" s="14"/>
    </row>
    <row r="826" spans="1:17" x14ac:dyDescent="0.25">
      <c r="A826" s="46" t="s">
        <v>1529</v>
      </c>
      <c r="B826" s="46"/>
      <c r="C826" s="46"/>
      <c r="D826" s="46"/>
      <c r="E826" s="46"/>
      <c r="F826" s="46"/>
      <c r="G826" s="46"/>
      <c r="H826" s="46"/>
      <c r="I826" s="46"/>
      <c r="J826" s="46"/>
      <c r="K826" s="46"/>
      <c r="L826" s="46"/>
      <c r="M826" s="46"/>
      <c r="N826" s="46"/>
      <c r="O826" s="46"/>
      <c r="P826" s="46"/>
      <c r="Q826" s="46"/>
    </row>
    <row r="827" spans="1:17" x14ac:dyDescent="0.25">
      <c r="A827" s="12" t="s">
        <v>1216</v>
      </c>
      <c r="B827" s="12" t="s">
        <v>1134</v>
      </c>
      <c r="C827" s="12" t="s">
        <v>1141</v>
      </c>
      <c r="D827" s="12" t="s">
        <v>341</v>
      </c>
      <c r="E827" s="12" t="s">
        <v>31</v>
      </c>
      <c r="F827" t="s">
        <v>342</v>
      </c>
      <c r="H827" s="12" t="s">
        <v>31</v>
      </c>
      <c r="J827">
        <v>0</v>
      </c>
      <c r="K827" s="12" t="s">
        <v>31</v>
      </c>
      <c r="L827" s="12" t="s">
        <v>31</v>
      </c>
      <c r="M827" s="12" t="s">
        <v>31</v>
      </c>
      <c r="N827" s="12" t="s">
        <v>1217</v>
      </c>
      <c r="O827" t="s">
        <v>345</v>
      </c>
      <c r="P827" s="3">
        <v>2000</v>
      </c>
      <c r="Q827" s="3">
        <v>0</v>
      </c>
    </row>
    <row r="828" spans="1:17" x14ac:dyDescent="0.25">
      <c r="A828" s="13" t="s">
        <v>1530</v>
      </c>
      <c r="B828" s="8"/>
      <c r="C828" s="8"/>
      <c r="D828" s="8"/>
      <c r="E828" s="8"/>
      <c r="F828" s="8"/>
      <c r="G828" s="8"/>
      <c r="H828" s="8"/>
      <c r="I828" s="8"/>
      <c r="J828" s="8"/>
      <c r="K828" s="8"/>
      <c r="L828" s="8"/>
      <c r="M828" s="8"/>
      <c r="N828" s="8"/>
      <c r="O828" s="8"/>
      <c r="P828" s="14">
        <v>2000</v>
      </c>
      <c r="Q828" s="14">
        <v>0</v>
      </c>
    </row>
    <row r="829" spans="1:17" x14ac:dyDescent="0.25">
      <c r="A829" s="13" t="s">
        <v>1531</v>
      </c>
      <c r="B829" s="8"/>
      <c r="C829" s="8"/>
      <c r="D829" s="8"/>
      <c r="E829" s="8"/>
      <c r="F829" s="8"/>
      <c r="G829" s="8"/>
      <c r="H829" s="8"/>
      <c r="I829" s="8"/>
      <c r="J829" s="8"/>
      <c r="K829" s="8"/>
      <c r="L829" s="8"/>
      <c r="M829" s="8"/>
      <c r="N829" s="8"/>
      <c r="O829" s="8"/>
      <c r="P829" s="14">
        <v>2000</v>
      </c>
      <c r="Q829" s="14"/>
    </row>
    <row r="830" spans="1:17" x14ac:dyDescent="0.25">
      <c r="A830" s="12"/>
      <c r="B830" s="12"/>
      <c r="C830" s="12"/>
      <c r="D830" s="12"/>
      <c r="E830" s="12"/>
      <c r="H830" s="12"/>
      <c r="K830" s="12"/>
      <c r="L830" s="12"/>
      <c r="M830" s="12"/>
      <c r="N830" s="12"/>
      <c r="P830" s="3"/>
      <c r="Q830" s="3"/>
    </row>
    <row r="831" spans="1:17" x14ac:dyDescent="0.25">
      <c r="A831" s="13"/>
      <c r="B831" s="8"/>
      <c r="C831" s="8"/>
      <c r="D831" s="8"/>
      <c r="E831" s="8"/>
      <c r="F831" s="8"/>
      <c r="G831" s="8"/>
      <c r="H831" s="8"/>
      <c r="I831" s="8"/>
      <c r="J831" s="8"/>
      <c r="K831" s="8"/>
      <c r="L831" s="8"/>
      <c r="M831" s="8"/>
      <c r="N831" s="8"/>
      <c r="O831" s="8"/>
      <c r="P831" s="14"/>
      <c r="Q831" s="14"/>
    </row>
    <row r="832" spans="1:17" x14ac:dyDescent="0.25">
      <c r="A832" s="46" t="s">
        <v>1532</v>
      </c>
      <c r="B832" s="46"/>
      <c r="C832" s="46"/>
      <c r="D832" s="46"/>
      <c r="E832" s="46"/>
      <c r="F832" s="46"/>
      <c r="G832" s="46"/>
      <c r="H832" s="46"/>
      <c r="I832" s="46"/>
      <c r="J832" s="46"/>
      <c r="K832" s="46"/>
      <c r="L832" s="46"/>
      <c r="M832" s="46"/>
      <c r="N832" s="46"/>
      <c r="O832" s="46"/>
      <c r="P832" s="46"/>
      <c r="Q832" s="46"/>
    </row>
    <row r="833" spans="1:17" x14ac:dyDescent="0.25">
      <c r="A833" s="12" t="s">
        <v>1216</v>
      </c>
      <c r="B833" s="12" t="s">
        <v>1134</v>
      </c>
      <c r="C833" s="12" t="s">
        <v>1141</v>
      </c>
      <c r="D833" s="12" t="s">
        <v>322</v>
      </c>
      <c r="E833" s="12" t="s">
        <v>31</v>
      </c>
      <c r="F833" t="s">
        <v>204</v>
      </c>
      <c r="H833" s="12" t="s">
        <v>31</v>
      </c>
      <c r="J833">
        <v>0</v>
      </c>
      <c r="K833" s="12" t="s">
        <v>31</v>
      </c>
      <c r="L833" s="12" t="s">
        <v>31</v>
      </c>
      <c r="M833" s="12" t="s">
        <v>31</v>
      </c>
      <c r="N833" s="12" t="s">
        <v>1218</v>
      </c>
      <c r="O833" t="s">
        <v>324</v>
      </c>
      <c r="P833" s="3">
        <v>2089033.7</v>
      </c>
      <c r="Q833" s="3">
        <v>0</v>
      </c>
    </row>
    <row r="834" spans="1:17" x14ac:dyDescent="0.25">
      <c r="A834" s="12" t="s">
        <v>1288</v>
      </c>
      <c r="B834" s="12" t="s">
        <v>1259</v>
      </c>
      <c r="C834" s="12" t="s">
        <v>1141</v>
      </c>
      <c r="D834" s="12" t="s">
        <v>612</v>
      </c>
      <c r="E834" s="12" t="s">
        <v>31</v>
      </c>
      <c r="F834" t="s">
        <v>613</v>
      </c>
      <c r="H834" s="12" t="s">
        <v>31</v>
      </c>
      <c r="J834">
        <v>0</v>
      </c>
      <c r="K834" s="12" t="s">
        <v>31</v>
      </c>
      <c r="L834" s="12" t="s">
        <v>31</v>
      </c>
      <c r="M834" s="12" t="s">
        <v>1238</v>
      </c>
      <c r="N834" s="12" t="s">
        <v>1319</v>
      </c>
      <c r="O834" t="s">
        <v>615</v>
      </c>
      <c r="P834" s="3">
        <v>9357.6</v>
      </c>
      <c r="Q834" s="3">
        <v>0</v>
      </c>
    </row>
    <row r="835" spans="1:17" x14ac:dyDescent="0.25">
      <c r="A835" s="13" t="s">
        <v>1533</v>
      </c>
      <c r="B835" s="8"/>
      <c r="C835" s="8"/>
      <c r="D835" s="8"/>
      <c r="E835" s="8"/>
      <c r="F835" s="8"/>
      <c r="G835" s="8"/>
      <c r="H835" s="8"/>
      <c r="I835" s="8"/>
      <c r="J835" s="8"/>
      <c r="K835" s="8"/>
      <c r="L835" s="8"/>
      <c r="M835" s="8"/>
      <c r="N835" s="8"/>
      <c r="O835" s="8"/>
      <c r="P835" s="14">
        <v>2098391.2999999998</v>
      </c>
      <c r="Q835" s="14">
        <v>0</v>
      </c>
    </row>
    <row r="836" spans="1:17" x14ac:dyDescent="0.25">
      <c r="A836" s="13" t="s">
        <v>1534</v>
      </c>
      <c r="B836" s="8"/>
      <c r="C836" s="8"/>
      <c r="D836" s="8"/>
      <c r="E836" s="8"/>
      <c r="F836" s="8"/>
      <c r="G836" s="8"/>
      <c r="H836" s="8"/>
      <c r="I836" s="8"/>
      <c r="J836" s="8"/>
      <c r="K836" s="8"/>
      <c r="L836" s="8"/>
      <c r="M836" s="8"/>
      <c r="N836" s="8"/>
      <c r="O836" s="8"/>
      <c r="P836" s="14">
        <v>2098391.2999999998</v>
      </c>
      <c r="Q836" s="14"/>
    </row>
    <row r="837" spans="1:17" x14ac:dyDescent="0.25">
      <c r="A837" s="12"/>
      <c r="B837" s="12"/>
      <c r="C837" s="12"/>
      <c r="D837" s="12"/>
      <c r="E837" s="12"/>
      <c r="H837" s="12"/>
      <c r="K837" s="12"/>
      <c r="L837" s="12"/>
      <c r="M837" s="12"/>
      <c r="N837" s="12"/>
      <c r="P837" s="3"/>
      <c r="Q837" s="3"/>
    </row>
    <row r="838" spans="1:17" x14ac:dyDescent="0.25">
      <c r="A838" s="13"/>
      <c r="B838" s="8"/>
      <c r="C838" s="8"/>
      <c r="D838" s="8"/>
      <c r="E838" s="8"/>
      <c r="F838" s="8"/>
      <c r="G838" s="8"/>
      <c r="H838" s="8"/>
      <c r="I838" s="8"/>
      <c r="J838" s="8"/>
      <c r="K838" s="8"/>
      <c r="L838" s="8"/>
      <c r="M838" s="8"/>
      <c r="N838" s="8"/>
      <c r="O838" s="8"/>
      <c r="P838" s="14"/>
      <c r="Q838" s="14"/>
    </row>
    <row r="839" spans="1:17" x14ac:dyDescent="0.25">
      <c r="A839" s="46" t="s">
        <v>1535</v>
      </c>
      <c r="B839" s="46"/>
      <c r="C839" s="46"/>
      <c r="D839" s="46"/>
      <c r="E839" s="46"/>
      <c r="F839" s="46"/>
      <c r="G839" s="46"/>
      <c r="H839" s="46"/>
      <c r="I839" s="46"/>
      <c r="J839" s="46"/>
      <c r="K839" s="46"/>
      <c r="L839" s="46"/>
      <c r="M839" s="46"/>
      <c r="N839" s="46"/>
      <c r="O839" s="46"/>
      <c r="P839" s="46"/>
      <c r="Q839" s="46"/>
    </row>
    <row r="840" spans="1:17" x14ac:dyDescent="0.25">
      <c r="A840" s="12" t="s">
        <v>1216</v>
      </c>
      <c r="B840" s="12" t="s">
        <v>1134</v>
      </c>
      <c r="C840" s="12" t="s">
        <v>1141</v>
      </c>
      <c r="D840" s="12" t="s">
        <v>338</v>
      </c>
      <c r="E840" s="12" t="s">
        <v>31</v>
      </c>
      <c r="F840" t="s">
        <v>204</v>
      </c>
      <c r="H840" s="12" t="s">
        <v>31</v>
      </c>
      <c r="J840">
        <v>0</v>
      </c>
      <c r="K840" s="12" t="s">
        <v>31</v>
      </c>
      <c r="L840" s="12" t="s">
        <v>31</v>
      </c>
      <c r="M840" s="12" t="s">
        <v>31</v>
      </c>
      <c r="N840" s="12" t="s">
        <v>1219</v>
      </c>
      <c r="O840" t="s">
        <v>340</v>
      </c>
      <c r="P840" s="3">
        <v>10500</v>
      </c>
      <c r="Q840" s="3">
        <v>0</v>
      </c>
    </row>
    <row r="841" spans="1:17" x14ac:dyDescent="0.25">
      <c r="A841" s="13" t="s">
        <v>1536</v>
      </c>
      <c r="B841" s="8"/>
      <c r="C841" s="8"/>
      <c r="D841" s="8"/>
      <c r="E841" s="8"/>
      <c r="F841" s="8"/>
      <c r="G841" s="8"/>
      <c r="H841" s="8"/>
      <c r="I841" s="8"/>
      <c r="J841" s="8"/>
      <c r="K841" s="8"/>
      <c r="L841" s="8"/>
      <c r="M841" s="8"/>
      <c r="N841" s="8"/>
      <c r="O841" s="8"/>
      <c r="P841" s="14">
        <v>10500</v>
      </c>
      <c r="Q841" s="14">
        <v>0</v>
      </c>
    </row>
    <row r="842" spans="1:17" x14ac:dyDescent="0.25">
      <c r="A842" s="13" t="s">
        <v>1537</v>
      </c>
      <c r="B842" s="8"/>
      <c r="C842" s="8"/>
      <c r="D842" s="8"/>
      <c r="E842" s="8"/>
      <c r="F842" s="8"/>
      <c r="G842" s="8"/>
      <c r="H842" s="8"/>
      <c r="I842" s="8"/>
      <c r="J842" s="8"/>
      <c r="K842" s="8"/>
      <c r="L842" s="8"/>
      <c r="M842" s="8"/>
      <c r="N842" s="8"/>
      <c r="O842" s="8"/>
      <c r="P842" s="14">
        <v>10500</v>
      </c>
      <c r="Q842" s="14"/>
    </row>
    <row r="843" spans="1:17" x14ac:dyDescent="0.25">
      <c r="A843" s="12"/>
      <c r="B843" s="12"/>
      <c r="C843" s="12"/>
      <c r="D843" s="12"/>
      <c r="E843" s="12"/>
      <c r="H843" s="12"/>
      <c r="K843" s="12"/>
      <c r="L843" s="12"/>
      <c r="M843" s="12"/>
      <c r="N843" s="12"/>
      <c r="P843" s="3"/>
      <c r="Q843" s="3"/>
    </row>
    <row r="844" spans="1:17" x14ac:dyDescent="0.25">
      <c r="A844" s="12"/>
      <c r="B844" s="12"/>
      <c r="C844" s="12"/>
      <c r="D844" s="12"/>
      <c r="E844" s="12"/>
      <c r="H844" s="12"/>
      <c r="K844" s="12"/>
      <c r="L844" s="12"/>
      <c r="M844" s="12"/>
      <c r="N844" s="12"/>
      <c r="P844" s="3"/>
      <c r="Q844" s="3"/>
    </row>
    <row r="845" spans="1:17" x14ac:dyDescent="0.25">
      <c r="A845" s="46" t="s">
        <v>1538</v>
      </c>
      <c r="B845" s="46"/>
      <c r="C845" s="46"/>
      <c r="D845" s="46"/>
      <c r="E845" s="46"/>
      <c r="F845" s="46"/>
      <c r="G845" s="46"/>
      <c r="H845" s="46"/>
      <c r="I845" s="46"/>
      <c r="J845" s="46"/>
      <c r="K845" s="46"/>
      <c r="L845" s="46"/>
      <c r="M845" s="46"/>
      <c r="N845" s="46"/>
      <c r="O845" s="46"/>
      <c r="P845" s="46"/>
      <c r="Q845" s="46"/>
    </row>
    <row r="846" spans="1:17" x14ac:dyDescent="0.25">
      <c r="A846" s="12" t="s">
        <v>1216</v>
      </c>
      <c r="B846" s="12" t="s">
        <v>1134</v>
      </c>
      <c r="C846" s="12" t="s">
        <v>1135</v>
      </c>
      <c r="D846" s="12" t="s">
        <v>355</v>
      </c>
      <c r="E846" s="12" t="s">
        <v>31</v>
      </c>
      <c r="F846" t="s">
        <v>356</v>
      </c>
      <c r="H846" s="12" t="s">
        <v>31</v>
      </c>
      <c r="J846">
        <v>0</v>
      </c>
      <c r="K846" s="12" t="s">
        <v>31</v>
      </c>
      <c r="L846" s="12" t="s">
        <v>31</v>
      </c>
      <c r="M846" s="12" t="s">
        <v>31</v>
      </c>
      <c r="N846" s="12" t="s">
        <v>31</v>
      </c>
      <c r="O846" t="s">
        <v>360</v>
      </c>
      <c r="P846" s="3">
        <v>27500</v>
      </c>
      <c r="Q846" s="3">
        <v>0</v>
      </c>
    </row>
    <row r="847" spans="1:17" x14ac:dyDescent="0.25">
      <c r="A847" s="12" t="s">
        <v>1286</v>
      </c>
      <c r="B847" s="12" t="s">
        <v>1134</v>
      </c>
      <c r="C847" s="12" t="s">
        <v>1135</v>
      </c>
      <c r="D847" s="12" t="s">
        <v>610</v>
      </c>
      <c r="E847" s="12" t="s">
        <v>31</v>
      </c>
      <c r="F847" t="s">
        <v>134</v>
      </c>
      <c r="H847" s="12" t="s">
        <v>31</v>
      </c>
      <c r="J847">
        <v>0</v>
      </c>
      <c r="K847" s="12" t="s">
        <v>31</v>
      </c>
      <c r="L847" s="12" t="s">
        <v>31</v>
      </c>
      <c r="M847" s="12" t="s">
        <v>31</v>
      </c>
      <c r="N847" s="12" t="s">
        <v>31</v>
      </c>
      <c r="O847" t="s">
        <v>611</v>
      </c>
      <c r="P847" s="3">
        <v>11027</v>
      </c>
      <c r="Q847" s="3">
        <v>0</v>
      </c>
    </row>
    <row r="848" spans="1:17" x14ac:dyDescent="0.25">
      <c r="A848" s="13" t="s">
        <v>1539</v>
      </c>
      <c r="B848" s="8"/>
      <c r="C848" s="8"/>
      <c r="D848" s="8"/>
      <c r="E848" s="8"/>
      <c r="F848" s="8"/>
      <c r="G848" s="8"/>
      <c r="H848" s="8"/>
      <c r="I848" s="8"/>
      <c r="J848" s="8"/>
      <c r="K848" s="8"/>
      <c r="L848" s="8"/>
      <c r="M848" s="8"/>
      <c r="N848" s="8"/>
      <c r="O848" s="8"/>
      <c r="P848" s="14">
        <v>38527</v>
      </c>
      <c r="Q848" s="14">
        <v>0</v>
      </c>
    </row>
    <row r="849" spans="1:17" x14ac:dyDescent="0.25">
      <c r="A849" s="13" t="s">
        <v>1540</v>
      </c>
      <c r="B849" s="8"/>
      <c r="C849" s="8"/>
      <c r="D849" s="8"/>
      <c r="E849" s="8"/>
      <c r="F849" s="8"/>
      <c r="G849" s="8"/>
      <c r="H849" s="8"/>
      <c r="I849" s="8"/>
      <c r="J849" s="8"/>
      <c r="K849" s="8"/>
      <c r="L849" s="8"/>
      <c r="M849" s="8"/>
      <c r="N849" s="8"/>
      <c r="O849" s="8"/>
      <c r="P849" s="14">
        <v>38527</v>
      </c>
      <c r="Q849" s="14"/>
    </row>
    <row r="850" spans="1:17" x14ac:dyDescent="0.25">
      <c r="A850" s="11"/>
      <c r="B850" s="11"/>
      <c r="C850" s="11"/>
      <c r="D850" s="11"/>
      <c r="E850" s="11"/>
      <c r="F850" s="11"/>
      <c r="G850" s="11"/>
      <c r="H850" s="11"/>
      <c r="I850" s="11"/>
      <c r="J850" s="11"/>
      <c r="K850" s="11"/>
      <c r="L850" s="11"/>
      <c r="M850" s="11"/>
      <c r="N850" s="11"/>
      <c r="O850" s="11"/>
      <c r="P850" s="11"/>
      <c r="Q850" s="11"/>
    </row>
    <row r="851" spans="1:17" x14ac:dyDescent="0.25">
      <c r="A851" s="12"/>
      <c r="B851" s="12"/>
      <c r="C851" s="12"/>
      <c r="D851" s="12"/>
      <c r="E851" s="12"/>
      <c r="H851" s="12"/>
      <c r="K851" s="12"/>
      <c r="L851" s="12"/>
      <c r="M851" s="12"/>
      <c r="N851" s="12"/>
      <c r="P851" s="3"/>
      <c r="Q851" s="3"/>
    </row>
    <row r="852" spans="1:17" x14ac:dyDescent="0.25">
      <c r="A852" s="46" t="s">
        <v>1541</v>
      </c>
      <c r="B852" s="46"/>
      <c r="C852" s="46"/>
      <c r="D852" s="46"/>
      <c r="E852" s="46"/>
      <c r="F852" s="46"/>
      <c r="G852" s="46"/>
      <c r="H852" s="46"/>
      <c r="I852" s="46"/>
      <c r="J852" s="46"/>
      <c r="K852" s="46"/>
      <c r="L852" s="46"/>
      <c r="M852" s="46"/>
      <c r="N852" s="46"/>
      <c r="O852" s="46"/>
      <c r="P852" s="46"/>
      <c r="Q852" s="46"/>
    </row>
    <row r="853" spans="1:17" x14ac:dyDescent="0.25">
      <c r="A853" s="12" t="s">
        <v>1216</v>
      </c>
      <c r="B853" s="12" t="s">
        <v>1134</v>
      </c>
      <c r="C853" s="12" t="s">
        <v>1141</v>
      </c>
      <c r="D853" s="12" t="s">
        <v>325</v>
      </c>
      <c r="E853" s="12" t="s">
        <v>31</v>
      </c>
      <c r="F853" t="s">
        <v>326</v>
      </c>
      <c r="H853" s="12" t="s">
        <v>31</v>
      </c>
      <c r="J853">
        <v>0</v>
      </c>
      <c r="K853" s="12" t="s">
        <v>31</v>
      </c>
      <c r="L853" s="12" t="s">
        <v>31</v>
      </c>
      <c r="M853" s="12" t="s">
        <v>31</v>
      </c>
      <c r="N853" s="12" t="s">
        <v>1220</v>
      </c>
      <c r="O853" t="s">
        <v>329</v>
      </c>
      <c r="P853" s="3">
        <v>2018.75</v>
      </c>
      <c r="Q853" s="3">
        <v>0</v>
      </c>
    </row>
    <row r="854" spans="1:17" x14ac:dyDescent="0.25">
      <c r="A854" s="12" t="s">
        <v>1216</v>
      </c>
      <c r="B854" s="12" t="s">
        <v>1134</v>
      </c>
      <c r="C854" s="12" t="s">
        <v>1141</v>
      </c>
      <c r="D854" s="12" t="s">
        <v>334</v>
      </c>
      <c r="E854" s="12" t="s">
        <v>31</v>
      </c>
      <c r="F854" t="s">
        <v>326</v>
      </c>
      <c r="H854" s="12" t="s">
        <v>31</v>
      </c>
      <c r="J854">
        <v>0</v>
      </c>
      <c r="K854" s="12" t="s">
        <v>31</v>
      </c>
      <c r="L854" s="12" t="s">
        <v>31</v>
      </c>
      <c r="M854" s="12" t="s">
        <v>31</v>
      </c>
      <c r="N854" s="12" t="s">
        <v>1222</v>
      </c>
      <c r="O854" t="s">
        <v>335</v>
      </c>
      <c r="P854" s="3">
        <v>534.82000000000005</v>
      </c>
      <c r="Q854" s="3">
        <v>0</v>
      </c>
    </row>
    <row r="855" spans="1:17" x14ac:dyDescent="0.25">
      <c r="A855" s="12" t="s">
        <v>1245</v>
      </c>
      <c r="B855" s="12" t="s">
        <v>1134</v>
      </c>
      <c r="C855" s="12" t="s">
        <v>1141</v>
      </c>
      <c r="D855" s="12" t="s">
        <v>439</v>
      </c>
      <c r="E855" s="12" t="s">
        <v>31</v>
      </c>
      <c r="F855" t="s">
        <v>427</v>
      </c>
      <c r="H855" s="12" t="s">
        <v>31</v>
      </c>
      <c r="J855">
        <v>0</v>
      </c>
      <c r="K855" s="12" t="s">
        <v>31</v>
      </c>
      <c r="L855" s="12" t="s">
        <v>31</v>
      </c>
      <c r="M855" s="12" t="s">
        <v>31</v>
      </c>
      <c r="N855" s="12" t="s">
        <v>1250</v>
      </c>
      <c r="O855" t="s">
        <v>440</v>
      </c>
      <c r="P855" s="3">
        <v>1339.29</v>
      </c>
      <c r="Q855" s="3">
        <v>0</v>
      </c>
    </row>
    <row r="856" spans="1:17" x14ac:dyDescent="0.25">
      <c r="A856" s="13" t="s">
        <v>1542</v>
      </c>
      <c r="B856" s="8"/>
      <c r="C856" s="8"/>
      <c r="D856" s="8"/>
      <c r="E856" s="8"/>
      <c r="F856" s="8"/>
      <c r="G856" s="8"/>
      <c r="H856" s="8"/>
      <c r="I856" s="8"/>
      <c r="J856" s="8"/>
      <c r="K856" s="8"/>
      <c r="L856" s="8"/>
      <c r="M856" s="8"/>
      <c r="N856" s="8"/>
      <c r="O856" s="8"/>
      <c r="P856" s="14">
        <v>3892.86</v>
      </c>
      <c r="Q856" s="14">
        <v>0</v>
      </c>
    </row>
    <row r="857" spans="1:17" x14ac:dyDescent="0.25">
      <c r="A857" s="13" t="s">
        <v>1543</v>
      </c>
      <c r="B857" s="8"/>
      <c r="C857" s="8"/>
      <c r="D857" s="8"/>
      <c r="E857" s="8"/>
      <c r="F857" s="8"/>
      <c r="G857" s="8"/>
      <c r="H857" s="8"/>
      <c r="I857" s="8"/>
      <c r="J857" s="8"/>
      <c r="K857" s="8"/>
      <c r="L857" s="8"/>
      <c r="M857" s="8"/>
      <c r="N857" s="8"/>
      <c r="O857" s="8"/>
      <c r="P857" s="14">
        <v>3892.86</v>
      </c>
      <c r="Q857" s="14"/>
    </row>
    <row r="858" spans="1:17" x14ac:dyDescent="0.25">
      <c r="A858" s="12"/>
      <c r="B858" s="12"/>
      <c r="C858" s="12"/>
      <c r="D858" s="12"/>
      <c r="E858" s="12"/>
      <c r="H858" s="12"/>
      <c r="K858" s="12"/>
      <c r="L858" s="12"/>
      <c r="M858" s="12"/>
      <c r="N858" s="12"/>
      <c r="P858" s="3"/>
      <c r="Q858" s="3"/>
    </row>
    <row r="859" spans="1:17" x14ac:dyDescent="0.25">
      <c r="A859" s="13"/>
      <c r="B859" s="8"/>
      <c r="C859" s="8"/>
      <c r="D859" s="8"/>
      <c r="E859" s="8"/>
      <c r="F859" s="8"/>
      <c r="G859" s="8"/>
      <c r="H859" s="8"/>
      <c r="I859" s="8"/>
      <c r="J859" s="8"/>
      <c r="K859" s="8"/>
      <c r="L859" s="8"/>
      <c r="M859" s="8"/>
      <c r="N859" s="8"/>
      <c r="O859" s="8"/>
      <c r="P859" s="14"/>
      <c r="Q859" s="14"/>
    </row>
    <row r="860" spans="1:17" x14ac:dyDescent="0.25">
      <c r="A860" s="46" t="s">
        <v>1544</v>
      </c>
      <c r="B860" s="46"/>
      <c r="C860" s="46"/>
      <c r="D860" s="46"/>
      <c r="E860" s="46"/>
      <c r="F860" s="46"/>
      <c r="G860" s="46"/>
      <c r="H860" s="46"/>
      <c r="I860" s="46"/>
      <c r="J860" s="46"/>
      <c r="K860" s="46"/>
      <c r="L860" s="46"/>
      <c r="M860" s="46"/>
      <c r="N860" s="46"/>
      <c r="O860" s="46"/>
      <c r="P860" s="46"/>
      <c r="Q860" s="46"/>
    </row>
    <row r="861" spans="1:17" x14ac:dyDescent="0.25">
      <c r="A861" s="12" t="s">
        <v>1216</v>
      </c>
      <c r="B861" s="12" t="s">
        <v>1140</v>
      </c>
      <c r="C861" s="12" t="s">
        <v>1141</v>
      </c>
      <c r="D861" s="12" t="s">
        <v>331</v>
      </c>
      <c r="E861" s="12" t="s">
        <v>31</v>
      </c>
      <c r="F861" t="s">
        <v>326</v>
      </c>
      <c r="H861" s="12" t="s">
        <v>31</v>
      </c>
      <c r="J861">
        <v>0</v>
      </c>
      <c r="K861" s="12" t="s">
        <v>31</v>
      </c>
      <c r="L861" s="12" t="s">
        <v>31</v>
      </c>
      <c r="M861" s="12" t="s">
        <v>31</v>
      </c>
      <c r="N861" s="12" t="s">
        <v>1221</v>
      </c>
      <c r="O861" t="s">
        <v>332</v>
      </c>
      <c r="P861" s="3">
        <v>891.96</v>
      </c>
      <c r="Q861" s="3">
        <v>0</v>
      </c>
    </row>
    <row r="862" spans="1:17" x14ac:dyDescent="0.25">
      <c r="A862" s="12" t="s">
        <v>1216</v>
      </c>
      <c r="B862" s="12" t="s">
        <v>1140</v>
      </c>
      <c r="C862" s="12" t="s">
        <v>1141</v>
      </c>
      <c r="D862" s="12" t="s">
        <v>336</v>
      </c>
      <c r="E862" s="12" t="s">
        <v>31</v>
      </c>
      <c r="F862" t="s">
        <v>326</v>
      </c>
      <c r="H862" s="12" t="s">
        <v>31</v>
      </c>
      <c r="J862">
        <v>0</v>
      </c>
      <c r="K862" s="12" t="s">
        <v>31</v>
      </c>
      <c r="L862" s="12" t="s">
        <v>31</v>
      </c>
      <c r="M862" s="12" t="s">
        <v>31</v>
      </c>
      <c r="N862" s="12" t="s">
        <v>1223</v>
      </c>
      <c r="O862" t="s">
        <v>337</v>
      </c>
      <c r="P862" s="3">
        <v>266.95999999999998</v>
      </c>
      <c r="Q862" s="3">
        <v>0</v>
      </c>
    </row>
    <row r="863" spans="1:17" x14ac:dyDescent="0.25">
      <c r="A863" s="12" t="s">
        <v>1228</v>
      </c>
      <c r="B863" s="12" t="s">
        <v>1134</v>
      </c>
      <c r="C863" s="12" t="s">
        <v>1141</v>
      </c>
      <c r="D863" s="12" t="s">
        <v>413</v>
      </c>
      <c r="E863" s="12" t="s">
        <v>31</v>
      </c>
      <c r="F863" t="s">
        <v>326</v>
      </c>
      <c r="H863" s="12" t="s">
        <v>31</v>
      </c>
      <c r="J863">
        <v>0</v>
      </c>
      <c r="K863" s="12" t="s">
        <v>31</v>
      </c>
      <c r="L863" s="12" t="s">
        <v>31</v>
      </c>
      <c r="M863" s="12" t="s">
        <v>31</v>
      </c>
      <c r="N863" s="12" t="s">
        <v>1237</v>
      </c>
      <c r="O863" t="s">
        <v>414</v>
      </c>
      <c r="P863" s="3">
        <v>534.82000000000005</v>
      </c>
      <c r="Q863" s="3">
        <v>0</v>
      </c>
    </row>
    <row r="864" spans="1:17" x14ac:dyDescent="0.25">
      <c r="A864" s="12" t="s">
        <v>1240</v>
      </c>
      <c r="B864" s="12" t="s">
        <v>1148</v>
      </c>
      <c r="C864" s="12" t="s">
        <v>1141</v>
      </c>
      <c r="D864" s="12" t="s">
        <v>415</v>
      </c>
      <c r="E864" s="12" t="s">
        <v>31</v>
      </c>
      <c r="F864" t="s">
        <v>326</v>
      </c>
      <c r="H864" s="12" t="s">
        <v>31</v>
      </c>
      <c r="J864">
        <v>0</v>
      </c>
      <c r="K864" s="12" t="s">
        <v>31</v>
      </c>
      <c r="L864" s="12" t="s">
        <v>31</v>
      </c>
      <c r="M864" s="12" t="s">
        <v>31</v>
      </c>
      <c r="N864" s="12" t="s">
        <v>1241</v>
      </c>
      <c r="O864" t="s">
        <v>416</v>
      </c>
      <c r="P864" s="3">
        <v>534.82000000000005</v>
      </c>
      <c r="Q864" s="3">
        <v>0</v>
      </c>
    </row>
    <row r="865" spans="1:17" x14ac:dyDescent="0.25">
      <c r="A865" s="12" t="s">
        <v>1240</v>
      </c>
      <c r="B865" s="12" t="s">
        <v>1134</v>
      </c>
      <c r="C865" s="12" t="s">
        <v>1141</v>
      </c>
      <c r="D865" s="12" t="s">
        <v>417</v>
      </c>
      <c r="E865" s="12" t="s">
        <v>31</v>
      </c>
      <c r="F865" t="s">
        <v>326</v>
      </c>
      <c r="H865" s="12" t="s">
        <v>31</v>
      </c>
      <c r="J865">
        <v>0</v>
      </c>
      <c r="K865" s="12" t="s">
        <v>31</v>
      </c>
      <c r="L865" s="12" t="s">
        <v>31</v>
      </c>
      <c r="M865" s="12" t="s">
        <v>31</v>
      </c>
      <c r="N865" s="12" t="s">
        <v>1242</v>
      </c>
      <c r="O865" t="s">
        <v>418</v>
      </c>
      <c r="P865" s="3">
        <v>534.82000000000005</v>
      </c>
      <c r="Q865" s="3">
        <v>0</v>
      </c>
    </row>
    <row r="866" spans="1:17" x14ac:dyDescent="0.25">
      <c r="A866" s="12" t="s">
        <v>1245</v>
      </c>
      <c r="B866" s="12" t="s">
        <v>1140</v>
      </c>
      <c r="C866" s="12" t="s">
        <v>1141</v>
      </c>
      <c r="D866" s="12" t="s">
        <v>451</v>
      </c>
      <c r="E866" s="12" t="s">
        <v>31</v>
      </c>
      <c r="F866" t="s">
        <v>427</v>
      </c>
      <c r="H866" s="12" t="s">
        <v>31</v>
      </c>
      <c r="J866">
        <v>0</v>
      </c>
      <c r="K866" s="12" t="s">
        <v>31</v>
      </c>
      <c r="L866" s="12" t="s">
        <v>31</v>
      </c>
      <c r="M866" s="12" t="s">
        <v>31</v>
      </c>
      <c r="N866" s="12" t="s">
        <v>1255</v>
      </c>
      <c r="O866" t="s">
        <v>452</v>
      </c>
      <c r="P866" s="3">
        <v>446.43</v>
      </c>
      <c r="Q866" s="3">
        <v>0</v>
      </c>
    </row>
    <row r="867" spans="1:17" x14ac:dyDescent="0.25">
      <c r="A867" s="12" t="s">
        <v>1245</v>
      </c>
      <c r="B867" s="12" t="s">
        <v>1140</v>
      </c>
      <c r="C867" s="12" t="s">
        <v>1141</v>
      </c>
      <c r="D867" s="12" t="s">
        <v>453</v>
      </c>
      <c r="E867" s="12" t="s">
        <v>31</v>
      </c>
      <c r="F867" t="s">
        <v>427</v>
      </c>
      <c r="H867" s="12" t="s">
        <v>31</v>
      </c>
      <c r="J867">
        <v>0</v>
      </c>
      <c r="K867" s="12" t="s">
        <v>31</v>
      </c>
      <c r="L867" s="12" t="s">
        <v>31</v>
      </c>
      <c r="M867" s="12" t="s">
        <v>31</v>
      </c>
      <c r="N867" s="12" t="s">
        <v>1256</v>
      </c>
      <c r="O867" t="s">
        <v>454</v>
      </c>
      <c r="P867" s="3">
        <v>446.43</v>
      </c>
      <c r="Q867" s="3">
        <v>0</v>
      </c>
    </row>
    <row r="868" spans="1:17" x14ac:dyDescent="0.25">
      <c r="A868" s="12" t="s">
        <v>1278</v>
      </c>
      <c r="B868" s="12" t="s">
        <v>1148</v>
      </c>
      <c r="C868" s="12" t="s">
        <v>1135</v>
      </c>
      <c r="D868" s="12" t="s">
        <v>601</v>
      </c>
      <c r="E868" s="12" t="s">
        <v>31</v>
      </c>
      <c r="F868" t="s">
        <v>314</v>
      </c>
      <c r="H868" s="12" t="s">
        <v>31</v>
      </c>
      <c r="J868">
        <v>0</v>
      </c>
      <c r="K868" s="12" t="s">
        <v>31</v>
      </c>
      <c r="L868" s="12" t="s">
        <v>31</v>
      </c>
      <c r="M868" s="12" t="s">
        <v>31</v>
      </c>
      <c r="N868" s="12" t="s">
        <v>31</v>
      </c>
      <c r="O868" t="s">
        <v>602</v>
      </c>
      <c r="P868" s="3">
        <v>150</v>
      </c>
      <c r="Q868" s="3">
        <v>0</v>
      </c>
    </row>
    <row r="869" spans="1:17" x14ac:dyDescent="0.25">
      <c r="A869" s="13" t="s">
        <v>1545</v>
      </c>
      <c r="B869" s="8"/>
      <c r="C869" s="8"/>
      <c r="D869" s="8"/>
      <c r="E869" s="8"/>
      <c r="F869" s="8"/>
      <c r="G869" s="8"/>
      <c r="H869" s="8"/>
      <c r="I869" s="8"/>
      <c r="J869" s="8"/>
      <c r="K869" s="8"/>
      <c r="L869" s="8"/>
      <c r="M869" s="8"/>
      <c r="N869" s="8"/>
      <c r="O869" s="8"/>
      <c r="P869" s="14">
        <v>3806.2400000000002</v>
      </c>
      <c r="Q869" s="14">
        <v>0</v>
      </c>
    </row>
    <row r="870" spans="1:17" x14ac:dyDescent="0.25">
      <c r="A870" s="13" t="s">
        <v>1546</v>
      </c>
      <c r="B870" s="8"/>
      <c r="C870" s="8"/>
      <c r="D870" s="8"/>
      <c r="E870" s="8"/>
      <c r="F870" s="8"/>
      <c r="G870" s="8"/>
      <c r="H870" s="8"/>
      <c r="I870" s="8"/>
      <c r="J870" s="8"/>
      <c r="K870" s="8"/>
      <c r="L870" s="8"/>
      <c r="M870" s="8"/>
      <c r="N870" s="8"/>
      <c r="O870" s="8"/>
      <c r="P870" s="14">
        <v>3806.24</v>
      </c>
      <c r="Q870" s="14"/>
    </row>
    <row r="871" spans="1:17" x14ac:dyDescent="0.25">
      <c r="A871" s="12"/>
      <c r="B871" s="12"/>
      <c r="C871" s="12"/>
      <c r="D871" s="12"/>
      <c r="E871" s="12"/>
      <c r="H871" s="12"/>
      <c r="K871" s="12"/>
      <c r="L871" s="12"/>
      <c r="M871" s="12"/>
      <c r="N871" s="12"/>
      <c r="P871" s="3"/>
      <c r="Q871" s="3"/>
    </row>
    <row r="872" spans="1:17" x14ac:dyDescent="0.25">
      <c r="A872" s="12"/>
      <c r="B872" s="12"/>
      <c r="C872" s="12"/>
      <c r="D872" s="12"/>
      <c r="E872" s="12"/>
      <c r="H872" s="12"/>
      <c r="K872" s="12"/>
      <c r="L872" s="12"/>
      <c r="M872" s="12"/>
      <c r="N872" s="12"/>
      <c r="P872" s="3"/>
      <c r="Q872" s="3"/>
    </row>
    <row r="873" spans="1:17" x14ac:dyDescent="0.25">
      <c r="A873" s="46" t="s">
        <v>1547</v>
      </c>
      <c r="B873" s="46"/>
      <c r="C873" s="46"/>
      <c r="D873" s="46"/>
      <c r="E873" s="46"/>
      <c r="F873" s="46"/>
      <c r="G873" s="46"/>
      <c r="H873" s="46"/>
      <c r="I873" s="46"/>
      <c r="J873" s="46"/>
      <c r="K873" s="46"/>
      <c r="L873" s="46"/>
      <c r="M873" s="46"/>
      <c r="N873" s="46"/>
      <c r="O873" s="46"/>
      <c r="P873" s="46"/>
      <c r="Q873" s="46"/>
    </row>
    <row r="874" spans="1:17" x14ac:dyDescent="0.25">
      <c r="A874" s="12" t="s">
        <v>1224</v>
      </c>
      <c r="B874" s="12" t="s">
        <v>1134</v>
      </c>
      <c r="C874" s="12" t="s">
        <v>1141</v>
      </c>
      <c r="D874" s="12" t="s">
        <v>361</v>
      </c>
      <c r="E874" s="12" t="s">
        <v>31</v>
      </c>
      <c r="F874" t="s">
        <v>362</v>
      </c>
      <c r="H874" s="12" t="s">
        <v>31</v>
      </c>
      <c r="J874">
        <v>0</v>
      </c>
      <c r="K874" s="12" t="s">
        <v>31</v>
      </c>
      <c r="L874" s="12" t="s">
        <v>31</v>
      </c>
      <c r="M874" s="12" t="s">
        <v>31</v>
      </c>
      <c r="N874" s="12" t="s">
        <v>1225</v>
      </c>
      <c r="O874" t="s">
        <v>365</v>
      </c>
      <c r="P874" s="3">
        <v>1785.71</v>
      </c>
      <c r="Q874" s="3">
        <v>0</v>
      </c>
    </row>
    <row r="875" spans="1:17" x14ac:dyDescent="0.25">
      <c r="A875" s="13" t="s">
        <v>1548</v>
      </c>
      <c r="B875" s="8"/>
      <c r="C875" s="8"/>
      <c r="D875" s="8"/>
      <c r="E875" s="8"/>
      <c r="F875" s="8"/>
      <c r="G875" s="8"/>
      <c r="H875" s="8"/>
      <c r="I875" s="8"/>
      <c r="J875" s="8"/>
      <c r="K875" s="8"/>
      <c r="L875" s="8"/>
      <c r="M875" s="8"/>
      <c r="N875" s="8"/>
      <c r="O875" s="8"/>
      <c r="P875" s="14">
        <v>1785.71</v>
      </c>
      <c r="Q875" s="14">
        <v>0</v>
      </c>
    </row>
    <row r="876" spans="1:17" x14ac:dyDescent="0.25">
      <c r="A876" s="13" t="s">
        <v>1549</v>
      </c>
      <c r="B876" s="8"/>
      <c r="C876" s="8"/>
      <c r="D876" s="8"/>
      <c r="E876" s="8"/>
      <c r="F876" s="8"/>
      <c r="G876" s="8"/>
      <c r="H876" s="8"/>
      <c r="I876" s="8"/>
      <c r="J876" s="8"/>
      <c r="K876" s="8"/>
      <c r="L876" s="8"/>
      <c r="M876" s="8"/>
      <c r="N876" s="8"/>
      <c r="O876" s="8"/>
      <c r="P876" s="14">
        <v>1785.71</v>
      </c>
      <c r="Q876" s="14"/>
    </row>
    <row r="877" spans="1:17" x14ac:dyDescent="0.25">
      <c r="A877" s="11"/>
      <c r="B877" s="11"/>
      <c r="C877" s="11"/>
      <c r="D877" s="11"/>
      <c r="E877" s="11"/>
      <c r="F877" s="11"/>
      <c r="G877" s="11"/>
      <c r="H877" s="11"/>
      <c r="I877" s="11"/>
      <c r="J877" s="11"/>
      <c r="K877" s="11"/>
      <c r="L877" s="11"/>
      <c r="M877" s="11"/>
      <c r="N877" s="11"/>
      <c r="O877" s="11"/>
      <c r="P877" s="11"/>
      <c r="Q877" s="11"/>
    </row>
    <row r="878" spans="1:17" x14ac:dyDescent="0.25">
      <c r="A878" s="12"/>
      <c r="B878" s="12"/>
      <c r="C878" s="12"/>
      <c r="D878" s="12"/>
      <c r="E878" s="12"/>
      <c r="H878" s="12"/>
      <c r="K878" s="12"/>
      <c r="L878" s="12"/>
      <c r="M878" s="12"/>
      <c r="N878" s="12"/>
      <c r="P878" s="3"/>
      <c r="Q878" s="3"/>
    </row>
    <row r="879" spans="1:17" x14ac:dyDescent="0.25">
      <c r="A879" s="46" t="s">
        <v>1550</v>
      </c>
      <c r="B879" s="46"/>
      <c r="C879" s="46"/>
      <c r="D879" s="46"/>
      <c r="E879" s="46"/>
      <c r="F879" s="46"/>
      <c r="G879" s="46"/>
      <c r="H879" s="46"/>
      <c r="I879" s="46"/>
      <c r="J879" s="46"/>
      <c r="K879" s="46"/>
      <c r="L879" s="46"/>
      <c r="M879" s="46"/>
      <c r="N879" s="46"/>
      <c r="O879" s="46"/>
      <c r="P879" s="46"/>
      <c r="Q879" s="46"/>
    </row>
    <row r="880" spans="1:17" x14ac:dyDescent="0.25">
      <c r="A880" s="12" t="s">
        <v>1224</v>
      </c>
      <c r="B880" s="12" t="s">
        <v>1134</v>
      </c>
      <c r="C880" s="12" t="s">
        <v>1141</v>
      </c>
      <c r="D880" s="12" t="s">
        <v>375</v>
      </c>
      <c r="E880" s="12" t="s">
        <v>31</v>
      </c>
      <c r="F880" t="s">
        <v>376</v>
      </c>
      <c r="H880" s="12" t="s">
        <v>31</v>
      </c>
      <c r="J880">
        <v>0</v>
      </c>
      <c r="K880" s="12" t="s">
        <v>31</v>
      </c>
      <c r="L880" s="12" t="s">
        <v>31</v>
      </c>
      <c r="M880" s="12" t="s">
        <v>31</v>
      </c>
      <c r="N880" s="12" t="s">
        <v>1226</v>
      </c>
      <c r="O880" t="s">
        <v>379</v>
      </c>
      <c r="P880" s="3">
        <v>30000</v>
      </c>
      <c r="Q880" s="3">
        <v>0</v>
      </c>
    </row>
    <row r="881" spans="1:17" x14ac:dyDescent="0.25">
      <c r="A881" s="12" t="s">
        <v>1224</v>
      </c>
      <c r="B881" s="12" t="s">
        <v>1134</v>
      </c>
      <c r="C881" s="12" t="s">
        <v>1141</v>
      </c>
      <c r="D881" s="12" t="s">
        <v>369</v>
      </c>
      <c r="E881" s="12" t="s">
        <v>31</v>
      </c>
      <c r="F881" t="s">
        <v>370</v>
      </c>
      <c r="H881" s="12" t="s">
        <v>31</v>
      </c>
      <c r="J881">
        <v>0</v>
      </c>
      <c r="K881" s="12" t="s">
        <v>31</v>
      </c>
      <c r="L881" s="12" t="s">
        <v>31</v>
      </c>
      <c r="M881" s="12" t="s">
        <v>31</v>
      </c>
      <c r="N881" s="12" t="s">
        <v>1227</v>
      </c>
      <c r="O881" t="s">
        <v>373</v>
      </c>
      <c r="P881" s="3">
        <v>125000</v>
      </c>
      <c r="Q881" s="3">
        <v>0</v>
      </c>
    </row>
    <row r="882" spans="1:17" x14ac:dyDescent="0.25">
      <c r="A882" s="12" t="s">
        <v>1278</v>
      </c>
      <c r="B882" s="12" t="s">
        <v>1134</v>
      </c>
      <c r="C882" s="12" t="s">
        <v>1135</v>
      </c>
      <c r="D882" s="12" t="s">
        <v>599</v>
      </c>
      <c r="E882" s="12" t="s">
        <v>31</v>
      </c>
      <c r="F882" t="s">
        <v>134</v>
      </c>
      <c r="H882" s="12" t="s">
        <v>31</v>
      </c>
      <c r="J882">
        <v>0</v>
      </c>
      <c r="K882" s="12" t="s">
        <v>31</v>
      </c>
      <c r="L882" s="12" t="s">
        <v>31</v>
      </c>
      <c r="M882" s="12" t="s">
        <v>31</v>
      </c>
      <c r="N882" s="12" t="s">
        <v>31</v>
      </c>
      <c r="O882" t="s">
        <v>600</v>
      </c>
      <c r="P882" s="3">
        <v>54586.080000000002</v>
      </c>
      <c r="Q882" s="3">
        <v>0</v>
      </c>
    </row>
    <row r="883" spans="1:17" x14ac:dyDescent="0.25">
      <c r="A883" s="13" t="s">
        <v>1551</v>
      </c>
      <c r="B883" s="8"/>
      <c r="C883" s="8"/>
      <c r="D883" s="8"/>
      <c r="E883" s="8"/>
      <c r="F883" s="8"/>
      <c r="G883" s="8"/>
      <c r="H883" s="8"/>
      <c r="I883" s="8"/>
      <c r="J883" s="8"/>
      <c r="K883" s="8"/>
      <c r="L883" s="8"/>
      <c r="M883" s="8"/>
      <c r="N883" s="8"/>
      <c r="O883" s="8"/>
      <c r="P883" s="14">
        <v>209586.08000000002</v>
      </c>
      <c r="Q883" s="14">
        <v>0</v>
      </c>
    </row>
    <row r="884" spans="1:17" x14ac:dyDescent="0.25">
      <c r="A884" s="13" t="s">
        <v>1552</v>
      </c>
      <c r="B884" s="8"/>
      <c r="C884" s="8"/>
      <c r="D884" s="8"/>
      <c r="E884" s="8"/>
      <c r="F884" s="8"/>
      <c r="G884" s="8"/>
      <c r="H884" s="8"/>
      <c r="I884" s="8"/>
      <c r="J884" s="8"/>
      <c r="K884" s="8"/>
      <c r="L884" s="8"/>
      <c r="M884" s="8"/>
      <c r="N884" s="8"/>
      <c r="O884" s="8"/>
      <c r="P884" s="14">
        <v>209586.08</v>
      </c>
      <c r="Q884" s="14"/>
    </row>
    <row r="885" spans="1:17" x14ac:dyDescent="0.25">
      <c r="A885" s="12"/>
      <c r="B885" s="12"/>
      <c r="C885" s="12"/>
      <c r="D885" s="12"/>
      <c r="E885" s="12"/>
      <c r="H885" s="12"/>
      <c r="K885" s="12"/>
      <c r="L885" s="12"/>
      <c r="M885" s="12"/>
      <c r="N885" s="12"/>
      <c r="P885" s="3"/>
      <c r="Q885" s="3"/>
    </row>
    <row r="886" spans="1:17" x14ac:dyDescent="0.25">
      <c r="A886" s="12"/>
      <c r="B886" s="12"/>
      <c r="C886" s="12"/>
      <c r="D886" s="12"/>
      <c r="E886" s="12"/>
      <c r="H886" s="12"/>
      <c r="K886" s="12"/>
      <c r="L886" s="12"/>
      <c r="M886" s="12"/>
      <c r="N886" s="12"/>
      <c r="P886" s="3"/>
      <c r="Q886" s="3"/>
    </row>
    <row r="887" spans="1:17" x14ac:dyDescent="0.25">
      <c r="A887" s="46" t="s">
        <v>1553</v>
      </c>
      <c r="B887" s="46"/>
      <c r="C887" s="46"/>
      <c r="D887" s="46"/>
      <c r="E887" s="46"/>
      <c r="F887" s="46"/>
      <c r="G887" s="46"/>
      <c r="H887" s="46"/>
      <c r="I887" s="46"/>
      <c r="J887" s="46"/>
      <c r="K887" s="46"/>
      <c r="L887" s="46"/>
      <c r="M887" s="46"/>
      <c r="N887" s="46"/>
      <c r="O887" s="46"/>
      <c r="P887" s="46"/>
      <c r="Q887" s="46"/>
    </row>
    <row r="888" spans="1:17" x14ac:dyDescent="0.25">
      <c r="A888" s="12" t="s">
        <v>1224</v>
      </c>
      <c r="B888" s="12" t="s">
        <v>1161</v>
      </c>
      <c r="C888" s="12" t="s">
        <v>1135</v>
      </c>
      <c r="D888" s="12" t="s">
        <v>380</v>
      </c>
      <c r="E888" s="12" t="s">
        <v>31</v>
      </c>
      <c r="F888" t="s">
        <v>314</v>
      </c>
      <c r="H888" s="12" t="s">
        <v>31</v>
      </c>
      <c r="J888">
        <v>0</v>
      </c>
      <c r="K888" s="12" t="s">
        <v>31</v>
      </c>
      <c r="L888" s="12" t="s">
        <v>31</v>
      </c>
      <c r="M888" s="12" t="s">
        <v>31</v>
      </c>
      <c r="N888" s="12" t="s">
        <v>31</v>
      </c>
      <c r="O888" t="s">
        <v>382</v>
      </c>
      <c r="P888" s="3">
        <v>500</v>
      </c>
      <c r="Q888" s="3">
        <v>0</v>
      </c>
    </row>
    <row r="889" spans="1:17" x14ac:dyDescent="0.25">
      <c r="A889" s="12" t="s">
        <v>1288</v>
      </c>
      <c r="B889" s="12" t="s">
        <v>1164</v>
      </c>
      <c r="C889" s="12" t="s">
        <v>1141</v>
      </c>
      <c r="D889" s="12" t="s">
        <v>679</v>
      </c>
      <c r="E889" s="12" t="s">
        <v>31</v>
      </c>
      <c r="F889" t="s">
        <v>680</v>
      </c>
      <c r="H889" s="12" t="s">
        <v>31</v>
      </c>
      <c r="J889">
        <v>0</v>
      </c>
      <c r="K889" s="12" t="s">
        <v>31</v>
      </c>
      <c r="L889" s="12" t="s">
        <v>31</v>
      </c>
      <c r="M889" s="12" t="s">
        <v>31</v>
      </c>
      <c r="N889" s="12" t="s">
        <v>1331</v>
      </c>
      <c r="O889" t="s">
        <v>682</v>
      </c>
      <c r="P889" s="3">
        <v>21.38</v>
      </c>
      <c r="Q889" s="3">
        <v>0</v>
      </c>
    </row>
    <row r="890" spans="1:17" x14ac:dyDescent="0.25">
      <c r="A890" s="12" t="s">
        <v>1288</v>
      </c>
      <c r="B890" s="12" t="s">
        <v>1164</v>
      </c>
      <c r="C890" s="12" t="s">
        <v>1141</v>
      </c>
      <c r="D890" s="12" t="s">
        <v>683</v>
      </c>
      <c r="E890" s="12" t="s">
        <v>31</v>
      </c>
      <c r="F890" t="s">
        <v>680</v>
      </c>
      <c r="H890" s="12" t="s">
        <v>31</v>
      </c>
      <c r="J890">
        <v>0</v>
      </c>
      <c r="K890" s="12" t="s">
        <v>31</v>
      </c>
      <c r="L890" s="12" t="s">
        <v>31</v>
      </c>
      <c r="M890" s="12" t="s">
        <v>31</v>
      </c>
      <c r="N890" s="12" t="s">
        <v>1332</v>
      </c>
      <c r="O890" t="s">
        <v>684</v>
      </c>
      <c r="P890" s="3">
        <v>21.38</v>
      </c>
      <c r="Q890" s="3">
        <v>0</v>
      </c>
    </row>
    <row r="891" spans="1:17" x14ac:dyDescent="0.25">
      <c r="A891" s="12" t="s">
        <v>1288</v>
      </c>
      <c r="B891" s="12" t="s">
        <v>1164</v>
      </c>
      <c r="C891" s="12" t="s">
        <v>1141</v>
      </c>
      <c r="D891" s="12" t="s">
        <v>685</v>
      </c>
      <c r="E891" s="12" t="s">
        <v>31</v>
      </c>
      <c r="F891" t="s">
        <v>680</v>
      </c>
      <c r="H891" s="12" t="s">
        <v>31</v>
      </c>
      <c r="J891">
        <v>0</v>
      </c>
      <c r="K891" s="12" t="s">
        <v>31</v>
      </c>
      <c r="L891" s="12" t="s">
        <v>31</v>
      </c>
      <c r="M891" s="12" t="s">
        <v>31</v>
      </c>
      <c r="N891" s="12" t="s">
        <v>685</v>
      </c>
      <c r="O891" t="s">
        <v>686</v>
      </c>
      <c r="P891" s="3">
        <v>21.38</v>
      </c>
      <c r="Q891" s="3">
        <v>0</v>
      </c>
    </row>
    <row r="892" spans="1:17" x14ac:dyDescent="0.25">
      <c r="A892" s="12" t="s">
        <v>1288</v>
      </c>
      <c r="B892" s="12" t="s">
        <v>1164</v>
      </c>
      <c r="C892" s="12" t="s">
        <v>1141</v>
      </c>
      <c r="D892" s="12" t="s">
        <v>687</v>
      </c>
      <c r="E892" s="12" t="s">
        <v>31</v>
      </c>
      <c r="F892" t="s">
        <v>680</v>
      </c>
      <c r="H892" s="12" t="s">
        <v>31</v>
      </c>
      <c r="J892">
        <v>0</v>
      </c>
      <c r="K892" s="12" t="s">
        <v>31</v>
      </c>
      <c r="L892" s="12" t="s">
        <v>31</v>
      </c>
      <c r="M892" s="12" t="s">
        <v>31</v>
      </c>
      <c r="N892" s="12" t="s">
        <v>1333</v>
      </c>
      <c r="O892" t="s">
        <v>688</v>
      </c>
      <c r="P892" s="3">
        <v>21.38</v>
      </c>
      <c r="Q892" s="3">
        <v>0</v>
      </c>
    </row>
    <row r="893" spans="1:17" x14ac:dyDescent="0.25">
      <c r="A893" s="12" t="s">
        <v>1288</v>
      </c>
      <c r="B893" s="12" t="s">
        <v>1164</v>
      </c>
      <c r="C893" s="12" t="s">
        <v>1141</v>
      </c>
      <c r="D893" s="12" t="s">
        <v>689</v>
      </c>
      <c r="E893" s="12" t="s">
        <v>31</v>
      </c>
      <c r="F893" t="s">
        <v>680</v>
      </c>
      <c r="H893" s="12" t="s">
        <v>31</v>
      </c>
      <c r="J893">
        <v>0</v>
      </c>
      <c r="K893" s="12" t="s">
        <v>31</v>
      </c>
      <c r="L893" s="12" t="s">
        <v>31</v>
      </c>
      <c r="M893" s="12" t="s">
        <v>31</v>
      </c>
      <c r="N893" s="12" t="s">
        <v>1334</v>
      </c>
      <c r="O893" t="s">
        <v>690</v>
      </c>
      <c r="P893" s="3">
        <v>21.38</v>
      </c>
      <c r="Q893" s="3">
        <v>0</v>
      </c>
    </row>
    <row r="894" spans="1:17" x14ac:dyDescent="0.25">
      <c r="A894" s="12" t="s">
        <v>1288</v>
      </c>
      <c r="B894" s="12" t="s">
        <v>1164</v>
      </c>
      <c r="C894" s="12" t="s">
        <v>1141</v>
      </c>
      <c r="D894" s="12" t="s">
        <v>691</v>
      </c>
      <c r="E894" s="12" t="s">
        <v>31</v>
      </c>
      <c r="F894" t="s">
        <v>680</v>
      </c>
      <c r="H894" s="12" t="s">
        <v>31</v>
      </c>
      <c r="J894">
        <v>0</v>
      </c>
      <c r="K894" s="12" t="s">
        <v>31</v>
      </c>
      <c r="L894" s="12" t="s">
        <v>31</v>
      </c>
      <c r="M894" s="12" t="s">
        <v>31</v>
      </c>
      <c r="N894" s="12" t="s">
        <v>1335</v>
      </c>
      <c r="O894" t="s">
        <v>692</v>
      </c>
      <c r="P894" s="3">
        <v>21.38</v>
      </c>
      <c r="Q894" s="3">
        <v>0</v>
      </c>
    </row>
    <row r="895" spans="1:17" x14ac:dyDescent="0.25">
      <c r="A895" s="12" t="s">
        <v>1288</v>
      </c>
      <c r="B895" s="12" t="s">
        <v>1164</v>
      </c>
      <c r="C895" s="12" t="s">
        <v>1141</v>
      </c>
      <c r="D895" s="12" t="s">
        <v>693</v>
      </c>
      <c r="E895" s="12" t="s">
        <v>31</v>
      </c>
      <c r="F895" t="s">
        <v>680</v>
      </c>
      <c r="H895" s="12" t="s">
        <v>31</v>
      </c>
      <c r="J895">
        <v>0</v>
      </c>
      <c r="K895" s="12" t="s">
        <v>31</v>
      </c>
      <c r="L895" s="12" t="s">
        <v>31</v>
      </c>
      <c r="M895" s="12" t="s">
        <v>31</v>
      </c>
      <c r="N895" s="12" t="s">
        <v>1336</v>
      </c>
      <c r="O895" t="s">
        <v>695</v>
      </c>
      <c r="P895" s="3">
        <v>444.14</v>
      </c>
      <c r="Q895" s="3">
        <v>0</v>
      </c>
    </row>
    <row r="896" spans="1:17" x14ac:dyDescent="0.25">
      <c r="A896" s="12" t="s">
        <v>1288</v>
      </c>
      <c r="B896" s="12" t="s">
        <v>1164</v>
      </c>
      <c r="C896" s="12" t="s">
        <v>1141</v>
      </c>
      <c r="D896" s="12" t="s">
        <v>696</v>
      </c>
      <c r="E896" s="12" t="s">
        <v>31</v>
      </c>
      <c r="F896" t="s">
        <v>680</v>
      </c>
      <c r="H896" s="12" t="s">
        <v>31</v>
      </c>
      <c r="J896">
        <v>0</v>
      </c>
      <c r="K896" s="12" t="s">
        <v>31</v>
      </c>
      <c r="L896" s="12" t="s">
        <v>31</v>
      </c>
      <c r="M896" s="12" t="s">
        <v>31</v>
      </c>
      <c r="N896" s="12" t="s">
        <v>1337</v>
      </c>
      <c r="O896" t="s">
        <v>697</v>
      </c>
      <c r="P896" s="3">
        <v>758.77</v>
      </c>
      <c r="Q896" s="3">
        <v>0</v>
      </c>
    </row>
    <row r="897" spans="1:17" x14ac:dyDescent="0.25">
      <c r="A897" s="12" t="s">
        <v>1288</v>
      </c>
      <c r="B897" s="12" t="s">
        <v>1164</v>
      </c>
      <c r="C897" s="12" t="s">
        <v>1141</v>
      </c>
      <c r="D897" s="12" t="s">
        <v>698</v>
      </c>
      <c r="E897" s="12" t="s">
        <v>31</v>
      </c>
      <c r="F897" t="s">
        <v>680</v>
      </c>
      <c r="H897" s="12" t="s">
        <v>31</v>
      </c>
      <c r="J897">
        <v>0</v>
      </c>
      <c r="K897" s="12" t="s">
        <v>31</v>
      </c>
      <c r="L897" s="12" t="s">
        <v>31</v>
      </c>
      <c r="M897" s="12" t="s">
        <v>31</v>
      </c>
      <c r="N897" s="12" t="s">
        <v>1338</v>
      </c>
      <c r="O897" t="s">
        <v>699</v>
      </c>
      <c r="P897" s="3">
        <v>453.98</v>
      </c>
      <c r="Q897" s="3">
        <v>0</v>
      </c>
    </row>
    <row r="898" spans="1:17" x14ac:dyDescent="0.25">
      <c r="A898" s="12" t="s">
        <v>1288</v>
      </c>
      <c r="B898" s="12" t="s">
        <v>1164</v>
      </c>
      <c r="C898" s="12" t="s">
        <v>1141</v>
      </c>
      <c r="D898" s="12" t="s">
        <v>700</v>
      </c>
      <c r="E898" s="12" t="s">
        <v>31</v>
      </c>
      <c r="F898" t="s">
        <v>680</v>
      </c>
      <c r="H898" s="12" t="s">
        <v>31</v>
      </c>
      <c r="J898">
        <v>0</v>
      </c>
      <c r="K898" s="12" t="s">
        <v>31</v>
      </c>
      <c r="L898" s="12" t="s">
        <v>31</v>
      </c>
      <c r="M898" s="12" t="s">
        <v>31</v>
      </c>
      <c r="N898" s="12" t="s">
        <v>1339</v>
      </c>
      <c r="O898" t="s">
        <v>701</v>
      </c>
      <c r="P898" s="3">
        <v>21.38</v>
      </c>
      <c r="Q898" s="3">
        <v>0</v>
      </c>
    </row>
    <row r="899" spans="1:17" x14ac:dyDescent="0.25">
      <c r="A899" s="12" t="s">
        <v>1288</v>
      </c>
      <c r="B899" s="12" t="s">
        <v>1164</v>
      </c>
      <c r="C899" s="12" t="s">
        <v>1141</v>
      </c>
      <c r="D899" s="12" t="s">
        <v>793</v>
      </c>
      <c r="E899" s="12" t="s">
        <v>31</v>
      </c>
      <c r="F899" t="s">
        <v>680</v>
      </c>
      <c r="H899" s="12" t="s">
        <v>31</v>
      </c>
      <c r="J899">
        <v>0</v>
      </c>
      <c r="K899" s="12" t="s">
        <v>31</v>
      </c>
      <c r="L899" s="12" t="s">
        <v>31</v>
      </c>
      <c r="M899" s="12" t="s">
        <v>31</v>
      </c>
      <c r="N899" s="12" t="s">
        <v>1340</v>
      </c>
      <c r="O899" t="s">
        <v>794</v>
      </c>
      <c r="P899" s="3">
        <v>23.95</v>
      </c>
      <c r="Q899" s="3">
        <v>0</v>
      </c>
    </row>
    <row r="900" spans="1:17" x14ac:dyDescent="0.25">
      <c r="A900" s="12" t="s">
        <v>1288</v>
      </c>
      <c r="B900" s="12" t="s">
        <v>1148</v>
      </c>
      <c r="C900" s="12" t="s">
        <v>1141</v>
      </c>
      <c r="D900" s="12" t="s">
        <v>702</v>
      </c>
      <c r="E900" s="12" t="s">
        <v>31</v>
      </c>
      <c r="F900" t="s">
        <v>703</v>
      </c>
      <c r="H900" s="12" t="s">
        <v>31</v>
      </c>
      <c r="J900">
        <v>0</v>
      </c>
      <c r="K900" s="12" t="s">
        <v>31</v>
      </c>
      <c r="L900" s="12" t="s">
        <v>31</v>
      </c>
      <c r="M900" s="12" t="s">
        <v>31</v>
      </c>
      <c r="N900" s="12" t="s">
        <v>1341</v>
      </c>
      <c r="O900" t="s">
        <v>705</v>
      </c>
      <c r="P900" s="3">
        <v>23.95</v>
      </c>
      <c r="Q900" s="3">
        <v>0</v>
      </c>
    </row>
    <row r="901" spans="1:17" x14ac:dyDescent="0.25">
      <c r="A901" s="13" t="s">
        <v>1554</v>
      </c>
      <c r="B901" s="8"/>
      <c r="C901" s="8"/>
      <c r="D901" s="8"/>
      <c r="E901" s="8"/>
      <c r="F901" s="8"/>
      <c r="G901" s="8"/>
      <c r="H901" s="8"/>
      <c r="I901" s="8"/>
      <c r="J901" s="8"/>
      <c r="K901" s="8"/>
      <c r="L901" s="8"/>
      <c r="M901" s="8"/>
      <c r="N901" s="8"/>
      <c r="O901" s="8"/>
      <c r="P901" s="14">
        <v>2354.4499999999998</v>
      </c>
      <c r="Q901" s="14">
        <v>0</v>
      </c>
    </row>
    <row r="902" spans="1:17" x14ac:dyDescent="0.25">
      <c r="A902" s="13" t="s">
        <v>1555</v>
      </c>
      <c r="B902" s="8"/>
      <c r="C902" s="8"/>
      <c r="D902" s="8"/>
      <c r="E902" s="8"/>
      <c r="F902" s="8"/>
      <c r="G902" s="8"/>
      <c r="H902" s="8"/>
      <c r="I902" s="8"/>
      <c r="J902" s="8"/>
      <c r="K902" s="8"/>
      <c r="L902" s="8"/>
      <c r="M902" s="8"/>
      <c r="N902" s="8"/>
      <c r="O902" s="8"/>
      <c r="P902" s="14">
        <v>2354.4499999999998</v>
      </c>
      <c r="Q902" s="14"/>
    </row>
    <row r="903" spans="1:17" x14ac:dyDescent="0.25">
      <c r="A903" s="13"/>
      <c r="B903" s="8"/>
      <c r="C903" s="8"/>
      <c r="D903" s="8"/>
      <c r="E903" s="8"/>
      <c r="F903" s="8"/>
      <c r="G903" s="8"/>
      <c r="H903" s="8"/>
      <c r="I903" s="8"/>
      <c r="J903" s="8"/>
      <c r="K903" s="8"/>
      <c r="L903" s="8"/>
      <c r="M903" s="8"/>
      <c r="N903" s="8"/>
      <c r="O903" s="8"/>
      <c r="P903" s="14"/>
      <c r="Q903" s="14"/>
    </row>
    <row r="905" spans="1:17" x14ac:dyDescent="0.25">
      <c r="A905" s="46" t="s">
        <v>1556</v>
      </c>
      <c r="B905" s="46"/>
      <c r="C905" s="46"/>
      <c r="D905" s="46"/>
      <c r="E905" s="46"/>
      <c r="F905" s="46"/>
      <c r="G905" s="46"/>
      <c r="H905" s="46"/>
      <c r="I905" s="46"/>
      <c r="J905" s="46"/>
      <c r="K905" s="46"/>
      <c r="L905" s="46"/>
      <c r="M905" s="46"/>
      <c r="N905" s="46"/>
      <c r="O905" s="46"/>
      <c r="P905" s="46"/>
      <c r="Q905" s="46"/>
    </row>
    <row r="906" spans="1:17" x14ac:dyDescent="0.25">
      <c r="A906" s="12" t="s">
        <v>1228</v>
      </c>
      <c r="B906" s="12" t="s">
        <v>1134</v>
      </c>
      <c r="C906" s="12" t="s">
        <v>1141</v>
      </c>
      <c r="D906" s="12" t="s">
        <v>391</v>
      </c>
      <c r="E906" s="12" t="s">
        <v>31</v>
      </c>
      <c r="F906" t="s">
        <v>392</v>
      </c>
      <c r="H906" s="12" t="s">
        <v>31</v>
      </c>
      <c r="J906">
        <v>0</v>
      </c>
      <c r="K906" s="12" t="s">
        <v>31</v>
      </c>
      <c r="L906" s="12" t="s">
        <v>31</v>
      </c>
      <c r="M906" s="12" t="s">
        <v>31</v>
      </c>
      <c r="N906" s="12" t="s">
        <v>1230</v>
      </c>
      <c r="O906" t="s">
        <v>396</v>
      </c>
      <c r="P906" s="3">
        <v>1481432</v>
      </c>
      <c r="Q906" s="3">
        <v>0</v>
      </c>
    </row>
    <row r="907" spans="1:17" x14ac:dyDescent="0.25">
      <c r="A907" s="12" t="s">
        <v>1288</v>
      </c>
      <c r="B907" s="12" t="s">
        <v>1134</v>
      </c>
      <c r="C907" s="12" t="s">
        <v>1135</v>
      </c>
      <c r="D907" s="12" t="s">
        <v>1061</v>
      </c>
      <c r="E907" s="12" t="s">
        <v>31</v>
      </c>
      <c r="F907" t="s">
        <v>134</v>
      </c>
      <c r="H907" s="12" t="s">
        <v>31</v>
      </c>
      <c r="J907">
        <v>0</v>
      </c>
      <c r="K907" s="12" t="s">
        <v>31</v>
      </c>
      <c r="L907" s="12" t="s">
        <v>31</v>
      </c>
      <c r="M907" s="12" t="s">
        <v>31</v>
      </c>
      <c r="N907" s="12" t="s">
        <v>31</v>
      </c>
      <c r="O907" t="s">
        <v>1062</v>
      </c>
      <c r="P907" s="3">
        <v>8650</v>
      </c>
      <c r="Q907" s="3">
        <v>0</v>
      </c>
    </row>
    <row r="908" spans="1:17" x14ac:dyDescent="0.25">
      <c r="A908" s="12" t="s">
        <v>1288</v>
      </c>
      <c r="B908" s="12" t="s">
        <v>1134</v>
      </c>
      <c r="C908" s="12" t="s">
        <v>1135</v>
      </c>
      <c r="D908" s="12" t="s">
        <v>1063</v>
      </c>
      <c r="E908" s="12" t="s">
        <v>31</v>
      </c>
      <c r="F908" t="s">
        <v>134</v>
      </c>
      <c r="H908" s="12" t="s">
        <v>31</v>
      </c>
      <c r="J908">
        <v>0</v>
      </c>
      <c r="K908" s="12" t="s">
        <v>31</v>
      </c>
      <c r="L908" s="12" t="s">
        <v>31</v>
      </c>
      <c r="M908" s="12" t="s">
        <v>31</v>
      </c>
      <c r="N908" s="12" t="s">
        <v>31</v>
      </c>
      <c r="O908" t="s">
        <v>1064</v>
      </c>
      <c r="P908" s="3">
        <v>3500</v>
      </c>
      <c r="Q908" s="3">
        <v>0</v>
      </c>
    </row>
    <row r="909" spans="1:17" x14ac:dyDescent="0.25">
      <c r="A909" s="12" t="s">
        <v>1288</v>
      </c>
      <c r="B909" s="12" t="s">
        <v>1134</v>
      </c>
      <c r="C909" s="12" t="s">
        <v>1135</v>
      </c>
      <c r="D909" s="12" t="s">
        <v>1065</v>
      </c>
      <c r="E909" s="12" t="s">
        <v>31</v>
      </c>
      <c r="F909" t="s">
        <v>134</v>
      </c>
      <c r="H909" s="12" t="s">
        <v>31</v>
      </c>
      <c r="J909">
        <v>0</v>
      </c>
      <c r="K909" s="12" t="s">
        <v>31</v>
      </c>
      <c r="L909" s="12" t="s">
        <v>31</v>
      </c>
      <c r="M909" s="12" t="s">
        <v>31</v>
      </c>
      <c r="N909" s="12" t="s">
        <v>31</v>
      </c>
      <c r="O909" t="s">
        <v>1066</v>
      </c>
      <c r="P909" s="3">
        <v>91749.03</v>
      </c>
      <c r="Q909" s="3">
        <v>0</v>
      </c>
    </row>
    <row r="910" spans="1:17" x14ac:dyDescent="0.25">
      <c r="A910" s="12" t="s">
        <v>1288</v>
      </c>
      <c r="B910" s="12" t="s">
        <v>1134</v>
      </c>
      <c r="C910" s="12" t="s">
        <v>1135</v>
      </c>
      <c r="D910" s="12" t="s">
        <v>1067</v>
      </c>
      <c r="E910" s="12" t="s">
        <v>31</v>
      </c>
      <c r="F910" t="s">
        <v>134</v>
      </c>
      <c r="H910" s="12" t="s">
        <v>31</v>
      </c>
      <c r="J910">
        <v>0</v>
      </c>
      <c r="K910" s="12" t="s">
        <v>31</v>
      </c>
      <c r="L910" s="12" t="s">
        <v>31</v>
      </c>
      <c r="M910" s="12" t="s">
        <v>31</v>
      </c>
      <c r="N910" s="12" t="s">
        <v>31</v>
      </c>
      <c r="O910" t="s">
        <v>1068</v>
      </c>
      <c r="P910" s="3">
        <v>1931.48</v>
      </c>
      <c r="Q910" s="3">
        <v>0</v>
      </c>
    </row>
    <row r="911" spans="1:17" x14ac:dyDescent="0.25">
      <c r="A911" s="12" t="s">
        <v>1288</v>
      </c>
      <c r="B911" s="12" t="s">
        <v>1134</v>
      </c>
      <c r="C911" s="12" t="s">
        <v>1135</v>
      </c>
      <c r="D911" s="12" t="s">
        <v>1069</v>
      </c>
      <c r="E911" s="12" t="s">
        <v>31</v>
      </c>
      <c r="F911" t="s">
        <v>134</v>
      </c>
      <c r="H911" s="12" t="s">
        <v>31</v>
      </c>
      <c r="J911">
        <v>0</v>
      </c>
      <c r="K911" s="12" t="s">
        <v>31</v>
      </c>
      <c r="L911" s="12" t="s">
        <v>31</v>
      </c>
      <c r="M911" s="12" t="s">
        <v>31</v>
      </c>
      <c r="N911" s="12" t="s">
        <v>31</v>
      </c>
      <c r="O911" t="s">
        <v>1070</v>
      </c>
      <c r="P911" s="3">
        <v>19152</v>
      </c>
      <c r="Q911" s="3">
        <v>0</v>
      </c>
    </row>
    <row r="912" spans="1:17" x14ac:dyDescent="0.25">
      <c r="A912" s="13" t="s">
        <v>1557</v>
      </c>
      <c r="B912" s="8"/>
      <c r="C912" s="8"/>
      <c r="D912" s="8"/>
      <c r="E912" s="8"/>
      <c r="F912" s="8"/>
      <c r="G912" s="8"/>
      <c r="H912" s="8"/>
      <c r="I912" s="8"/>
      <c r="J912" s="8"/>
      <c r="K912" s="8"/>
      <c r="L912" s="8"/>
      <c r="M912" s="8"/>
      <c r="N912" s="8"/>
      <c r="O912" s="8"/>
      <c r="P912" s="14">
        <v>1606414.51</v>
      </c>
      <c r="Q912" s="14">
        <v>0</v>
      </c>
    </row>
    <row r="913" spans="1:17" x14ac:dyDescent="0.25">
      <c r="A913" s="13" t="s">
        <v>1558</v>
      </c>
      <c r="B913" s="8"/>
      <c r="C913" s="8"/>
      <c r="D913" s="8"/>
      <c r="E913" s="8"/>
      <c r="F913" s="8"/>
      <c r="G913" s="8"/>
      <c r="H913" s="8"/>
      <c r="I913" s="8"/>
      <c r="J913" s="8"/>
      <c r="K913" s="8"/>
      <c r="L913" s="8"/>
      <c r="M913" s="8"/>
      <c r="N913" s="8"/>
      <c r="O913" s="8"/>
      <c r="P913" s="14">
        <v>1606414.51</v>
      </c>
      <c r="Q913" s="14"/>
    </row>
    <row r="914" spans="1:17" x14ac:dyDescent="0.25">
      <c r="A914" s="12"/>
      <c r="B914" s="12"/>
      <c r="C914" s="12"/>
      <c r="D914" s="12"/>
      <c r="E914" s="12"/>
      <c r="H914" s="12"/>
      <c r="K914" s="12"/>
      <c r="L914" s="12"/>
      <c r="M914" s="12"/>
      <c r="N914" s="12"/>
      <c r="P914" s="3"/>
      <c r="Q914" s="3"/>
    </row>
    <row r="915" spans="1:17" x14ac:dyDescent="0.25">
      <c r="A915" s="12"/>
      <c r="B915" s="12"/>
      <c r="C915" s="12"/>
      <c r="D915" s="12"/>
      <c r="E915" s="12"/>
      <c r="H915" s="12"/>
      <c r="K915" s="12"/>
      <c r="L915" s="12"/>
      <c r="M915" s="12"/>
      <c r="N915" s="12"/>
      <c r="P915" s="3"/>
      <c r="Q915" s="3"/>
    </row>
    <row r="916" spans="1:17" x14ac:dyDescent="0.25">
      <c r="A916" s="46" t="s">
        <v>1559</v>
      </c>
      <c r="B916" s="46"/>
      <c r="C916" s="46"/>
      <c r="D916" s="46"/>
      <c r="E916" s="46"/>
      <c r="F916" s="46"/>
      <c r="G916" s="46"/>
      <c r="H916" s="46"/>
      <c r="I916" s="46"/>
      <c r="J916" s="46"/>
      <c r="K916" s="46"/>
      <c r="L916" s="46"/>
      <c r="M916" s="46"/>
      <c r="N916" s="46"/>
      <c r="O916" s="46"/>
      <c r="P916" s="46"/>
      <c r="Q916" s="46"/>
    </row>
    <row r="917" spans="1:17" x14ac:dyDescent="0.25">
      <c r="A917" s="12" t="s">
        <v>1240</v>
      </c>
      <c r="B917" s="12" t="s">
        <v>1134</v>
      </c>
      <c r="C917" s="12" t="s">
        <v>1141</v>
      </c>
      <c r="D917" s="12" t="s">
        <v>417</v>
      </c>
      <c r="E917" s="12" t="s">
        <v>31</v>
      </c>
      <c r="F917" t="s">
        <v>326</v>
      </c>
      <c r="H917" s="12" t="s">
        <v>31</v>
      </c>
      <c r="J917">
        <v>0</v>
      </c>
      <c r="K917" s="12" t="s">
        <v>31</v>
      </c>
      <c r="L917" s="12" t="s">
        <v>31</v>
      </c>
      <c r="M917" s="12" t="s">
        <v>31</v>
      </c>
      <c r="N917" s="12" t="s">
        <v>1242</v>
      </c>
      <c r="O917" t="s">
        <v>418</v>
      </c>
      <c r="P917" s="3">
        <v>2776.96</v>
      </c>
      <c r="Q917" s="3">
        <v>0</v>
      </c>
    </row>
    <row r="918" spans="1:17" x14ac:dyDescent="0.25">
      <c r="A918" s="12" t="s">
        <v>1245</v>
      </c>
      <c r="B918" s="12" t="s">
        <v>1134</v>
      </c>
      <c r="C918" s="12" t="s">
        <v>1141</v>
      </c>
      <c r="D918" s="12" t="s">
        <v>444</v>
      </c>
      <c r="E918" s="12" t="s">
        <v>31</v>
      </c>
      <c r="F918" t="s">
        <v>427</v>
      </c>
      <c r="H918" s="12" t="s">
        <v>31</v>
      </c>
      <c r="J918">
        <v>0</v>
      </c>
      <c r="K918" s="12" t="s">
        <v>31</v>
      </c>
      <c r="L918" s="12" t="s">
        <v>31</v>
      </c>
      <c r="M918" s="12" t="s">
        <v>31</v>
      </c>
      <c r="N918" s="12" t="s">
        <v>1252</v>
      </c>
      <c r="O918" t="s">
        <v>445</v>
      </c>
      <c r="P918" s="3">
        <v>1785.72</v>
      </c>
      <c r="Q918" s="3">
        <v>0</v>
      </c>
    </row>
    <row r="919" spans="1:17" x14ac:dyDescent="0.25">
      <c r="A919" s="13" t="s">
        <v>1560</v>
      </c>
      <c r="B919" s="8"/>
      <c r="C919" s="8"/>
      <c r="D919" s="8"/>
      <c r="E919" s="8"/>
      <c r="F919" s="8"/>
      <c r="G919" s="8"/>
      <c r="H919" s="8"/>
      <c r="I919" s="8"/>
      <c r="J919" s="8"/>
      <c r="K919" s="8"/>
      <c r="L919" s="8"/>
      <c r="M919" s="8"/>
      <c r="N919" s="8"/>
      <c r="O919" s="8"/>
      <c r="P919" s="14">
        <v>4562.68</v>
      </c>
      <c r="Q919" s="14">
        <v>0</v>
      </c>
    </row>
    <row r="920" spans="1:17" x14ac:dyDescent="0.25">
      <c r="A920" s="13" t="s">
        <v>1561</v>
      </c>
      <c r="B920" s="8"/>
      <c r="C920" s="8"/>
      <c r="D920" s="8"/>
      <c r="E920" s="8"/>
      <c r="F920" s="8"/>
      <c r="G920" s="8"/>
      <c r="H920" s="8"/>
      <c r="I920" s="8"/>
      <c r="J920" s="8"/>
      <c r="K920" s="8"/>
      <c r="L920" s="8"/>
      <c r="M920" s="8"/>
      <c r="N920" s="8"/>
      <c r="O920" s="8"/>
      <c r="P920" s="14">
        <v>4562.68</v>
      </c>
      <c r="Q920" s="14"/>
    </row>
    <row r="922" spans="1:17" x14ac:dyDescent="0.25">
      <c r="A922" s="11"/>
      <c r="B922" s="11"/>
      <c r="C922" s="11"/>
      <c r="D922" s="11"/>
      <c r="E922" s="11"/>
      <c r="F922" s="11"/>
      <c r="G922" s="11"/>
      <c r="H922" s="11"/>
      <c r="I922" s="11"/>
      <c r="J922" s="11"/>
      <c r="K922" s="11"/>
      <c r="L922" s="11"/>
      <c r="M922" s="11"/>
      <c r="N922" s="11"/>
      <c r="O922" s="11"/>
      <c r="P922" s="11"/>
      <c r="Q922" s="11"/>
    </row>
    <row r="923" spans="1:17" x14ac:dyDescent="0.25">
      <c r="A923" s="46" t="s">
        <v>1562</v>
      </c>
      <c r="B923" s="46"/>
      <c r="C923" s="46"/>
      <c r="D923" s="46"/>
      <c r="E923" s="46"/>
      <c r="F923" s="46"/>
      <c r="G923" s="46"/>
      <c r="H923" s="46"/>
      <c r="I923" s="46"/>
      <c r="J923" s="46"/>
      <c r="K923" s="46"/>
      <c r="L923" s="46"/>
      <c r="M923" s="46"/>
      <c r="N923" s="46"/>
      <c r="O923" s="46"/>
      <c r="P923" s="46"/>
      <c r="Q923" s="46"/>
    </row>
    <row r="924" spans="1:17" x14ac:dyDescent="0.25">
      <c r="A924" s="12" t="s">
        <v>1240</v>
      </c>
      <c r="B924" s="12" t="s">
        <v>1134</v>
      </c>
      <c r="C924" s="12" t="s">
        <v>1141</v>
      </c>
      <c r="D924" s="12" t="s">
        <v>417</v>
      </c>
      <c r="E924" s="12" t="s">
        <v>31</v>
      </c>
      <c r="F924" t="s">
        <v>326</v>
      </c>
      <c r="H924" s="12" t="s">
        <v>31</v>
      </c>
      <c r="J924">
        <v>0</v>
      </c>
      <c r="K924" s="12" t="s">
        <v>31</v>
      </c>
      <c r="L924" s="12" t="s">
        <v>31</v>
      </c>
      <c r="M924" s="12" t="s">
        <v>31</v>
      </c>
      <c r="N924" s="12" t="s">
        <v>1242</v>
      </c>
      <c r="O924" t="s">
        <v>418</v>
      </c>
      <c r="P924" s="3">
        <v>534.82000000000005</v>
      </c>
      <c r="Q924" s="3">
        <v>0</v>
      </c>
    </row>
    <row r="925" spans="1:17" x14ac:dyDescent="0.25">
      <c r="A925" s="12" t="s">
        <v>1240</v>
      </c>
      <c r="B925" s="12" t="s">
        <v>1134</v>
      </c>
      <c r="C925" s="12" t="s">
        <v>1141</v>
      </c>
      <c r="D925" s="12" t="s">
        <v>424</v>
      </c>
      <c r="E925" s="12" t="s">
        <v>31</v>
      </c>
      <c r="F925" t="s">
        <v>326</v>
      </c>
      <c r="H925" s="12" t="s">
        <v>31</v>
      </c>
      <c r="J925">
        <v>0</v>
      </c>
      <c r="K925" s="12" t="s">
        <v>31</v>
      </c>
      <c r="L925" s="12" t="s">
        <v>31</v>
      </c>
      <c r="M925" s="12" t="s">
        <v>31</v>
      </c>
      <c r="N925" s="12" t="s">
        <v>1244</v>
      </c>
      <c r="O925" t="s">
        <v>425</v>
      </c>
      <c r="P925" s="3">
        <v>534.82000000000005</v>
      </c>
      <c r="Q925" s="3">
        <v>0</v>
      </c>
    </row>
    <row r="926" spans="1:17" x14ac:dyDescent="0.25">
      <c r="A926" s="12" t="s">
        <v>1245</v>
      </c>
      <c r="B926" s="12" t="s">
        <v>1134</v>
      </c>
      <c r="C926" s="12" t="s">
        <v>1141</v>
      </c>
      <c r="D926" s="12" t="s">
        <v>446</v>
      </c>
      <c r="E926" s="12" t="s">
        <v>31</v>
      </c>
      <c r="F926" t="s">
        <v>427</v>
      </c>
      <c r="H926" s="12" t="s">
        <v>31</v>
      </c>
      <c r="J926">
        <v>0</v>
      </c>
      <c r="K926" s="12" t="s">
        <v>31</v>
      </c>
      <c r="L926" s="12" t="s">
        <v>31</v>
      </c>
      <c r="M926" s="12" t="s">
        <v>31</v>
      </c>
      <c r="N926" s="12" t="s">
        <v>1253</v>
      </c>
      <c r="O926" t="s">
        <v>447</v>
      </c>
      <c r="P926" s="3">
        <v>446.43</v>
      </c>
      <c r="Q926" s="3">
        <v>0</v>
      </c>
    </row>
    <row r="927" spans="1:17" x14ac:dyDescent="0.25">
      <c r="A927" s="12" t="s">
        <v>1245</v>
      </c>
      <c r="B927" s="12" t="s">
        <v>1140</v>
      </c>
      <c r="C927" s="12" t="s">
        <v>1141</v>
      </c>
      <c r="D927" s="12" t="s">
        <v>457</v>
      </c>
      <c r="E927" s="12" t="s">
        <v>31</v>
      </c>
      <c r="F927" t="s">
        <v>427</v>
      </c>
      <c r="H927" s="12" t="s">
        <v>31</v>
      </c>
      <c r="J927">
        <v>0</v>
      </c>
      <c r="K927" s="12" t="s">
        <v>31</v>
      </c>
      <c r="L927" s="12" t="s">
        <v>31</v>
      </c>
      <c r="M927" s="12" t="s">
        <v>31</v>
      </c>
      <c r="N927" s="12" t="s">
        <v>1258</v>
      </c>
      <c r="O927" t="s">
        <v>458</v>
      </c>
      <c r="P927" s="3">
        <v>446.43</v>
      </c>
      <c r="Q927" s="3">
        <v>0</v>
      </c>
    </row>
    <row r="928" spans="1:17" x14ac:dyDescent="0.25">
      <c r="A928" s="13" t="s">
        <v>1563</v>
      </c>
      <c r="B928" s="8"/>
      <c r="C928" s="8"/>
      <c r="D928" s="8"/>
      <c r="E928" s="8"/>
      <c r="F928" s="8"/>
      <c r="G928" s="8"/>
      <c r="H928" s="8"/>
      <c r="I928" s="8"/>
      <c r="J928" s="8"/>
      <c r="K928" s="8"/>
      <c r="L928" s="8"/>
      <c r="M928" s="8"/>
      <c r="N928" s="8"/>
      <c r="O928" s="8"/>
      <c r="P928" s="14">
        <v>1962.5000000000002</v>
      </c>
      <c r="Q928" s="14">
        <v>0</v>
      </c>
    </row>
    <row r="929" spans="1:17" x14ac:dyDescent="0.25">
      <c r="A929" s="13" t="s">
        <v>1564</v>
      </c>
      <c r="B929" s="8"/>
      <c r="C929" s="8"/>
      <c r="D929" s="8"/>
      <c r="E929" s="8"/>
      <c r="F929" s="8"/>
      <c r="G929" s="8"/>
      <c r="H929" s="8"/>
      <c r="I929" s="8"/>
      <c r="J929" s="8"/>
      <c r="K929" s="8"/>
      <c r="L929" s="8"/>
      <c r="M929" s="8"/>
      <c r="N929" s="8"/>
      <c r="O929" s="8"/>
      <c r="P929" s="14">
        <v>1962.5</v>
      </c>
      <c r="Q929" s="14"/>
    </row>
    <row r="930" spans="1:17" x14ac:dyDescent="0.25">
      <c r="A930" s="13"/>
      <c r="B930" s="8"/>
      <c r="C930" s="8"/>
      <c r="D930" s="8"/>
      <c r="E930" s="8"/>
      <c r="F930" s="8"/>
      <c r="G930" s="8"/>
      <c r="H930" s="8"/>
      <c r="I930" s="8"/>
      <c r="J930" s="8"/>
      <c r="K930" s="8"/>
      <c r="L930" s="8"/>
      <c r="M930" s="8"/>
      <c r="N930" s="8"/>
      <c r="O930" s="8"/>
      <c r="P930" s="14"/>
      <c r="Q930" s="14"/>
    </row>
    <row r="931" spans="1:17" x14ac:dyDescent="0.25">
      <c r="A931" s="13"/>
      <c r="B931" s="8"/>
      <c r="C931" s="8"/>
      <c r="D931" s="8"/>
      <c r="E931" s="8"/>
      <c r="F931" s="8"/>
      <c r="G931" s="8"/>
      <c r="H931" s="8"/>
      <c r="I931" s="8"/>
      <c r="J931" s="8"/>
      <c r="K931" s="8"/>
      <c r="L931" s="8"/>
      <c r="M931" s="8"/>
      <c r="N931" s="8"/>
      <c r="O931" s="8"/>
      <c r="P931" s="14"/>
      <c r="Q931" s="14"/>
    </row>
    <row r="932" spans="1:17" x14ac:dyDescent="0.25">
      <c r="A932" s="46" t="s">
        <v>1565</v>
      </c>
      <c r="B932" s="46"/>
      <c r="C932" s="46"/>
      <c r="D932" s="46"/>
      <c r="E932" s="46"/>
      <c r="F932" s="46"/>
      <c r="G932" s="46"/>
      <c r="H932" s="46"/>
      <c r="I932" s="46"/>
      <c r="J932" s="46"/>
      <c r="K932" s="46"/>
      <c r="L932" s="46"/>
      <c r="M932" s="46"/>
      <c r="N932" s="46"/>
      <c r="O932" s="46"/>
      <c r="P932" s="46"/>
      <c r="Q932" s="46"/>
    </row>
    <row r="933" spans="1:17" x14ac:dyDescent="0.25">
      <c r="A933" s="12" t="s">
        <v>1240</v>
      </c>
      <c r="B933" s="12" t="s">
        <v>1134</v>
      </c>
      <c r="C933" s="12" t="s">
        <v>1141</v>
      </c>
      <c r="D933" s="12" t="s">
        <v>421</v>
      </c>
      <c r="E933" s="12" t="s">
        <v>31</v>
      </c>
      <c r="F933" t="s">
        <v>326</v>
      </c>
      <c r="H933" s="12" t="s">
        <v>31</v>
      </c>
      <c r="J933">
        <v>0</v>
      </c>
      <c r="K933" s="12" t="s">
        <v>31</v>
      </c>
      <c r="L933" s="12" t="s">
        <v>31</v>
      </c>
      <c r="M933" s="12" t="s">
        <v>31</v>
      </c>
      <c r="N933" s="12" t="s">
        <v>1243</v>
      </c>
      <c r="O933" t="s">
        <v>422</v>
      </c>
      <c r="P933" s="3">
        <v>891.96</v>
      </c>
      <c r="Q933" s="3">
        <v>0</v>
      </c>
    </row>
    <row r="934" spans="1:17" x14ac:dyDescent="0.25">
      <c r="A934" s="13" t="s">
        <v>1566</v>
      </c>
      <c r="B934" s="8"/>
      <c r="C934" s="8"/>
      <c r="D934" s="8"/>
      <c r="E934" s="8"/>
      <c r="F934" s="8"/>
      <c r="G934" s="8"/>
      <c r="H934" s="8"/>
      <c r="I934" s="8"/>
      <c r="J934" s="8"/>
      <c r="K934" s="8"/>
      <c r="L934" s="8"/>
      <c r="M934" s="8"/>
      <c r="N934" s="8"/>
      <c r="O934" s="8"/>
      <c r="P934" s="14">
        <v>891.96</v>
      </c>
      <c r="Q934" s="14">
        <v>0</v>
      </c>
    </row>
    <row r="935" spans="1:17" x14ac:dyDescent="0.25">
      <c r="A935" s="13" t="s">
        <v>1567</v>
      </c>
      <c r="B935" s="8"/>
      <c r="C935" s="8"/>
      <c r="D935" s="8"/>
      <c r="E935" s="8"/>
      <c r="F935" s="8"/>
      <c r="G935" s="8"/>
      <c r="H935" s="8"/>
      <c r="I935" s="8"/>
      <c r="J935" s="8"/>
      <c r="K935" s="8"/>
      <c r="L935" s="8"/>
      <c r="M935" s="8"/>
      <c r="N935" s="8"/>
      <c r="O935" s="8"/>
      <c r="P935" s="14">
        <v>891.96</v>
      </c>
      <c r="Q935" s="14"/>
    </row>
    <row r="936" spans="1:17" x14ac:dyDescent="0.25">
      <c r="A936" s="12"/>
      <c r="B936" s="12"/>
      <c r="C936" s="12"/>
      <c r="D936" s="12"/>
      <c r="E936" s="12"/>
      <c r="H936" s="12"/>
      <c r="K936" s="12"/>
      <c r="L936" s="12"/>
      <c r="M936" s="12"/>
      <c r="N936" s="12"/>
      <c r="P936" s="3"/>
      <c r="Q936" s="3"/>
    </row>
    <row r="937" spans="1:17" x14ac:dyDescent="0.25">
      <c r="A937" s="12"/>
      <c r="B937" s="12"/>
      <c r="C937" s="12"/>
      <c r="D937" s="12"/>
      <c r="E937" s="12"/>
      <c r="H937" s="12"/>
      <c r="K937" s="12"/>
      <c r="L937" s="12"/>
      <c r="M937" s="12"/>
      <c r="N937" s="12"/>
      <c r="P937" s="3"/>
      <c r="Q937" s="3"/>
    </row>
    <row r="938" spans="1:17" x14ac:dyDescent="0.25">
      <c r="A938" s="46" t="s">
        <v>1568</v>
      </c>
      <c r="B938" s="46"/>
      <c r="C938" s="46"/>
      <c r="D938" s="46"/>
      <c r="E938" s="46"/>
      <c r="F938" s="46"/>
      <c r="G938" s="46"/>
      <c r="H938" s="46"/>
      <c r="I938" s="46"/>
      <c r="J938" s="46"/>
      <c r="K938" s="46"/>
      <c r="L938" s="46"/>
      <c r="M938" s="46"/>
      <c r="N938" s="46"/>
      <c r="O938" s="46"/>
      <c r="P938" s="46"/>
      <c r="Q938" s="46"/>
    </row>
    <row r="939" spans="1:17" x14ac:dyDescent="0.25">
      <c r="A939" s="12" t="s">
        <v>1245</v>
      </c>
      <c r="B939" s="12" t="s">
        <v>1134</v>
      </c>
      <c r="C939" s="12" t="s">
        <v>1141</v>
      </c>
      <c r="D939" s="12" t="s">
        <v>426</v>
      </c>
      <c r="E939" s="12" t="s">
        <v>31</v>
      </c>
      <c r="F939" t="s">
        <v>427</v>
      </c>
      <c r="H939" s="12" t="s">
        <v>31</v>
      </c>
      <c r="J939">
        <v>0</v>
      </c>
      <c r="K939" s="12" t="s">
        <v>31</v>
      </c>
      <c r="L939" s="12" t="s">
        <v>31</v>
      </c>
      <c r="M939" s="12" t="s">
        <v>31</v>
      </c>
      <c r="N939" s="12" t="s">
        <v>1246</v>
      </c>
      <c r="O939" t="s">
        <v>430</v>
      </c>
      <c r="P939" s="3">
        <v>446.43</v>
      </c>
      <c r="Q939" s="3">
        <v>0</v>
      </c>
    </row>
    <row r="940" spans="1:17" x14ac:dyDescent="0.25">
      <c r="A940" s="13" t="s">
        <v>1569</v>
      </c>
      <c r="B940" s="8"/>
      <c r="C940" s="8"/>
      <c r="D940" s="8"/>
      <c r="E940" s="8"/>
      <c r="F940" s="8"/>
      <c r="G940" s="8"/>
      <c r="H940" s="8"/>
      <c r="I940" s="8"/>
      <c r="J940" s="8"/>
      <c r="K940" s="8"/>
      <c r="L940" s="8"/>
      <c r="M940" s="8"/>
      <c r="N940" s="8"/>
      <c r="O940" s="8"/>
      <c r="P940" s="14">
        <v>446.43</v>
      </c>
      <c r="Q940" s="14">
        <v>0</v>
      </c>
    </row>
    <row r="941" spans="1:17" x14ac:dyDescent="0.25">
      <c r="A941" s="13" t="s">
        <v>1570</v>
      </c>
      <c r="B941" s="8"/>
      <c r="C941" s="8"/>
      <c r="D941" s="8"/>
      <c r="E941" s="8"/>
      <c r="F941" s="8"/>
      <c r="G941" s="8"/>
      <c r="H941" s="8"/>
      <c r="I941" s="8"/>
      <c r="J941" s="8"/>
      <c r="K941" s="8"/>
      <c r="L941" s="8"/>
      <c r="M941" s="8"/>
      <c r="N941" s="8"/>
      <c r="O941" s="8"/>
      <c r="P941" s="14">
        <v>446.43</v>
      </c>
      <c r="Q941" s="14"/>
    </row>
    <row r="942" spans="1:17" x14ac:dyDescent="0.25">
      <c r="A942" s="11"/>
      <c r="B942" s="11"/>
      <c r="C942" s="11"/>
      <c r="D942" s="11"/>
      <c r="E942" s="11"/>
      <c r="F942" s="11"/>
      <c r="G942" s="11"/>
      <c r="H942" s="11"/>
      <c r="I942" s="11"/>
      <c r="J942" s="11"/>
      <c r="K942" s="11"/>
      <c r="L942" s="11"/>
      <c r="M942" s="11"/>
      <c r="N942" s="11"/>
      <c r="O942" s="11"/>
      <c r="P942" s="11"/>
      <c r="Q942" s="11"/>
    </row>
    <row r="943" spans="1:17" x14ac:dyDescent="0.25">
      <c r="A943" s="12"/>
      <c r="B943" s="12"/>
      <c r="C943" s="12"/>
      <c r="D943" s="12"/>
      <c r="E943" s="12"/>
      <c r="H943" s="12"/>
      <c r="K943" s="12"/>
      <c r="L943" s="12"/>
      <c r="M943" s="12"/>
      <c r="N943" s="12"/>
      <c r="P943" s="3"/>
      <c r="Q943" s="3"/>
    </row>
    <row r="944" spans="1:17" x14ac:dyDescent="0.25">
      <c r="A944" s="46" t="s">
        <v>1571</v>
      </c>
      <c r="B944" s="46"/>
      <c r="C944" s="46"/>
      <c r="D944" s="46"/>
      <c r="E944" s="46"/>
      <c r="F944" s="46"/>
      <c r="G944" s="46"/>
      <c r="H944" s="46"/>
      <c r="I944" s="46"/>
      <c r="J944" s="46"/>
      <c r="K944" s="46"/>
      <c r="L944" s="46"/>
      <c r="M944" s="46"/>
      <c r="N944" s="46"/>
      <c r="O944" s="46"/>
      <c r="P944" s="46"/>
      <c r="Q944" s="46"/>
    </row>
    <row r="945" spans="1:17" x14ac:dyDescent="0.25">
      <c r="A945" s="12" t="s">
        <v>1245</v>
      </c>
      <c r="B945" s="12" t="s">
        <v>1134</v>
      </c>
      <c r="C945" s="12" t="s">
        <v>1141</v>
      </c>
      <c r="D945" s="12" t="s">
        <v>432</v>
      </c>
      <c r="E945" s="12" t="s">
        <v>31</v>
      </c>
      <c r="F945" t="s">
        <v>427</v>
      </c>
      <c r="H945" s="12" t="s">
        <v>31</v>
      </c>
      <c r="J945">
        <v>0</v>
      </c>
      <c r="K945" s="12" t="s">
        <v>31</v>
      </c>
      <c r="L945" s="12" t="s">
        <v>31</v>
      </c>
      <c r="M945" s="12" t="s">
        <v>31</v>
      </c>
      <c r="N945" s="12" t="s">
        <v>1247</v>
      </c>
      <c r="O945" t="s">
        <v>433</v>
      </c>
      <c r="P945" s="3">
        <v>1085.92</v>
      </c>
      <c r="Q945" s="3">
        <v>0</v>
      </c>
    </row>
    <row r="946" spans="1:17" x14ac:dyDescent="0.25">
      <c r="A946" s="12" t="s">
        <v>1245</v>
      </c>
      <c r="B946" s="12" t="s">
        <v>1134</v>
      </c>
      <c r="C946" s="12" t="s">
        <v>1141</v>
      </c>
      <c r="D946" s="12" t="s">
        <v>435</v>
      </c>
      <c r="E946" s="12" t="s">
        <v>31</v>
      </c>
      <c r="F946" t="s">
        <v>427</v>
      </c>
      <c r="H946" s="12" t="s">
        <v>31</v>
      </c>
      <c r="J946">
        <v>0</v>
      </c>
      <c r="K946" s="12" t="s">
        <v>31</v>
      </c>
      <c r="L946" s="12" t="s">
        <v>31</v>
      </c>
      <c r="M946" s="12" t="s">
        <v>31</v>
      </c>
      <c r="N946" s="12" t="s">
        <v>1248</v>
      </c>
      <c r="O946" t="s">
        <v>436</v>
      </c>
      <c r="P946" s="3">
        <v>1785.71</v>
      </c>
      <c r="Q946" s="3">
        <v>0</v>
      </c>
    </row>
    <row r="947" spans="1:17" x14ac:dyDescent="0.25">
      <c r="A947" s="12" t="s">
        <v>1245</v>
      </c>
      <c r="B947" s="12" t="s">
        <v>1134</v>
      </c>
      <c r="C947" s="12" t="s">
        <v>1141</v>
      </c>
      <c r="D947" s="12" t="s">
        <v>437</v>
      </c>
      <c r="E947" s="12" t="s">
        <v>31</v>
      </c>
      <c r="F947" t="s">
        <v>427</v>
      </c>
      <c r="H947" s="12" t="s">
        <v>31</v>
      </c>
      <c r="J947">
        <v>0</v>
      </c>
      <c r="K947" s="12" t="s">
        <v>31</v>
      </c>
      <c r="L947" s="12" t="s">
        <v>31</v>
      </c>
      <c r="M947" s="12" t="s">
        <v>31</v>
      </c>
      <c r="N947" s="12" t="s">
        <v>1249</v>
      </c>
      <c r="O947" t="s">
        <v>438</v>
      </c>
      <c r="P947" s="3">
        <v>446.43</v>
      </c>
      <c r="Q947" s="3">
        <v>0</v>
      </c>
    </row>
    <row r="948" spans="1:17" x14ac:dyDescent="0.25">
      <c r="A948" s="13" t="s">
        <v>1572</v>
      </c>
      <c r="B948" s="8"/>
      <c r="C948" s="8"/>
      <c r="D948" s="8"/>
      <c r="E948" s="8"/>
      <c r="F948" s="8"/>
      <c r="G948" s="8"/>
      <c r="H948" s="8"/>
      <c r="I948" s="8"/>
      <c r="J948" s="8"/>
      <c r="K948" s="8"/>
      <c r="L948" s="8"/>
      <c r="M948" s="8"/>
      <c r="N948" s="8"/>
      <c r="O948" s="8"/>
      <c r="P948" s="14">
        <v>3318.06</v>
      </c>
      <c r="Q948" s="14">
        <v>0</v>
      </c>
    </row>
    <row r="949" spans="1:17" x14ac:dyDescent="0.25">
      <c r="A949" s="13" t="s">
        <v>1573</v>
      </c>
      <c r="B949" s="8"/>
      <c r="C949" s="8"/>
      <c r="D949" s="8"/>
      <c r="E949" s="8"/>
      <c r="F949" s="8"/>
      <c r="G949" s="8"/>
      <c r="H949" s="8"/>
      <c r="I949" s="8"/>
      <c r="J949" s="8"/>
      <c r="K949" s="8"/>
      <c r="L949" s="8"/>
      <c r="M949" s="8"/>
      <c r="N949" s="8"/>
      <c r="O949" s="8"/>
      <c r="P949" s="14">
        <v>3318.06</v>
      </c>
      <c r="Q949" s="14"/>
    </row>
    <row r="950" spans="1:17" x14ac:dyDescent="0.25">
      <c r="A950" s="12"/>
      <c r="B950" s="12"/>
      <c r="C950" s="12"/>
      <c r="D950" s="12"/>
      <c r="E950" s="12"/>
      <c r="H950" s="12"/>
      <c r="K950" s="12"/>
      <c r="L950" s="12"/>
      <c r="M950" s="12"/>
      <c r="N950" s="12"/>
      <c r="P950" s="3"/>
      <c r="Q950" s="3"/>
    </row>
    <row r="951" spans="1:17" x14ac:dyDescent="0.25">
      <c r="A951" s="13"/>
      <c r="B951" s="8"/>
      <c r="C951" s="8"/>
      <c r="D951" s="8"/>
      <c r="E951" s="8"/>
      <c r="F951" s="8"/>
      <c r="G951" s="8"/>
      <c r="H951" s="8"/>
      <c r="I951" s="8"/>
      <c r="J951" s="8"/>
      <c r="K951" s="8"/>
      <c r="L951" s="8"/>
      <c r="M951" s="8"/>
      <c r="N951" s="8"/>
      <c r="O951" s="8"/>
      <c r="P951" s="14"/>
      <c r="Q951" s="14"/>
    </row>
    <row r="952" spans="1:17" x14ac:dyDescent="0.25">
      <c r="A952" s="46" t="s">
        <v>1574</v>
      </c>
      <c r="B952" s="46"/>
      <c r="C952" s="46"/>
      <c r="D952" s="46"/>
      <c r="E952" s="46"/>
      <c r="F952" s="46"/>
      <c r="G952" s="46"/>
      <c r="H952" s="46"/>
      <c r="I952" s="46"/>
      <c r="J952" s="46"/>
      <c r="K952" s="46"/>
      <c r="L952" s="46"/>
      <c r="M952" s="46"/>
      <c r="N952" s="46"/>
      <c r="O952" s="46"/>
      <c r="P952" s="46"/>
      <c r="Q952" s="46"/>
    </row>
    <row r="953" spans="1:17" x14ac:dyDescent="0.25">
      <c r="A953" s="12" t="s">
        <v>1245</v>
      </c>
      <c r="B953" s="12" t="s">
        <v>1134</v>
      </c>
      <c r="C953" s="12" t="s">
        <v>1141</v>
      </c>
      <c r="D953" s="12" t="s">
        <v>441</v>
      </c>
      <c r="E953" s="12" t="s">
        <v>31</v>
      </c>
      <c r="F953" t="s">
        <v>427</v>
      </c>
      <c r="H953" s="12" t="s">
        <v>31</v>
      </c>
      <c r="J953">
        <v>0</v>
      </c>
      <c r="K953" s="12" t="s">
        <v>31</v>
      </c>
      <c r="L953" s="12" t="s">
        <v>31</v>
      </c>
      <c r="M953" s="12" t="s">
        <v>31</v>
      </c>
      <c r="N953" s="12" t="s">
        <v>1251</v>
      </c>
      <c r="O953" t="s">
        <v>442</v>
      </c>
      <c r="P953" s="3">
        <v>1339.29</v>
      </c>
      <c r="Q953" s="3">
        <v>0</v>
      </c>
    </row>
    <row r="954" spans="1:17" x14ac:dyDescent="0.25">
      <c r="A954" s="13" t="s">
        <v>1575</v>
      </c>
      <c r="B954" s="8"/>
      <c r="C954" s="8"/>
      <c r="D954" s="8"/>
      <c r="E954" s="8"/>
      <c r="F954" s="8"/>
      <c r="G954" s="8"/>
      <c r="H954" s="8"/>
      <c r="I954" s="8"/>
      <c r="J954" s="8"/>
      <c r="K954" s="8"/>
      <c r="L954" s="8"/>
      <c r="M954" s="8"/>
      <c r="N954" s="8"/>
      <c r="O954" s="8"/>
      <c r="P954" s="14">
        <v>1339.29</v>
      </c>
      <c r="Q954" s="14">
        <v>0</v>
      </c>
    </row>
    <row r="955" spans="1:17" x14ac:dyDescent="0.25">
      <c r="A955" s="13" t="s">
        <v>1576</v>
      </c>
      <c r="B955" s="8"/>
      <c r="C955" s="8"/>
      <c r="D955" s="8"/>
      <c r="E955" s="8"/>
      <c r="F955" s="8"/>
      <c r="G955" s="8"/>
      <c r="H955" s="8"/>
      <c r="I955" s="8"/>
      <c r="J955" s="8"/>
      <c r="K955" s="8"/>
      <c r="L955" s="8"/>
      <c r="M955" s="8"/>
      <c r="N955" s="8"/>
      <c r="O955" s="8"/>
      <c r="P955" s="14">
        <v>1339.29</v>
      </c>
      <c r="Q955" s="14"/>
    </row>
    <row r="956" spans="1:17" x14ac:dyDescent="0.25">
      <c r="A956" s="12"/>
      <c r="B956" s="12"/>
      <c r="C956" s="12"/>
      <c r="D956" s="12"/>
      <c r="E956" s="12"/>
      <c r="H956" s="12"/>
      <c r="K956" s="12"/>
      <c r="L956" s="12"/>
      <c r="M956" s="12"/>
      <c r="N956" s="12"/>
      <c r="P956" s="3"/>
      <c r="Q956" s="3"/>
    </row>
    <row r="957" spans="1:17" x14ac:dyDescent="0.25">
      <c r="A957" s="13"/>
      <c r="B957" s="8"/>
      <c r="C957" s="8"/>
      <c r="D957" s="8"/>
      <c r="E957" s="8"/>
      <c r="F957" s="8"/>
      <c r="G957" s="8"/>
      <c r="H957" s="8"/>
      <c r="I957" s="8"/>
      <c r="J957" s="8"/>
      <c r="K957" s="8"/>
      <c r="L957" s="8"/>
      <c r="M957" s="8"/>
      <c r="N957" s="8"/>
      <c r="O957" s="8"/>
      <c r="P957" s="14"/>
      <c r="Q957" s="14"/>
    </row>
    <row r="958" spans="1:17" x14ac:dyDescent="0.25">
      <c r="A958" s="46" t="s">
        <v>1577</v>
      </c>
      <c r="B958" s="46"/>
      <c r="C958" s="46"/>
      <c r="D958" s="46"/>
      <c r="E958" s="46"/>
      <c r="F958" s="46"/>
      <c r="G958" s="46"/>
      <c r="H958" s="46"/>
      <c r="I958" s="46"/>
      <c r="J958" s="46"/>
      <c r="K958" s="46"/>
      <c r="L958" s="46"/>
      <c r="M958" s="46"/>
      <c r="N958" s="46"/>
      <c r="O958" s="46"/>
      <c r="P958" s="46"/>
      <c r="Q958" s="46"/>
    </row>
    <row r="959" spans="1:17" x14ac:dyDescent="0.25">
      <c r="A959" s="12" t="s">
        <v>1245</v>
      </c>
      <c r="B959" s="12" t="s">
        <v>1140</v>
      </c>
      <c r="C959" s="12" t="s">
        <v>1141</v>
      </c>
      <c r="D959" s="12" t="s">
        <v>448</v>
      </c>
      <c r="E959" s="12" t="s">
        <v>31</v>
      </c>
      <c r="F959" t="s">
        <v>427</v>
      </c>
      <c r="H959" s="12" t="s">
        <v>31</v>
      </c>
      <c r="J959">
        <v>0</v>
      </c>
      <c r="K959" s="12" t="s">
        <v>31</v>
      </c>
      <c r="L959" s="12" t="s">
        <v>31</v>
      </c>
      <c r="M959" s="12" t="s">
        <v>31</v>
      </c>
      <c r="N959" s="12" t="s">
        <v>1254</v>
      </c>
      <c r="O959" t="s">
        <v>449</v>
      </c>
      <c r="P959" s="3">
        <v>446.43</v>
      </c>
      <c r="Q959" s="3">
        <v>0</v>
      </c>
    </row>
    <row r="960" spans="1:17" x14ac:dyDescent="0.25">
      <c r="A960" s="12" t="s">
        <v>1245</v>
      </c>
      <c r="B960" s="12" t="s">
        <v>1140</v>
      </c>
      <c r="C960" s="12" t="s">
        <v>1141</v>
      </c>
      <c r="D960" s="12" t="s">
        <v>455</v>
      </c>
      <c r="E960" s="12" t="s">
        <v>31</v>
      </c>
      <c r="F960" t="s">
        <v>427</v>
      </c>
      <c r="H960" s="12" t="s">
        <v>31</v>
      </c>
      <c r="J960">
        <v>0</v>
      </c>
      <c r="K960" s="12" t="s">
        <v>31</v>
      </c>
      <c r="L960" s="12" t="s">
        <v>31</v>
      </c>
      <c r="M960" s="12" t="s">
        <v>31</v>
      </c>
      <c r="N960" s="12" t="s">
        <v>1257</v>
      </c>
      <c r="O960" t="s">
        <v>456</v>
      </c>
      <c r="P960" s="3">
        <v>446.43</v>
      </c>
      <c r="Q960" s="3">
        <v>0</v>
      </c>
    </row>
    <row r="961" spans="1:17" x14ac:dyDescent="0.25">
      <c r="A961" s="13" t="s">
        <v>1578</v>
      </c>
      <c r="B961" s="8"/>
      <c r="C961" s="8"/>
      <c r="D961" s="8"/>
      <c r="E961" s="8"/>
      <c r="F961" s="8"/>
      <c r="G961" s="8"/>
      <c r="H961" s="8"/>
      <c r="I961" s="8"/>
      <c r="J961" s="8"/>
      <c r="K961" s="8"/>
      <c r="L961" s="8"/>
      <c r="M961" s="8"/>
      <c r="N961" s="8"/>
      <c r="O961" s="8"/>
      <c r="P961" s="14">
        <v>892.86</v>
      </c>
      <c r="Q961" s="14">
        <v>0</v>
      </c>
    </row>
    <row r="962" spans="1:17" x14ac:dyDescent="0.25">
      <c r="A962" s="13" t="s">
        <v>1579</v>
      </c>
      <c r="B962" s="8"/>
      <c r="C962" s="8"/>
      <c r="D962" s="8"/>
      <c r="E962" s="8"/>
      <c r="F962" s="8"/>
      <c r="G962" s="8"/>
      <c r="H962" s="8"/>
      <c r="I962" s="8"/>
      <c r="J962" s="8"/>
      <c r="K962" s="8"/>
      <c r="L962" s="8"/>
      <c r="M962" s="8"/>
      <c r="N962" s="8"/>
      <c r="O962" s="8"/>
      <c r="P962" s="14">
        <v>892.86</v>
      </c>
      <c r="Q962" s="14"/>
    </row>
    <row r="963" spans="1:17" x14ac:dyDescent="0.25">
      <c r="A963" s="13"/>
      <c r="B963" s="8"/>
      <c r="C963" s="8"/>
      <c r="D963" s="8"/>
      <c r="E963" s="8"/>
      <c r="F963" s="8"/>
      <c r="G963" s="8"/>
      <c r="H963" s="8"/>
      <c r="I963" s="8"/>
      <c r="J963" s="8"/>
      <c r="K963" s="8"/>
      <c r="L963" s="8"/>
      <c r="M963" s="8"/>
      <c r="N963" s="8"/>
      <c r="O963" s="8"/>
      <c r="P963" s="14"/>
      <c r="Q963" s="14"/>
    </row>
    <row r="964" spans="1:17" x14ac:dyDescent="0.25">
      <c r="A964" s="13"/>
      <c r="B964" s="8"/>
      <c r="C964" s="8"/>
      <c r="D964" s="8"/>
      <c r="E964" s="8"/>
      <c r="F964" s="8"/>
      <c r="G964" s="8"/>
      <c r="H964" s="8"/>
      <c r="I964" s="8"/>
      <c r="J964" s="8"/>
      <c r="K964" s="8"/>
      <c r="L964" s="8"/>
      <c r="M964" s="8"/>
      <c r="N964" s="8"/>
      <c r="O964" s="8"/>
      <c r="P964" s="14"/>
      <c r="Q964" s="14"/>
    </row>
    <row r="965" spans="1:17" x14ac:dyDescent="0.25">
      <c r="A965" s="46" t="s">
        <v>1580</v>
      </c>
      <c r="B965" s="46"/>
      <c r="C965" s="46"/>
      <c r="D965" s="46"/>
      <c r="E965" s="46"/>
      <c r="F965" s="46"/>
      <c r="G965" s="46"/>
      <c r="H965" s="46"/>
      <c r="I965" s="46"/>
      <c r="J965" s="46"/>
      <c r="K965" s="46"/>
      <c r="L965" s="46"/>
      <c r="M965" s="46"/>
      <c r="N965" s="46"/>
      <c r="O965" s="46"/>
      <c r="P965" s="46"/>
      <c r="Q965" s="46"/>
    </row>
    <row r="966" spans="1:17" x14ac:dyDescent="0.25">
      <c r="A966" s="12" t="s">
        <v>1245</v>
      </c>
      <c r="B966" s="12" t="s">
        <v>1259</v>
      </c>
      <c r="C966" s="12" t="s">
        <v>1141</v>
      </c>
      <c r="D966" s="12" t="s">
        <v>459</v>
      </c>
      <c r="E966" s="12" t="s">
        <v>31</v>
      </c>
      <c r="F966" t="s">
        <v>427</v>
      </c>
      <c r="H966" s="12" t="s">
        <v>31</v>
      </c>
      <c r="J966">
        <v>0</v>
      </c>
      <c r="K966" s="12" t="s">
        <v>31</v>
      </c>
      <c r="L966" s="12" t="s">
        <v>31</v>
      </c>
      <c r="M966" s="12" t="s">
        <v>31</v>
      </c>
      <c r="N966" s="12" t="s">
        <v>1260</v>
      </c>
      <c r="O966" t="s">
        <v>461</v>
      </c>
      <c r="P966" s="3">
        <v>512.21</v>
      </c>
      <c r="Q966" s="3">
        <v>0</v>
      </c>
    </row>
    <row r="967" spans="1:17" x14ac:dyDescent="0.25">
      <c r="A967" s="13" t="s">
        <v>1581</v>
      </c>
      <c r="B967" s="8"/>
      <c r="C967" s="8"/>
      <c r="D967" s="8"/>
      <c r="E967" s="8"/>
      <c r="F967" s="8"/>
      <c r="G967" s="8"/>
      <c r="H967" s="8"/>
      <c r="I967" s="8"/>
      <c r="J967" s="8"/>
      <c r="K967" s="8"/>
      <c r="L967" s="8"/>
      <c r="M967" s="8"/>
      <c r="N967" s="8"/>
      <c r="O967" s="8"/>
      <c r="P967" s="14">
        <v>512.21</v>
      </c>
      <c r="Q967" s="14">
        <v>0</v>
      </c>
    </row>
    <row r="968" spans="1:17" x14ac:dyDescent="0.25">
      <c r="A968" s="13" t="s">
        <v>1582</v>
      </c>
      <c r="B968" s="8"/>
      <c r="C968" s="8"/>
      <c r="D968" s="8"/>
      <c r="E968" s="8"/>
      <c r="F968" s="8"/>
      <c r="G968" s="8"/>
      <c r="H968" s="8"/>
      <c r="I968" s="8"/>
      <c r="J968" s="8"/>
      <c r="K968" s="8"/>
      <c r="L968" s="8"/>
      <c r="M968" s="8"/>
      <c r="N968" s="8"/>
      <c r="O968" s="8"/>
      <c r="P968" s="14">
        <v>512.21</v>
      </c>
      <c r="Q968" s="14"/>
    </row>
    <row r="969" spans="1:17" x14ac:dyDescent="0.25">
      <c r="A969" s="13"/>
      <c r="B969" s="8"/>
      <c r="C969" s="8"/>
      <c r="D969" s="8"/>
      <c r="E969" s="8"/>
      <c r="F969" s="8"/>
      <c r="G969" s="8"/>
      <c r="H969" s="8"/>
      <c r="I969" s="8"/>
      <c r="J969" s="8"/>
      <c r="K969" s="8"/>
      <c r="L969" s="8"/>
      <c r="M969" s="8"/>
      <c r="N969" s="8"/>
      <c r="O969" s="8"/>
      <c r="P969" s="14"/>
      <c r="Q969" s="14"/>
    </row>
    <row r="970" spans="1:17" x14ac:dyDescent="0.25">
      <c r="A970" s="13"/>
      <c r="B970" s="8"/>
      <c r="C970" s="8"/>
      <c r="D970" s="8"/>
      <c r="E970" s="8"/>
      <c r="F970" s="8"/>
      <c r="G970" s="8"/>
      <c r="H970" s="8"/>
      <c r="I970" s="8"/>
      <c r="J970" s="8"/>
      <c r="K970" s="8"/>
      <c r="L970" s="8"/>
      <c r="M970" s="8"/>
      <c r="N970" s="8"/>
      <c r="O970" s="8"/>
      <c r="P970" s="14"/>
      <c r="Q970" s="14"/>
    </row>
    <row r="971" spans="1:17" x14ac:dyDescent="0.25">
      <c r="A971" s="46" t="s">
        <v>1583</v>
      </c>
      <c r="B971" s="46"/>
      <c r="C971" s="46"/>
      <c r="D971" s="46"/>
      <c r="E971" s="46"/>
      <c r="F971" s="46"/>
      <c r="G971" s="46"/>
      <c r="H971" s="46"/>
      <c r="I971" s="46"/>
      <c r="J971" s="46"/>
      <c r="K971" s="46"/>
      <c r="L971" s="46"/>
      <c r="M971" s="46"/>
      <c r="N971" s="46"/>
      <c r="O971" s="46"/>
      <c r="P971" s="46"/>
      <c r="Q971" s="46"/>
    </row>
    <row r="972" spans="1:17" x14ac:dyDescent="0.25">
      <c r="A972" s="12" t="s">
        <v>1261</v>
      </c>
      <c r="B972" s="12" t="s">
        <v>1134</v>
      </c>
      <c r="C972" s="12" t="s">
        <v>1141</v>
      </c>
      <c r="D972" s="12" t="s">
        <v>463</v>
      </c>
      <c r="E972" s="12" t="s">
        <v>31</v>
      </c>
      <c r="F972" t="s">
        <v>464</v>
      </c>
      <c r="H972" s="12" t="s">
        <v>31</v>
      </c>
      <c r="J972">
        <v>0</v>
      </c>
      <c r="K972" s="12" t="s">
        <v>31</v>
      </c>
      <c r="L972" s="12" t="s">
        <v>31</v>
      </c>
      <c r="M972" s="12" t="s">
        <v>31</v>
      </c>
      <c r="N972" s="12" t="s">
        <v>1262</v>
      </c>
      <c r="O972" t="s">
        <v>468</v>
      </c>
      <c r="P972" s="3">
        <v>2239.1999999999998</v>
      </c>
      <c r="Q972" s="3">
        <v>0</v>
      </c>
    </row>
    <row r="973" spans="1:17" x14ac:dyDescent="0.25">
      <c r="A973" s="13" t="s">
        <v>1584</v>
      </c>
      <c r="B973" s="8"/>
      <c r="C973" s="8"/>
      <c r="D973" s="8"/>
      <c r="E973" s="8"/>
      <c r="F973" s="8"/>
      <c r="G973" s="8"/>
      <c r="H973" s="8"/>
      <c r="I973" s="8"/>
      <c r="J973" s="8"/>
      <c r="K973" s="8"/>
      <c r="L973" s="8"/>
      <c r="M973" s="8"/>
      <c r="N973" s="8"/>
      <c r="O973" s="8"/>
      <c r="P973" s="14">
        <v>2239.1999999999998</v>
      </c>
      <c r="Q973" s="14">
        <v>0</v>
      </c>
    </row>
    <row r="974" spans="1:17" x14ac:dyDescent="0.25">
      <c r="A974" s="13" t="s">
        <v>1585</v>
      </c>
      <c r="B974" s="8"/>
      <c r="C974" s="8"/>
      <c r="D974" s="8"/>
      <c r="E974" s="8"/>
      <c r="F974" s="8"/>
      <c r="G974" s="8"/>
      <c r="H974" s="8"/>
      <c r="I974" s="8"/>
      <c r="J974" s="8"/>
      <c r="K974" s="8"/>
      <c r="L974" s="8"/>
      <c r="M974" s="8"/>
      <c r="N974" s="8"/>
      <c r="O974" s="8"/>
      <c r="P974" s="14">
        <v>2239.1999999999998</v>
      </c>
      <c r="Q974" s="14"/>
    </row>
    <row r="975" spans="1:17" x14ac:dyDescent="0.25">
      <c r="A975" s="13"/>
      <c r="B975" s="8"/>
      <c r="C975" s="8"/>
      <c r="D975" s="8"/>
      <c r="E975" s="8"/>
      <c r="F975" s="8"/>
      <c r="G975" s="8"/>
      <c r="H975" s="8"/>
      <c r="I975" s="8"/>
      <c r="J975" s="8"/>
      <c r="K975" s="8"/>
      <c r="L975" s="8"/>
      <c r="M975" s="8"/>
      <c r="N975" s="8"/>
      <c r="O975" s="8"/>
      <c r="P975" s="14"/>
      <c r="Q975" s="14"/>
    </row>
    <row r="976" spans="1:17" x14ac:dyDescent="0.25">
      <c r="A976" s="13"/>
      <c r="B976" s="8"/>
      <c r="C976" s="8"/>
      <c r="D976" s="8"/>
      <c r="E976" s="8"/>
      <c r="F976" s="8"/>
      <c r="G976" s="8"/>
      <c r="H976" s="8"/>
      <c r="I976" s="8"/>
      <c r="J976" s="8"/>
      <c r="K976" s="8"/>
      <c r="L976" s="8"/>
      <c r="M976" s="8"/>
      <c r="N976" s="8"/>
      <c r="O976" s="8"/>
      <c r="P976" s="14"/>
      <c r="Q976" s="14"/>
    </row>
    <row r="977" spans="1:17" x14ac:dyDescent="0.25">
      <c r="A977" s="46" t="s">
        <v>1586</v>
      </c>
      <c r="B977" s="46"/>
      <c r="C977" s="46"/>
      <c r="D977" s="46"/>
      <c r="E977" s="46"/>
      <c r="F977" s="46"/>
      <c r="G977" s="46"/>
      <c r="H977" s="46"/>
      <c r="I977" s="46"/>
      <c r="J977" s="46"/>
      <c r="K977" s="46"/>
      <c r="L977" s="46"/>
      <c r="M977" s="46"/>
      <c r="N977" s="46"/>
      <c r="O977" s="46"/>
      <c r="P977" s="46"/>
      <c r="Q977" s="46"/>
    </row>
    <row r="978" spans="1:17" x14ac:dyDescent="0.25">
      <c r="A978" s="12" t="s">
        <v>1261</v>
      </c>
      <c r="B978" s="12" t="s">
        <v>1134</v>
      </c>
      <c r="C978" s="12" t="s">
        <v>1141</v>
      </c>
      <c r="D978" s="12" t="s">
        <v>463</v>
      </c>
      <c r="E978" s="12" t="s">
        <v>31</v>
      </c>
      <c r="F978" t="s">
        <v>464</v>
      </c>
      <c r="H978" s="12" t="s">
        <v>31</v>
      </c>
      <c r="J978">
        <v>0</v>
      </c>
      <c r="K978" s="12" t="s">
        <v>31</v>
      </c>
      <c r="L978" s="12" t="s">
        <v>31</v>
      </c>
      <c r="M978" s="12" t="s">
        <v>31</v>
      </c>
      <c r="N978" s="12" t="s">
        <v>1262</v>
      </c>
      <c r="O978" t="s">
        <v>468</v>
      </c>
      <c r="P978" s="3">
        <v>18660</v>
      </c>
      <c r="Q978" s="3">
        <v>0</v>
      </c>
    </row>
    <row r="979" spans="1:17" x14ac:dyDescent="0.25">
      <c r="A979" s="13" t="s">
        <v>1587</v>
      </c>
      <c r="B979" s="8"/>
      <c r="C979" s="8"/>
      <c r="D979" s="8"/>
      <c r="E979" s="8"/>
      <c r="F979" s="8"/>
      <c r="G979" s="8"/>
      <c r="H979" s="8"/>
      <c r="I979" s="8"/>
      <c r="J979" s="8"/>
      <c r="K979" s="8"/>
      <c r="L979" s="8"/>
      <c r="M979" s="8"/>
      <c r="N979" s="8"/>
      <c r="O979" s="8"/>
      <c r="P979" s="14">
        <v>18660</v>
      </c>
      <c r="Q979" s="14">
        <v>0</v>
      </c>
    </row>
    <row r="980" spans="1:17" x14ac:dyDescent="0.25">
      <c r="A980" s="13" t="s">
        <v>1588</v>
      </c>
      <c r="B980" s="8"/>
      <c r="C980" s="8"/>
      <c r="D980" s="8"/>
      <c r="E980" s="8"/>
      <c r="F980" s="8"/>
      <c r="G980" s="8"/>
      <c r="H980" s="8"/>
      <c r="I980" s="8"/>
      <c r="J980" s="8"/>
      <c r="K980" s="8"/>
      <c r="L980" s="8"/>
      <c r="M980" s="8"/>
      <c r="N980" s="8"/>
      <c r="O980" s="8"/>
      <c r="P980" s="14">
        <v>18660</v>
      </c>
      <c r="Q980" s="14"/>
    </row>
    <row r="981" spans="1:17" x14ac:dyDescent="0.25">
      <c r="A981" s="12"/>
      <c r="B981" s="12"/>
      <c r="C981" s="12"/>
      <c r="D981" s="12"/>
      <c r="E981" s="12"/>
      <c r="H981" s="12"/>
      <c r="K981" s="12"/>
      <c r="L981" s="12"/>
      <c r="M981" s="12"/>
      <c r="N981" s="12"/>
      <c r="P981" s="3"/>
      <c r="Q981" s="3"/>
    </row>
    <row r="982" spans="1:17" x14ac:dyDescent="0.25">
      <c r="A982" s="13"/>
      <c r="B982" s="8"/>
      <c r="C982" s="8"/>
      <c r="D982" s="8"/>
      <c r="E982" s="8"/>
      <c r="F982" s="8"/>
      <c r="G982" s="8"/>
      <c r="H982" s="8"/>
      <c r="I982" s="8"/>
      <c r="J982" s="8"/>
      <c r="K982" s="8"/>
      <c r="L982" s="8"/>
      <c r="M982" s="8"/>
      <c r="N982" s="8"/>
      <c r="O982" s="8"/>
      <c r="P982" s="14"/>
      <c r="Q982" s="14"/>
    </row>
    <row r="983" spans="1:17" x14ac:dyDescent="0.25">
      <c r="A983" s="46" t="s">
        <v>1589</v>
      </c>
      <c r="B983" s="46"/>
      <c r="C983" s="46"/>
      <c r="D983" s="46"/>
      <c r="E983" s="46"/>
      <c r="F983" s="46"/>
      <c r="G983" s="46"/>
      <c r="H983" s="46"/>
      <c r="I983" s="46"/>
      <c r="J983" s="46"/>
      <c r="K983" s="46"/>
      <c r="L983" s="46"/>
      <c r="M983" s="46"/>
      <c r="N983" s="46"/>
      <c r="O983" s="46"/>
      <c r="P983" s="46"/>
      <c r="Q983" s="46"/>
    </row>
    <row r="984" spans="1:17" x14ac:dyDescent="0.25">
      <c r="A984" s="12" t="s">
        <v>1264</v>
      </c>
      <c r="B984" s="12" t="s">
        <v>1134</v>
      </c>
      <c r="C984" s="12" t="s">
        <v>1141</v>
      </c>
      <c r="D984" s="12" t="s">
        <v>489</v>
      </c>
      <c r="E984" s="12" t="s">
        <v>31</v>
      </c>
      <c r="F984" t="s">
        <v>165</v>
      </c>
      <c r="H984" s="12" t="s">
        <v>31</v>
      </c>
      <c r="J984">
        <v>0</v>
      </c>
      <c r="K984" s="12" t="s">
        <v>31</v>
      </c>
      <c r="L984" s="12" t="s">
        <v>31</v>
      </c>
      <c r="M984" s="12" t="s">
        <v>1265</v>
      </c>
      <c r="N984" s="12" t="s">
        <v>1185</v>
      </c>
      <c r="O984" t="s">
        <v>491</v>
      </c>
      <c r="P984" s="3">
        <v>3438</v>
      </c>
      <c r="Q984" s="3">
        <v>0</v>
      </c>
    </row>
    <row r="985" spans="1:17" x14ac:dyDescent="0.25">
      <c r="A985" s="13" t="s">
        <v>1590</v>
      </c>
      <c r="B985" s="8"/>
      <c r="C985" s="8"/>
      <c r="D985" s="8"/>
      <c r="E985" s="8"/>
      <c r="F985" s="8"/>
      <c r="G985" s="8"/>
      <c r="H985" s="8"/>
      <c r="I985" s="8"/>
      <c r="J985" s="8"/>
      <c r="K985" s="8"/>
      <c r="L985" s="8"/>
      <c r="M985" s="8"/>
      <c r="N985" s="8"/>
      <c r="O985" s="8"/>
      <c r="P985" s="14">
        <v>3438</v>
      </c>
      <c r="Q985" s="14">
        <v>0</v>
      </c>
    </row>
    <row r="986" spans="1:17" x14ac:dyDescent="0.25">
      <c r="A986" s="13" t="s">
        <v>1591</v>
      </c>
      <c r="B986" s="8"/>
      <c r="C986" s="8"/>
      <c r="D986" s="8"/>
      <c r="E986" s="8"/>
      <c r="F986" s="8"/>
      <c r="G986" s="8"/>
      <c r="H986" s="8"/>
      <c r="I986" s="8"/>
      <c r="J986" s="8"/>
      <c r="K986" s="8"/>
      <c r="L986" s="8"/>
      <c r="M986" s="8"/>
      <c r="N986" s="8"/>
      <c r="O986" s="8"/>
      <c r="P986" s="14">
        <v>3438</v>
      </c>
      <c r="Q986" s="14"/>
    </row>
    <row r="987" spans="1:17" x14ac:dyDescent="0.25">
      <c r="A987" s="12"/>
      <c r="B987" s="12"/>
      <c r="C987" s="12"/>
      <c r="D987" s="12"/>
      <c r="E987" s="12"/>
      <c r="H987" s="12"/>
      <c r="K987" s="12"/>
      <c r="L987" s="12"/>
      <c r="M987" s="12"/>
      <c r="N987" s="12"/>
      <c r="P987" s="3"/>
      <c r="Q987" s="3"/>
    </row>
    <row r="988" spans="1:17" x14ac:dyDescent="0.25">
      <c r="A988" s="12"/>
      <c r="B988" s="12"/>
      <c r="C988" s="12"/>
      <c r="D988" s="12"/>
      <c r="E988" s="12"/>
      <c r="H988" s="12"/>
      <c r="K988" s="12"/>
      <c r="L988" s="12"/>
      <c r="M988" s="12"/>
      <c r="N988" s="12"/>
      <c r="P988" s="3"/>
      <c r="Q988" s="3"/>
    </row>
    <row r="989" spans="1:17" x14ac:dyDescent="0.25">
      <c r="A989" s="46" t="s">
        <v>1592</v>
      </c>
      <c r="B989" s="46"/>
      <c r="C989" s="46"/>
      <c r="D989" s="46"/>
      <c r="E989" s="46"/>
      <c r="F989" s="46"/>
      <c r="G989" s="46"/>
      <c r="H989" s="46"/>
      <c r="I989" s="46"/>
      <c r="J989" s="46"/>
      <c r="K989" s="46"/>
      <c r="L989" s="46"/>
      <c r="M989" s="46"/>
      <c r="N989" s="46"/>
      <c r="O989" s="46"/>
      <c r="P989" s="46"/>
      <c r="Q989" s="46"/>
    </row>
    <row r="990" spans="1:17" x14ac:dyDescent="0.25">
      <c r="A990" s="12" t="s">
        <v>1264</v>
      </c>
      <c r="B990" s="12" t="s">
        <v>1134</v>
      </c>
      <c r="C990" s="12" t="s">
        <v>1135</v>
      </c>
      <c r="D990" s="12" t="s">
        <v>505</v>
      </c>
      <c r="E990" s="12" t="s">
        <v>31</v>
      </c>
      <c r="F990" t="s">
        <v>506</v>
      </c>
      <c r="H990" s="12" t="s">
        <v>31</v>
      </c>
      <c r="J990">
        <v>0</v>
      </c>
      <c r="K990" s="12" t="s">
        <v>31</v>
      </c>
      <c r="L990" s="12" t="s">
        <v>31</v>
      </c>
      <c r="M990" s="12" t="s">
        <v>31</v>
      </c>
      <c r="N990" s="12" t="s">
        <v>31</v>
      </c>
      <c r="O990" t="s">
        <v>509</v>
      </c>
      <c r="P990" s="3">
        <v>10116</v>
      </c>
      <c r="Q990" s="3">
        <v>0</v>
      </c>
    </row>
    <row r="991" spans="1:17" x14ac:dyDescent="0.25">
      <c r="A991" s="13" t="s">
        <v>1593</v>
      </c>
      <c r="B991" s="8"/>
      <c r="C991" s="8"/>
      <c r="D991" s="8"/>
      <c r="E991" s="8"/>
      <c r="F991" s="8"/>
      <c r="G991" s="8"/>
      <c r="H991" s="8"/>
      <c r="I991" s="8"/>
      <c r="J991" s="8"/>
      <c r="K991" s="8"/>
      <c r="L991" s="8"/>
      <c r="M991" s="8"/>
      <c r="N991" s="8"/>
      <c r="O991" s="8"/>
      <c r="P991" s="14">
        <v>10116</v>
      </c>
      <c r="Q991" s="14">
        <v>0</v>
      </c>
    </row>
    <row r="992" spans="1:17" x14ac:dyDescent="0.25">
      <c r="A992" s="13" t="s">
        <v>1594</v>
      </c>
      <c r="B992" s="8"/>
      <c r="C992" s="8"/>
      <c r="D992" s="8"/>
      <c r="E992" s="8"/>
      <c r="F992" s="8"/>
      <c r="G992" s="8"/>
      <c r="H992" s="8"/>
      <c r="I992" s="8"/>
      <c r="J992" s="8"/>
      <c r="K992" s="8"/>
      <c r="L992" s="8"/>
      <c r="M992" s="8"/>
      <c r="N992" s="8"/>
      <c r="O992" s="8"/>
      <c r="P992" s="14">
        <v>10116</v>
      </c>
      <c r="Q992" s="14"/>
    </row>
    <row r="995" spans="1:17" x14ac:dyDescent="0.25">
      <c r="A995" s="46" t="s">
        <v>1595</v>
      </c>
      <c r="B995" s="46"/>
      <c r="C995" s="46"/>
      <c r="D995" s="46"/>
      <c r="E995" s="46"/>
      <c r="F995" s="46"/>
      <c r="G995" s="46"/>
      <c r="H995" s="46"/>
      <c r="I995" s="46"/>
      <c r="J995" s="46"/>
      <c r="K995" s="46"/>
      <c r="L995" s="46"/>
      <c r="M995" s="46"/>
      <c r="N995" s="46"/>
      <c r="O995" s="46"/>
      <c r="P995" s="46"/>
      <c r="Q995" s="46"/>
    </row>
    <row r="996" spans="1:17" x14ac:dyDescent="0.25">
      <c r="A996" s="12" t="s">
        <v>1264</v>
      </c>
      <c r="B996" s="12" t="s">
        <v>1134</v>
      </c>
      <c r="C996" s="12" t="s">
        <v>1141</v>
      </c>
      <c r="D996" s="12" t="s">
        <v>492</v>
      </c>
      <c r="E996" s="12" t="s">
        <v>31</v>
      </c>
      <c r="F996" t="s">
        <v>493</v>
      </c>
      <c r="H996" s="12" t="s">
        <v>31</v>
      </c>
      <c r="J996">
        <v>0</v>
      </c>
      <c r="K996" s="12" t="s">
        <v>31</v>
      </c>
      <c r="L996" s="12" t="s">
        <v>31</v>
      </c>
      <c r="M996" s="12" t="s">
        <v>31</v>
      </c>
      <c r="N996" s="12" t="s">
        <v>1268</v>
      </c>
      <c r="O996" t="s">
        <v>497</v>
      </c>
      <c r="P996" s="3">
        <v>6895.37</v>
      </c>
      <c r="Q996" s="3">
        <v>0</v>
      </c>
    </row>
    <row r="997" spans="1:17" x14ac:dyDescent="0.25">
      <c r="A997" s="12" t="s">
        <v>1264</v>
      </c>
      <c r="B997" s="12" t="s">
        <v>1134</v>
      </c>
      <c r="C997" s="12" t="s">
        <v>1141</v>
      </c>
      <c r="D997" s="12" t="s">
        <v>498</v>
      </c>
      <c r="E997" s="12" t="s">
        <v>31</v>
      </c>
      <c r="F997" t="s">
        <v>493</v>
      </c>
      <c r="H997" s="12" t="s">
        <v>31</v>
      </c>
      <c r="J997">
        <v>0</v>
      </c>
      <c r="K997" s="12" t="s">
        <v>31</v>
      </c>
      <c r="L997" s="12" t="s">
        <v>31</v>
      </c>
      <c r="M997" s="12" t="s">
        <v>31</v>
      </c>
      <c r="N997" s="12" t="s">
        <v>1269</v>
      </c>
      <c r="O997" t="s">
        <v>499</v>
      </c>
      <c r="P997" s="3">
        <v>226.05</v>
      </c>
      <c r="Q997" s="3">
        <v>0</v>
      </c>
    </row>
    <row r="998" spans="1:17" x14ac:dyDescent="0.25">
      <c r="A998" s="13" t="s">
        <v>1596</v>
      </c>
      <c r="B998" s="8"/>
      <c r="C998" s="8"/>
      <c r="D998" s="8"/>
      <c r="E998" s="8"/>
      <c r="F998" s="8"/>
      <c r="G998" s="8"/>
      <c r="H998" s="8"/>
      <c r="I998" s="8"/>
      <c r="J998" s="8"/>
      <c r="K998" s="8"/>
      <c r="L998" s="8"/>
      <c r="M998" s="8"/>
      <c r="N998" s="8"/>
      <c r="O998" s="8"/>
      <c r="P998" s="14">
        <v>7121.42</v>
      </c>
      <c r="Q998" s="14">
        <v>0</v>
      </c>
    </row>
    <row r="999" spans="1:17" x14ac:dyDescent="0.25">
      <c r="A999" s="13" t="s">
        <v>1597</v>
      </c>
      <c r="B999" s="8"/>
      <c r="C999" s="8"/>
      <c r="D999" s="8"/>
      <c r="E999" s="8"/>
      <c r="F999" s="8"/>
      <c r="G999" s="8"/>
      <c r="H999" s="8"/>
      <c r="I999" s="8"/>
      <c r="J999" s="8"/>
      <c r="K999" s="8"/>
      <c r="L999" s="8"/>
      <c r="M999" s="8"/>
      <c r="N999" s="8"/>
      <c r="O999" s="8"/>
      <c r="P999" s="14">
        <v>7121.42</v>
      </c>
      <c r="Q999" s="14"/>
    </row>
    <row r="1000" spans="1:17" x14ac:dyDescent="0.25">
      <c r="A1000" s="13"/>
      <c r="B1000" s="8"/>
      <c r="C1000" s="8"/>
      <c r="D1000" s="8"/>
      <c r="E1000" s="8"/>
      <c r="F1000" s="8"/>
      <c r="G1000" s="8"/>
      <c r="H1000" s="8"/>
      <c r="I1000" s="8"/>
      <c r="J1000" s="8"/>
      <c r="K1000" s="8"/>
      <c r="L1000" s="8"/>
      <c r="M1000" s="8"/>
      <c r="N1000" s="8"/>
      <c r="O1000" s="8"/>
      <c r="P1000" s="14"/>
      <c r="Q1000" s="14"/>
    </row>
    <row r="1001" spans="1:17" x14ac:dyDescent="0.25">
      <c r="A1001" s="13"/>
      <c r="B1001" s="8"/>
      <c r="C1001" s="8"/>
      <c r="D1001" s="8"/>
      <c r="E1001" s="8"/>
      <c r="F1001" s="8"/>
      <c r="G1001" s="8"/>
      <c r="H1001" s="8"/>
      <c r="I1001" s="8"/>
      <c r="J1001" s="8"/>
      <c r="K1001" s="8"/>
      <c r="L1001" s="8"/>
      <c r="M1001" s="8"/>
      <c r="N1001" s="8"/>
      <c r="O1001" s="8"/>
      <c r="P1001" s="14"/>
      <c r="Q1001" s="14"/>
    </row>
    <row r="1002" spans="1:17" x14ac:dyDescent="0.25">
      <c r="A1002" s="46" t="s">
        <v>1598</v>
      </c>
      <c r="B1002" s="46"/>
      <c r="C1002" s="46"/>
      <c r="D1002" s="46"/>
      <c r="E1002" s="46"/>
      <c r="F1002" s="46"/>
      <c r="G1002" s="46"/>
      <c r="H1002" s="46"/>
      <c r="I1002" s="46"/>
      <c r="J1002" s="46"/>
      <c r="K1002" s="46"/>
      <c r="L1002" s="46"/>
      <c r="M1002" s="46"/>
      <c r="N1002" s="46"/>
      <c r="O1002" s="46"/>
      <c r="P1002" s="46"/>
      <c r="Q1002" s="46"/>
    </row>
    <row r="1003" spans="1:17" x14ac:dyDescent="0.25">
      <c r="A1003" s="12" t="s">
        <v>1270</v>
      </c>
      <c r="B1003" s="12" t="s">
        <v>1134</v>
      </c>
      <c r="C1003" s="12" t="s">
        <v>1135</v>
      </c>
      <c r="D1003" s="12" t="s">
        <v>549</v>
      </c>
      <c r="E1003" s="12" t="s">
        <v>31</v>
      </c>
      <c r="F1003" t="s">
        <v>411</v>
      </c>
      <c r="H1003" s="12" t="s">
        <v>31</v>
      </c>
      <c r="J1003">
        <v>0</v>
      </c>
      <c r="K1003" s="12" t="s">
        <v>31</v>
      </c>
      <c r="L1003" s="12" t="s">
        <v>31</v>
      </c>
      <c r="M1003" s="12" t="s">
        <v>31</v>
      </c>
      <c r="N1003" s="12" t="s">
        <v>31</v>
      </c>
      <c r="O1003" t="s">
        <v>548</v>
      </c>
      <c r="P1003" s="3">
        <v>220</v>
      </c>
      <c r="Q1003" s="3">
        <v>0</v>
      </c>
    </row>
    <row r="1004" spans="1:17" x14ac:dyDescent="0.25">
      <c r="A1004" s="12" t="s">
        <v>1270</v>
      </c>
      <c r="B1004" s="12" t="s">
        <v>1134</v>
      </c>
      <c r="C1004" s="12" t="s">
        <v>1141</v>
      </c>
      <c r="D1004" s="12" t="s">
        <v>510</v>
      </c>
      <c r="E1004" s="12" t="s">
        <v>31</v>
      </c>
      <c r="F1004" t="s">
        <v>511</v>
      </c>
      <c r="H1004" s="12" t="s">
        <v>31</v>
      </c>
      <c r="J1004">
        <v>0</v>
      </c>
      <c r="K1004" s="12" t="s">
        <v>31</v>
      </c>
      <c r="L1004" s="12" t="s">
        <v>31</v>
      </c>
      <c r="M1004" s="12" t="s">
        <v>31</v>
      </c>
      <c r="N1004" s="12" t="s">
        <v>1271</v>
      </c>
      <c r="O1004" t="s">
        <v>514</v>
      </c>
      <c r="P1004" s="3">
        <v>486.61</v>
      </c>
      <c r="Q1004" s="3">
        <v>0</v>
      </c>
    </row>
    <row r="1005" spans="1:17" x14ac:dyDescent="0.25">
      <c r="A1005" s="12" t="s">
        <v>1270</v>
      </c>
      <c r="B1005" s="12" t="s">
        <v>1134</v>
      </c>
      <c r="C1005" s="12" t="s">
        <v>1141</v>
      </c>
      <c r="D1005" s="12" t="s">
        <v>544</v>
      </c>
      <c r="E1005" s="12" t="s">
        <v>31</v>
      </c>
      <c r="F1005" t="s">
        <v>545</v>
      </c>
      <c r="H1005" s="12" t="s">
        <v>31</v>
      </c>
      <c r="J1005">
        <v>0</v>
      </c>
      <c r="K1005" s="12" t="s">
        <v>31</v>
      </c>
      <c r="L1005" s="12" t="s">
        <v>31</v>
      </c>
      <c r="M1005" s="12" t="s">
        <v>31</v>
      </c>
      <c r="N1005" s="12" t="s">
        <v>1275</v>
      </c>
      <c r="O1005" t="s">
        <v>548</v>
      </c>
      <c r="P1005" s="3">
        <v>1571.43</v>
      </c>
      <c r="Q1005" s="3">
        <v>0</v>
      </c>
    </row>
    <row r="1006" spans="1:17" x14ac:dyDescent="0.25">
      <c r="A1006" s="12" t="s">
        <v>1288</v>
      </c>
      <c r="B1006" s="12" t="s">
        <v>1134</v>
      </c>
      <c r="C1006" s="12" t="s">
        <v>1141</v>
      </c>
      <c r="D1006" s="12" t="s">
        <v>673</v>
      </c>
      <c r="E1006" s="12" t="s">
        <v>31</v>
      </c>
      <c r="F1006" t="s">
        <v>675</v>
      </c>
      <c r="H1006" s="12" t="s">
        <v>31</v>
      </c>
      <c r="J1006">
        <v>0</v>
      </c>
      <c r="K1006" s="12" t="s">
        <v>674</v>
      </c>
      <c r="L1006" s="12" t="s">
        <v>31</v>
      </c>
      <c r="M1006" s="12" t="s">
        <v>1293</v>
      </c>
      <c r="N1006" s="12" t="s">
        <v>1296</v>
      </c>
      <c r="O1006" t="s">
        <v>678</v>
      </c>
      <c r="P1006" s="3">
        <v>711.61</v>
      </c>
      <c r="Q1006" s="3">
        <v>0</v>
      </c>
    </row>
    <row r="1007" spans="1:17" x14ac:dyDescent="0.25">
      <c r="A1007" s="13" t="s">
        <v>1599</v>
      </c>
      <c r="B1007" s="8"/>
      <c r="C1007" s="8"/>
      <c r="D1007" s="8"/>
      <c r="E1007" s="8"/>
      <c r="F1007" s="8"/>
      <c r="G1007" s="8"/>
      <c r="H1007" s="8"/>
      <c r="I1007" s="8"/>
      <c r="J1007" s="8"/>
      <c r="K1007" s="8"/>
      <c r="L1007" s="8"/>
      <c r="M1007" s="8"/>
      <c r="N1007" s="8"/>
      <c r="O1007" s="8"/>
      <c r="P1007" s="14">
        <v>2989.65</v>
      </c>
      <c r="Q1007" s="14">
        <v>0</v>
      </c>
    </row>
    <row r="1008" spans="1:17" x14ac:dyDescent="0.25">
      <c r="A1008" s="13" t="s">
        <v>1600</v>
      </c>
      <c r="B1008" s="8"/>
      <c r="C1008" s="8"/>
      <c r="D1008" s="8"/>
      <c r="E1008" s="8"/>
      <c r="F1008" s="8"/>
      <c r="G1008" s="8"/>
      <c r="H1008" s="8"/>
      <c r="I1008" s="8"/>
      <c r="J1008" s="8"/>
      <c r="K1008" s="8"/>
      <c r="L1008" s="8"/>
      <c r="M1008" s="8"/>
      <c r="N1008" s="8"/>
      <c r="O1008" s="8"/>
      <c r="P1008" s="14">
        <v>2989.65</v>
      </c>
      <c r="Q1008" s="14"/>
    </row>
    <row r="1010" spans="1:17" x14ac:dyDescent="0.25">
      <c r="A1010" s="11"/>
      <c r="B1010" s="11"/>
      <c r="C1010" s="11"/>
      <c r="D1010" s="11"/>
      <c r="E1010" s="11"/>
      <c r="F1010" s="11"/>
      <c r="G1010" s="11"/>
      <c r="H1010" s="11"/>
      <c r="I1010" s="11"/>
      <c r="J1010" s="11"/>
      <c r="K1010" s="11"/>
      <c r="L1010" s="11"/>
      <c r="M1010" s="11"/>
      <c r="N1010" s="11"/>
      <c r="O1010" s="11"/>
      <c r="P1010" s="11"/>
      <c r="Q1010" s="11"/>
    </row>
    <row r="1011" spans="1:17" x14ac:dyDescent="0.25">
      <c r="A1011" s="46" t="s">
        <v>1601</v>
      </c>
      <c r="B1011" s="46"/>
      <c r="C1011" s="46"/>
      <c r="D1011" s="46"/>
      <c r="E1011" s="46"/>
      <c r="F1011" s="46"/>
      <c r="G1011" s="46"/>
      <c r="H1011" s="46"/>
      <c r="I1011" s="46"/>
      <c r="J1011" s="46"/>
      <c r="K1011" s="46"/>
      <c r="L1011" s="46"/>
      <c r="M1011" s="46"/>
      <c r="N1011" s="46"/>
      <c r="O1011" s="46"/>
      <c r="P1011" s="46"/>
      <c r="Q1011" s="46"/>
    </row>
    <row r="1012" spans="1:17" x14ac:dyDescent="0.25">
      <c r="A1012" s="12" t="s">
        <v>1270</v>
      </c>
      <c r="B1012" s="12" t="s">
        <v>1134</v>
      </c>
      <c r="C1012" s="12" t="s">
        <v>1135</v>
      </c>
      <c r="D1012" s="12" t="s">
        <v>549</v>
      </c>
      <c r="E1012" s="12" t="s">
        <v>31</v>
      </c>
      <c r="F1012" t="s">
        <v>411</v>
      </c>
      <c r="H1012" s="12" t="s">
        <v>31</v>
      </c>
      <c r="J1012">
        <v>0</v>
      </c>
      <c r="K1012" s="12" t="s">
        <v>31</v>
      </c>
      <c r="L1012" s="12" t="s">
        <v>31</v>
      </c>
      <c r="M1012" s="12" t="s">
        <v>31</v>
      </c>
      <c r="N1012" s="12" t="s">
        <v>31</v>
      </c>
      <c r="O1012" t="s">
        <v>548</v>
      </c>
      <c r="P1012" s="3">
        <v>59</v>
      </c>
      <c r="Q1012" s="3">
        <v>0</v>
      </c>
    </row>
    <row r="1013" spans="1:17" x14ac:dyDescent="0.25">
      <c r="A1013" s="12" t="s">
        <v>1288</v>
      </c>
      <c r="B1013" s="12" t="s">
        <v>1134</v>
      </c>
      <c r="C1013" s="12" t="s">
        <v>1135</v>
      </c>
      <c r="D1013" s="12" t="s">
        <v>830</v>
      </c>
      <c r="E1013" s="12" t="s">
        <v>31</v>
      </c>
      <c r="F1013" t="s">
        <v>831</v>
      </c>
      <c r="H1013" s="12" t="s">
        <v>31</v>
      </c>
      <c r="J1013">
        <v>0</v>
      </c>
      <c r="K1013" s="12" t="s">
        <v>31</v>
      </c>
      <c r="L1013" s="12" t="s">
        <v>31</v>
      </c>
      <c r="M1013" s="12" t="s">
        <v>31</v>
      </c>
      <c r="N1013" s="12" t="s">
        <v>31</v>
      </c>
      <c r="O1013" t="s">
        <v>833</v>
      </c>
      <c r="P1013" s="3">
        <v>59</v>
      </c>
      <c r="Q1013" s="3">
        <v>0</v>
      </c>
    </row>
    <row r="1014" spans="1:17" x14ac:dyDescent="0.25">
      <c r="A1014" s="12" t="s">
        <v>1288</v>
      </c>
      <c r="B1014" s="12" t="s">
        <v>1134</v>
      </c>
      <c r="C1014" s="12" t="s">
        <v>1135</v>
      </c>
      <c r="D1014" s="12" t="s">
        <v>834</v>
      </c>
      <c r="E1014" s="12" t="s">
        <v>31</v>
      </c>
      <c r="F1014" t="s">
        <v>831</v>
      </c>
      <c r="H1014" s="12" t="s">
        <v>31</v>
      </c>
      <c r="J1014">
        <v>0</v>
      </c>
      <c r="K1014" s="12" t="s">
        <v>31</v>
      </c>
      <c r="L1014" s="12" t="s">
        <v>31</v>
      </c>
      <c r="M1014" s="12" t="s">
        <v>31</v>
      </c>
      <c r="N1014" s="12" t="s">
        <v>31</v>
      </c>
      <c r="O1014" t="s">
        <v>835</v>
      </c>
      <c r="P1014" s="3">
        <v>59</v>
      </c>
      <c r="Q1014" s="3">
        <v>0</v>
      </c>
    </row>
    <row r="1015" spans="1:17" x14ac:dyDescent="0.25">
      <c r="A1015" s="12" t="s">
        <v>1288</v>
      </c>
      <c r="B1015" s="12" t="s">
        <v>1134</v>
      </c>
      <c r="C1015" s="12" t="s">
        <v>1141</v>
      </c>
      <c r="D1015" s="12" t="s">
        <v>673</v>
      </c>
      <c r="E1015" s="12" t="s">
        <v>31</v>
      </c>
      <c r="F1015" t="s">
        <v>675</v>
      </c>
      <c r="H1015" s="12" t="s">
        <v>31</v>
      </c>
      <c r="J1015">
        <v>0</v>
      </c>
      <c r="K1015" s="12" t="s">
        <v>674</v>
      </c>
      <c r="L1015" s="12" t="s">
        <v>31</v>
      </c>
      <c r="M1015" s="12" t="s">
        <v>1293</v>
      </c>
      <c r="N1015" s="12" t="s">
        <v>1296</v>
      </c>
      <c r="O1015" t="s">
        <v>678</v>
      </c>
      <c r="P1015" s="3">
        <v>54</v>
      </c>
      <c r="Q1015" s="3">
        <v>0</v>
      </c>
    </row>
    <row r="1016" spans="1:17" x14ac:dyDescent="0.25">
      <c r="A1016" s="13" t="s">
        <v>1602</v>
      </c>
      <c r="B1016" s="8"/>
      <c r="C1016" s="8"/>
      <c r="D1016" s="8"/>
      <c r="E1016" s="8"/>
      <c r="F1016" s="8"/>
      <c r="G1016" s="8"/>
      <c r="H1016" s="8"/>
      <c r="I1016" s="8"/>
      <c r="J1016" s="8"/>
      <c r="K1016" s="8"/>
      <c r="L1016" s="8"/>
      <c r="M1016" s="8"/>
      <c r="N1016" s="8"/>
      <c r="O1016" s="8"/>
      <c r="P1016" s="14">
        <v>231</v>
      </c>
      <c r="Q1016" s="14">
        <v>0</v>
      </c>
    </row>
    <row r="1017" spans="1:17" x14ac:dyDescent="0.25">
      <c r="A1017" s="13" t="s">
        <v>1603</v>
      </c>
      <c r="B1017" s="8"/>
      <c r="C1017" s="8"/>
      <c r="D1017" s="8"/>
      <c r="E1017" s="8"/>
      <c r="F1017" s="8"/>
      <c r="G1017" s="8"/>
      <c r="H1017" s="8"/>
      <c r="I1017" s="8"/>
      <c r="J1017" s="8"/>
      <c r="K1017" s="8"/>
      <c r="L1017" s="8"/>
      <c r="M1017" s="8"/>
      <c r="N1017" s="8"/>
      <c r="O1017" s="8"/>
      <c r="P1017" s="14">
        <v>231</v>
      </c>
      <c r="Q1017" s="14"/>
    </row>
    <row r="1018" spans="1:17" x14ac:dyDescent="0.25">
      <c r="A1018" s="13"/>
      <c r="B1018" s="8"/>
      <c r="C1018" s="8"/>
      <c r="D1018" s="8"/>
      <c r="E1018" s="8"/>
      <c r="F1018" s="8"/>
      <c r="G1018" s="8"/>
      <c r="H1018" s="8"/>
      <c r="I1018" s="8"/>
      <c r="J1018" s="8"/>
      <c r="K1018" s="8"/>
      <c r="L1018" s="8"/>
      <c r="M1018" s="8"/>
      <c r="N1018" s="8"/>
      <c r="O1018" s="8"/>
      <c r="P1018" s="14"/>
      <c r="Q1018" s="14"/>
    </row>
    <row r="1019" spans="1:17" x14ac:dyDescent="0.25">
      <c r="A1019" s="13"/>
      <c r="B1019" s="8"/>
      <c r="C1019" s="8"/>
      <c r="D1019" s="8"/>
      <c r="E1019" s="8"/>
      <c r="F1019" s="8"/>
      <c r="G1019" s="8"/>
      <c r="H1019" s="8"/>
      <c r="I1019" s="8"/>
      <c r="J1019" s="8"/>
      <c r="K1019" s="8"/>
      <c r="L1019" s="8"/>
      <c r="M1019" s="8"/>
      <c r="N1019" s="8"/>
      <c r="O1019" s="8"/>
      <c r="P1019" s="14"/>
      <c r="Q1019" s="14"/>
    </row>
    <row r="1020" spans="1:17" x14ac:dyDescent="0.25">
      <c r="A1020" s="46" t="s">
        <v>1604</v>
      </c>
      <c r="B1020" s="46"/>
      <c r="C1020" s="46"/>
      <c r="D1020" s="46"/>
      <c r="E1020" s="46"/>
      <c r="F1020" s="46"/>
      <c r="G1020" s="46"/>
      <c r="H1020" s="46"/>
      <c r="I1020" s="46"/>
      <c r="J1020" s="46"/>
      <c r="K1020" s="46"/>
      <c r="L1020" s="46"/>
      <c r="M1020" s="46"/>
      <c r="N1020" s="46"/>
      <c r="O1020" s="46"/>
      <c r="P1020" s="46"/>
      <c r="Q1020" s="46"/>
    </row>
    <row r="1021" spans="1:17" x14ac:dyDescent="0.25">
      <c r="A1021" s="12" t="s">
        <v>1270</v>
      </c>
      <c r="B1021" s="12" t="s">
        <v>1134</v>
      </c>
      <c r="C1021" s="12" t="s">
        <v>1141</v>
      </c>
      <c r="D1021" s="12" t="s">
        <v>516</v>
      </c>
      <c r="E1021" s="12" t="s">
        <v>31</v>
      </c>
      <c r="F1021" t="s">
        <v>517</v>
      </c>
      <c r="H1021" s="12" t="s">
        <v>31</v>
      </c>
      <c r="J1021">
        <v>0</v>
      </c>
      <c r="K1021" s="12" t="s">
        <v>31</v>
      </c>
      <c r="L1021" s="12" t="s">
        <v>31</v>
      </c>
      <c r="M1021" s="12" t="s">
        <v>31</v>
      </c>
      <c r="N1021" s="12" t="s">
        <v>1272</v>
      </c>
      <c r="O1021" t="s">
        <v>520</v>
      </c>
      <c r="P1021" s="3">
        <v>3017.18</v>
      </c>
      <c r="Q1021" s="3">
        <v>0</v>
      </c>
    </row>
    <row r="1022" spans="1:17" x14ac:dyDescent="0.25">
      <c r="A1022" s="13" t="s">
        <v>1605</v>
      </c>
      <c r="B1022" s="8"/>
      <c r="C1022" s="8"/>
      <c r="D1022" s="8"/>
      <c r="E1022" s="8"/>
      <c r="F1022" s="8"/>
      <c r="G1022" s="8"/>
      <c r="H1022" s="8"/>
      <c r="I1022" s="8"/>
      <c r="J1022" s="8"/>
      <c r="K1022" s="8"/>
      <c r="L1022" s="8"/>
      <c r="M1022" s="8"/>
      <c r="N1022" s="8"/>
      <c r="O1022" s="8"/>
      <c r="P1022" s="14">
        <v>3017.18</v>
      </c>
      <c r="Q1022" s="14">
        <v>0</v>
      </c>
    </row>
    <row r="1023" spans="1:17" x14ac:dyDescent="0.25">
      <c r="A1023" s="13" t="s">
        <v>1606</v>
      </c>
      <c r="B1023" s="8"/>
      <c r="C1023" s="8"/>
      <c r="D1023" s="8"/>
      <c r="E1023" s="8"/>
      <c r="F1023" s="8"/>
      <c r="G1023" s="8"/>
      <c r="H1023" s="8"/>
      <c r="I1023" s="8"/>
      <c r="J1023" s="8"/>
      <c r="K1023" s="8"/>
      <c r="L1023" s="8"/>
      <c r="M1023" s="8"/>
      <c r="N1023" s="8"/>
      <c r="O1023" s="8"/>
      <c r="P1023" s="14">
        <v>3017.18</v>
      </c>
      <c r="Q1023" s="14"/>
    </row>
    <row r="1024" spans="1:17" x14ac:dyDescent="0.25">
      <c r="A1024" s="13"/>
      <c r="B1024" s="8"/>
      <c r="C1024" s="8"/>
      <c r="D1024" s="8"/>
      <c r="E1024" s="8"/>
      <c r="F1024" s="8"/>
      <c r="G1024" s="8"/>
      <c r="H1024" s="8"/>
      <c r="I1024" s="8"/>
      <c r="J1024" s="8"/>
      <c r="K1024" s="8"/>
      <c r="L1024" s="8"/>
      <c r="M1024" s="8"/>
      <c r="N1024" s="8"/>
      <c r="O1024" s="8"/>
      <c r="P1024" s="14"/>
      <c r="Q1024" s="14"/>
    </row>
    <row r="1025" spans="1:17" x14ac:dyDescent="0.25">
      <c r="A1025" s="13"/>
      <c r="B1025" s="8"/>
      <c r="C1025" s="8"/>
      <c r="D1025" s="8"/>
      <c r="E1025" s="8"/>
      <c r="F1025" s="8"/>
      <c r="G1025" s="8"/>
      <c r="H1025" s="8"/>
      <c r="I1025" s="8"/>
      <c r="J1025" s="8"/>
      <c r="K1025" s="8"/>
      <c r="L1025" s="8"/>
      <c r="M1025" s="8"/>
      <c r="N1025" s="8"/>
      <c r="O1025" s="8"/>
      <c r="P1025" s="14"/>
      <c r="Q1025" s="14"/>
    </row>
    <row r="1026" spans="1:17" x14ac:dyDescent="0.25">
      <c r="A1026" s="46" t="s">
        <v>1607</v>
      </c>
      <c r="B1026" s="46"/>
      <c r="C1026" s="46"/>
      <c r="D1026" s="46"/>
      <c r="E1026" s="46"/>
      <c r="F1026" s="46"/>
      <c r="G1026" s="46"/>
      <c r="H1026" s="46"/>
      <c r="I1026" s="46"/>
      <c r="J1026" s="46"/>
      <c r="K1026" s="46"/>
      <c r="L1026" s="46"/>
      <c r="M1026" s="46"/>
      <c r="N1026" s="46"/>
      <c r="O1026" s="46"/>
      <c r="P1026" s="46"/>
      <c r="Q1026" s="46"/>
    </row>
    <row r="1027" spans="1:17" x14ac:dyDescent="0.25">
      <c r="A1027" s="12" t="s">
        <v>1270</v>
      </c>
      <c r="B1027" s="12" t="s">
        <v>1134</v>
      </c>
      <c r="C1027" s="12" t="s">
        <v>1141</v>
      </c>
      <c r="D1027" s="12" t="s">
        <v>516</v>
      </c>
      <c r="E1027" s="12" t="s">
        <v>31</v>
      </c>
      <c r="F1027" t="s">
        <v>517</v>
      </c>
      <c r="H1027" s="12" t="s">
        <v>31</v>
      </c>
      <c r="J1027">
        <v>0</v>
      </c>
      <c r="K1027" s="12" t="s">
        <v>31</v>
      </c>
      <c r="L1027" s="12" t="s">
        <v>31</v>
      </c>
      <c r="M1027" s="12" t="s">
        <v>31</v>
      </c>
      <c r="N1027" s="12" t="s">
        <v>1272</v>
      </c>
      <c r="O1027" t="s">
        <v>520</v>
      </c>
      <c r="P1027" s="3">
        <v>3017.18</v>
      </c>
      <c r="Q1027" s="3">
        <v>0</v>
      </c>
    </row>
    <row r="1028" spans="1:17" x14ac:dyDescent="0.25">
      <c r="A1028" s="13" t="s">
        <v>1608</v>
      </c>
      <c r="B1028" s="8"/>
      <c r="C1028" s="8"/>
      <c r="D1028" s="8"/>
      <c r="E1028" s="8"/>
      <c r="F1028" s="8"/>
      <c r="G1028" s="8"/>
      <c r="H1028" s="8"/>
      <c r="I1028" s="8"/>
      <c r="J1028" s="8"/>
      <c r="K1028" s="8"/>
      <c r="L1028" s="8"/>
      <c r="M1028" s="8"/>
      <c r="N1028" s="8"/>
      <c r="O1028" s="8"/>
      <c r="P1028" s="14">
        <v>3017.18</v>
      </c>
      <c r="Q1028" s="14">
        <v>0</v>
      </c>
    </row>
    <row r="1029" spans="1:17" x14ac:dyDescent="0.25">
      <c r="A1029" s="13" t="s">
        <v>1609</v>
      </c>
      <c r="B1029" s="8"/>
      <c r="C1029" s="8"/>
      <c r="D1029" s="8"/>
      <c r="E1029" s="8"/>
      <c r="F1029" s="8"/>
      <c r="G1029" s="8"/>
      <c r="H1029" s="8"/>
      <c r="I1029" s="8"/>
      <c r="J1029" s="8"/>
      <c r="K1029" s="8"/>
      <c r="L1029" s="8"/>
      <c r="M1029" s="8"/>
      <c r="N1029" s="8"/>
      <c r="O1029" s="8"/>
      <c r="P1029" s="14">
        <v>3017.18</v>
      </c>
      <c r="Q1029" s="14"/>
    </row>
    <row r="1030" spans="1:17" x14ac:dyDescent="0.25">
      <c r="A1030" s="13"/>
      <c r="B1030" s="8"/>
      <c r="C1030" s="8"/>
      <c r="D1030" s="8"/>
      <c r="E1030" s="8"/>
      <c r="F1030" s="8"/>
      <c r="G1030" s="8"/>
      <c r="H1030" s="8"/>
      <c r="I1030" s="8"/>
      <c r="J1030" s="8"/>
      <c r="K1030" s="8"/>
      <c r="L1030" s="8"/>
      <c r="M1030" s="8"/>
      <c r="N1030" s="8"/>
      <c r="O1030" s="8"/>
      <c r="P1030" s="14"/>
      <c r="Q1030" s="14"/>
    </row>
    <row r="1031" spans="1:17" x14ac:dyDescent="0.25">
      <c r="A1031" s="13"/>
      <c r="B1031" s="8"/>
      <c r="C1031" s="8"/>
      <c r="D1031" s="8"/>
      <c r="E1031" s="8"/>
      <c r="F1031" s="8"/>
      <c r="G1031" s="8"/>
      <c r="H1031" s="8"/>
      <c r="I1031" s="8"/>
      <c r="J1031" s="8"/>
      <c r="K1031" s="8"/>
      <c r="L1031" s="8"/>
      <c r="M1031" s="8"/>
      <c r="N1031" s="8"/>
      <c r="O1031" s="8"/>
      <c r="P1031" s="14"/>
      <c r="Q1031" s="14"/>
    </row>
    <row r="1032" spans="1:17" x14ac:dyDescent="0.25">
      <c r="A1032" s="46" t="s">
        <v>1610</v>
      </c>
      <c r="B1032" s="46"/>
      <c r="C1032" s="46"/>
      <c r="D1032" s="46"/>
      <c r="E1032" s="46"/>
      <c r="F1032" s="46"/>
      <c r="G1032" s="46"/>
      <c r="H1032" s="46"/>
      <c r="I1032" s="46"/>
      <c r="J1032" s="46"/>
      <c r="K1032" s="46"/>
      <c r="L1032" s="46"/>
      <c r="M1032" s="46"/>
      <c r="N1032" s="46"/>
      <c r="O1032" s="46"/>
      <c r="P1032" s="46"/>
      <c r="Q1032" s="46"/>
    </row>
    <row r="1033" spans="1:17" x14ac:dyDescent="0.25">
      <c r="A1033" s="12" t="s">
        <v>1270</v>
      </c>
      <c r="B1033" s="12" t="s">
        <v>1134</v>
      </c>
      <c r="C1033" s="12" t="s">
        <v>1141</v>
      </c>
      <c r="D1033" s="12" t="s">
        <v>516</v>
      </c>
      <c r="E1033" s="12" t="s">
        <v>31</v>
      </c>
      <c r="F1033" t="s">
        <v>517</v>
      </c>
      <c r="H1033" s="12" t="s">
        <v>31</v>
      </c>
      <c r="J1033">
        <v>0</v>
      </c>
      <c r="K1033" s="12" t="s">
        <v>31</v>
      </c>
      <c r="L1033" s="12" t="s">
        <v>31</v>
      </c>
      <c r="M1033" s="12" t="s">
        <v>31</v>
      </c>
      <c r="N1033" s="12" t="s">
        <v>1272</v>
      </c>
      <c r="O1033" t="s">
        <v>520</v>
      </c>
      <c r="P1033" s="3">
        <v>3017.18</v>
      </c>
      <c r="Q1033" s="3">
        <v>0</v>
      </c>
    </row>
    <row r="1034" spans="1:17" x14ac:dyDescent="0.25">
      <c r="A1034" s="13" t="s">
        <v>1611</v>
      </c>
      <c r="B1034" s="8"/>
      <c r="C1034" s="8"/>
      <c r="D1034" s="8"/>
      <c r="E1034" s="8"/>
      <c r="F1034" s="8"/>
      <c r="G1034" s="8"/>
      <c r="H1034" s="8"/>
      <c r="I1034" s="8"/>
      <c r="J1034" s="8"/>
      <c r="K1034" s="8"/>
      <c r="L1034" s="8"/>
      <c r="M1034" s="8"/>
      <c r="N1034" s="8"/>
      <c r="O1034" s="8"/>
      <c r="P1034" s="14">
        <v>3017.18</v>
      </c>
      <c r="Q1034" s="14">
        <v>0</v>
      </c>
    </row>
    <row r="1035" spans="1:17" x14ac:dyDescent="0.25">
      <c r="A1035" s="13" t="s">
        <v>1612</v>
      </c>
      <c r="B1035" s="8"/>
      <c r="C1035" s="8"/>
      <c r="D1035" s="8"/>
      <c r="E1035" s="8"/>
      <c r="F1035" s="8"/>
      <c r="G1035" s="8"/>
      <c r="H1035" s="8"/>
      <c r="I1035" s="8"/>
      <c r="J1035" s="8"/>
      <c r="K1035" s="8"/>
      <c r="L1035" s="8"/>
      <c r="M1035" s="8"/>
      <c r="N1035" s="8"/>
      <c r="O1035" s="8"/>
      <c r="P1035" s="14">
        <v>3017.18</v>
      </c>
      <c r="Q1035" s="14"/>
    </row>
    <row r="1036" spans="1:17" x14ac:dyDescent="0.25">
      <c r="A1036" s="13"/>
      <c r="B1036" s="8"/>
      <c r="C1036" s="8"/>
      <c r="D1036" s="8"/>
      <c r="E1036" s="8"/>
      <c r="F1036" s="8"/>
      <c r="G1036" s="8"/>
      <c r="H1036" s="8"/>
      <c r="I1036" s="8"/>
      <c r="J1036" s="8"/>
      <c r="K1036" s="8"/>
      <c r="L1036" s="8"/>
      <c r="M1036" s="8"/>
      <c r="N1036" s="8"/>
      <c r="O1036" s="8"/>
      <c r="P1036" s="14"/>
      <c r="Q1036" s="14"/>
    </row>
    <row r="1037" spans="1:17" x14ac:dyDescent="0.25">
      <c r="A1037" s="13"/>
      <c r="B1037" s="8"/>
      <c r="C1037" s="8"/>
      <c r="D1037" s="8"/>
      <c r="E1037" s="8"/>
      <c r="F1037" s="8"/>
      <c r="G1037" s="8"/>
      <c r="H1037" s="8"/>
      <c r="I1037" s="8"/>
      <c r="J1037" s="8"/>
      <c r="K1037" s="8"/>
      <c r="L1037" s="8"/>
      <c r="M1037" s="8"/>
      <c r="N1037" s="8"/>
      <c r="O1037" s="8"/>
      <c r="P1037" s="14"/>
      <c r="Q1037" s="14"/>
    </row>
    <row r="1038" spans="1:17" x14ac:dyDescent="0.25">
      <c r="A1038" s="46" t="s">
        <v>1613</v>
      </c>
      <c r="B1038" s="46"/>
      <c r="C1038" s="46"/>
      <c r="D1038" s="46"/>
      <c r="E1038" s="46"/>
      <c r="F1038" s="46"/>
      <c r="G1038" s="46"/>
      <c r="H1038" s="46"/>
      <c r="I1038" s="46"/>
      <c r="J1038" s="46"/>
      <c r="K1038" s="46"/>
      <c r="L1038" s="46"/>
      <c r="M1038" s="46"/>
      <c r="N1038" s="46"/>
      <c r="O1038" s="46"/>
      <c r="P1038" s="46"/>
      <c r="Q1038" s="46"/>
    </row>
    <row r="1039" spans="1:17" x14ac:dyDescent="0.25">
      <c r="A1039" s="12" t="s">
        <v>1270</v>
      </c>
      <c r="B1039" s="12" t="s">
        <v>1134</v>
      </c>
      <c r="C1039" s="12" t="s">
        <v>1141</v>
      </c>
      <c r="D1039" s="12" t="s">
        <v>516</v>
      </c>
      <c r="E1039" s="12" t="s">
        <v>31</v>
      </c>
      <c r="F1039" t="s">
        <v>517</v>
      </c>
      <c r="H1039" s="12" t="s">
        <v>31</v>
      </c>
      <c r="J1039">
        <v>0</v>
      </c>
      <c r="K1039" s="12" t="s">
        <v>31</v>
      </c>
      <c r="L1039" s="12" t="s">
        <v>31</v>
      </c>
      <c r="M1039" s="12" t="s">
        <v>31</v>
      </c>
      <c r="N1039" s="12" t="s">
        <v>1272</v>
      </c>
      <c r="O1039" t="s">
        <v>520</v>
      </c>
      <c r="P1039" s="3">
        <v>3017.18</v>
      </c>
      <c r="Q1039" s="3">
        <v>0</v>
      </c>
    </row>
    <row r="1040" spans="1:17" x14ac:dyDescent="0.25">
      <c r="A1040" s="13" t="s">
        <v>1614</v>
      </c>
      <c r="B1040" s="8"/>
      <c r="C1040" s="8"/>
      <c r="D1040" s="8"/>
      <c r="E1040" s="8"/>
      <c r="F1040" s="8"/>
      <c r="G1040" s="8"/>
      <c r="H1040" s="8"/>
      <c r="I1040" s="8"/>
      <c r="J1040" s="8"/>
      <c r="K1040" s="8"/>
      <c r="L1040" s="8"/>
      <c r="M1040" s="8"/>
      <c r="N1040" s="8"/>
      <c r="O1040" s="8"/>
      <c r="P1040" s="14">
        <v>3017.18</v>
      </c>
      <c r="Q1040" s="14">
        <v>0</v>
      </c>
    </row>
    <row r="1041" spans="1:17" x14ac:dyDescent="0.25">
      <c r="A1041" s="13" t="s">
        <v>1615</v>
      </c>
      <c r="B1041" s="8"/>
      <c r="C1041" s="8"/>
      <c r="D1041" s="8"/>
      <c r="E1041" s="8"/>
      <c r="F1041" s="8"/>
      <c r="G1041" s="8"/>
      <c r="H1041" s="8"/>
      <c r="I1041" s="8"/>
      <c r="J1041" s="8"/>
      <c r="K1041" s="8"/>
      <c r="L1041" s="8"/>
      <c r="M1041" s="8"/>
      <c r="N1041" s="8"/>
      <c r="O1041" s="8"/>
      <c r="P1041" s="14">
        <v>3017.18</v>
      </c>
      <c r="Q1041" s="14"/>
    </row>
    <row r="1042" spans="1:17" x14ac:dyDescent="0.25">
      <c r="A1042" s="13"/>
      <c r="B1042" s="8"/>
      <c r="C1042" s="8"/>
      <c r="D1042" s="8"/>
      <c r="E1042" s="8"/>
      <c r="F1042" s="8"/>
      <c r="G1042" s="8"/>
      <c r="H1042" s="8"/>
      <c r="I1042" s="8"/>
      <c r="J1042" s="8"/>
      <c r="K1042" s="8"/>
      <c r="L1042" s="8"/>
      <c r="M1042" s="8"/>
      <c r="N1042" s="8"/>
      <c r="O1042" s="8"/>
      <c r="P1042" s="14"/>
      <c r="Q1042" s="14"/>
    </row>
    <row r="1043" spans="1:17" x14ac:dyDescent="0.25">
      <c r="A1043" s="13"/>
      <c r="B1043" s="8"/>
      <c r="C1043" s="8"/>
      <c r="D1043" s="8"/>
      <c r="E1043" s="8"/>
      <c r="F1043" s="8"/>
      <c r="G1043" s="8"/>
      <c r="H1043" s="8"/>
      <c r="I1043" s="8"/>
      <c r="J1043" s="8"/>
      <c r="K1043" s="8"/>
      <c r="L1043" s="8"/>
      <c r="M1043" s="8"/>
      <c r="N1043" s="8"/>
      <c r="O1043" s="8"/>
      <c r="P1043" s="14"/>
      <c r="Q1043" s="14"/>
    </row>
    <row r="1044" spans="1:17" x14ac:dyDescent="0.25">
      <c r="A1044" s="46" t="s">
        <v>1616</v>
      </c>
      <c r="B1044" s="46"/>
      <c r="C1044" s="46"/>
      <c r="D1044" s="46"/>
      <c r="E1044" s="46"/>
      <c r="F1044" s="46"/>
      <c r="G1044" s="46"/>
      <c r="H1044" s="46"/>
      <c r="I1044" s="46"/>
      <c r="J1044" s="46"/>
      <c r="K1044" s="46"/>
      <c r="L1044" s="46"/>
      <c r="M1044" s="46"/>
      <c r="N1044" s="46"/>
      <c r="O1044" s="46"/>
      <c r="P1044" s="46"/>
      <c r="Q1044" s="46"/>
    </row>
    <row r="1045" spans="1:17" x14ac:dyDescent="0.25">
      <c r="A1045" s="12" t="s">
        <v>1270</v>
      </c>
      <c r="B1045" s="12" t="s">
        <v>1134</v>
      </c>
      <c r="C1045" s="12" t="s">
        <v>1141</v>
      </c>
      <c r="D1045" s="12" t="s">
        <v>516</v>
      </c>
      <c r="E1045" s="12" t="s">
        <v>31</v>
      </c>
      <c r="F1045" t="s">
        <v>517</v>
      </c>
      <c r="H1045" s="12" t="s">
        <v>31</v>
      </c>
      <c r="J1045">
        <v>0</v>
      </c>
      <c r="K1045" s="12" t="s">
        <v>31</v>
      </c>
      <c r="L1045" s="12" t="s">
        <v>31</v>
      </c>
      <c r="M1045" s="12" t="s">
        <v>31</v>
      </c>
      <c r="N1045" s="12" t="s">
        <v>1272</v>
      </c>
      <c r="O1045" t="s">
        <v>520</v>
      </c>
      <c r="P1045" s="3">
        <v>3017.18</v>
      </c>
      <c r="Q1045" s="3">
        <v>0</v>
      </c>
    </row>
    <row r="1046" spans="1:17" x14ac:dyDescent="0.25">
      <c r="A1046" s="13" t="s">
        <v>1617</v>
      </c>
      <c r="B1046" s="8"/>
      <c r="C1046" s="8"/>
      <c r="D1046" s="8"/>
      <c r="E1046" s="8"/>
      <c r="F1046" s="8"/>
      <c r="G1046" s="8"/>
      <c r="H1046" s="8"/>
      <c r="I1046" s="8"/>
      <c r="J1046" s="8"/>
      <c r="K1046" s="8"/>
      <c r="L1046" s="8"/>
      <c r="M1046" s="8"/>
      <c r="N1046" s="8"/>
      <c r="O1046" s="8"/>
      <c r="P1046" s="14">
        <v>3017.18</v>
      </c>
      <c r="Q1046" s="14">
        <v>0</v>
      </c>
    </row>
    <row r="1047" spans="1:17" x14ac:dyDescent="0.25">
      <c r="A1047" s="13" t="s">
        <v>1618</v>
      </c>
      <c r="B1047" s="8"/>
      <c r="C1047" s="8"/>
      <c r="D1047" s="8"/>
      <c r="E1047" s="8"/>
      <c r="F1047" s="8"/>
      <c r="G1047" s="8"/>
      <c r="H1047" s="8"/>
      <c r="I1047" s="8"/>
      <c r="J1047" s="8"/>
      <c r="K1047" s="8"/>
      <c r="L1047" s="8"/>
      <c r="M1047" s="8"/>
      <c r="N1047" s="8"/>
      <c r="O1047" s="8"/>
      <c r="P1047" s="14">
        <v>3017.18</v>
      </c>
      <c r="Q1047" s="14"/>
    </row>
    <row r="1048" spans="1:17" x14ac:dyDescent="0.25">
      <c r="A1048" s="13"/>
      <c r="B1048" s="8"/>
      <c r="C1048" s="8"/>
      <c r="D1048" s="8"/>
      <c r="E1048" s="8"/>
      <c r="F1048" s="8"/>
      <c r="G1048" s="8"/>
      <c r="H1048" s="8"/>
      <c r="I1048" s="8"/>
      <c r="J1048" s="8"/>
      <c r="K1048" s="8"/>
      <c r="L1048" s="8"/>
      <c r="M1048" s="8"/>
      <c r="N1048" s="8"/>
      <c r="O1048" s="8"/>
      <c r="P1048" s="14"/>
      <c r="Q1048" s="14"/>
    </row>
    <row r="1049" spans="1:17" x14ac:dyDescent="0.25">
      <c r="A1049" s="13"/>
      <c r="B1049" s="8"/>
      <c r="C1049" s="8"/>
      <c r="D1049" s="8"/>
      <c r="E1049" s="8"/>
      <c r="F1049" s="8"/>
      <c r="G1049" s="8"/>
      <c r="H1049" s="8"/>
      <c r="I1049" s="8"/>
      <c r="J1049" s="8"/>
      <c r="K1049" s="8"/>
      <c r="L1049" s="8"/>
      <c r="M1049" s="8"/>
      <c r="N1049" s="8"/>
      <c r="O1049" s="8"/>
      <c r="P1049" s="14"/>
      <c r="Q1049" s="14"/>
    </row>
    <row r="1050" spans="1:17" x14ac:dyDescent="0.25">
      <c r="A1050" s="46" t="s">
        <v>1619</v>
      </c>
      <c r="B1050" s="46"/>
      <c r="C1050" s="46"/>
      <c r="D1050" s="46"/>
      <c r="E1050" s="46"/>
      <c r="F1050" s="46"/>
      <c r="G1050" s="46"/>
      <c r="H1050" s="46"/>
      <c r="I1050" s="46"/>
      <c r="J1050" s="46"/>
      <c r="K1050" s="46"/>
      <c r="L1050" s="46"/>
      <c r="M1050" s="46"/>
      <c r="N1050" s="46"/>
      <c r="O1050" s="46"/>
      <c r="P1050" s="46"/>
      <c r="Q1050" s="46"/>
    </row>
    <row r="1051" spans="1:17" x14ac:dyDescent="0.25">
      <c r="A1051" s="12" t="s">
        <v>1270</v>
      </c>
      <c r="B1051" s="12" t="s">
        <v>1134</v>
      </c>
      <c r="C1051" s="12" t="s">
        <v>1141</v>
      </c>
      <c r="D1051" s="12" t="s">
        <v>516</v>
      </c>
      <c r="E1051" s="12" t="s">
        <v>31</v>
      </c>
      <c r="F1051" t="s">
        <v>517</v>
      </c>
      <c r="H1051" s="12" t="s">
        <v>31</v>
      </c>
      <c r="J1051">
        <v>0</v>
      </c>
      <c r="K1051" s="12" t="s">
        <v>31</v>
      </c>
      <c r="L1051" s="12" t="s">
        <v>31</v>
      </c>
      <c r="M1051" s="12" t="s">
        <v>31</v>
      </c>
      <c r="N1051" s="12" t="s">
        <v>1272</v>
      </c>
      <c r="O1051" t="s">
        <v>520</v>
      </c>
      <c r="P1051" s="3">
        <v>3017.18</v>
      </c>
      <c r="Q1051" s="3">
        <v>0</v>
      </c>
    </row>
    <row r="1052" spans="1:17" x14ac:dyDescent="0.25">
      <c r="A1052" s="13" t="s">
        <v>1620</v>
      </c>
      <c r="B1052" s="8"/>
      <c r="C1052" s="8"/>
      <c r="D1052" s="8"/>
      <c r="E1052" s="8"/>
      <c r="F1052" s="8"/>
      <c r="G1052" s="8"/>
      <c r="H1052" s="8"/>
      <c r="I1052" s="8"/>
      <c r="J1052" s="8"/>
      <c r="K1052" s="8"/>
      <c r="L1052" s="8"/>
      <c r="M1052" s="8"/>
      <c r="N1052" s="8"/>
      <c r="O1052" s="8"/>
      <c r="P1052" s="14">
        <v>3017.18</v>
      </c>
      <c r="Q1052" s="14">
        <v>0</v>
      </c>
    </row>
    <row r="1053" spans="1:17" x14ac:dyDescent="0.25">
      <c r="A1053" s="13" t="s">
        <v>1621</v>
      </c>
      <c r="B1053" s="8"/>
      <c r="C1053" s="8"/>
      <c r="D1053" s="8"/>
      <c r="E1053" s="8"/>
      <c r="F1053" s="8"/>
      <c r="G1053" s="8"/>
      <c r="H1053" s="8"/>
      <c r="I1053" s="8"/>
      <c r="J1053" s="8"/>
      <c r="K1053" s="8"/>
      <c r="L1053" s="8"/>
      <c r="M1053" s="8"/>
      <c r="N1053" s="8"/>
      <c r="O1053" s="8"/>
      <c r="P1053" s="14">
        <v>3017.18</v>
      </c>
      <c r="Q1053" s="14"/>
    </row>
    <row r="1054" spans="1:17" x14ac:dyDescent="0.25">
      <c r="A1054" s="13"/>
      <c r="B1054" s="8"/>
      <c r="C1054" s="8"/>
      <c r="D1054" s="8"/>
      <c r="E1054" s="8"/>
      <c r="F1054" s="8"/>
      <c r="G1054" s="8"/>
      <c r="H1054" s="8"/>
      <c r="I1054" s="8"/>
      <c r="J1054" s="8"/>
      <c r="K1054" s="8"/>
      <c r="L1054" s="8"/>
      <c r="M1054" s="8"/>
      <c r="N1054" s="8"/>
      <c r="O1054" s="8"/>
      <c r="P1054" s="14"/>
      <c r="Q1054" s="14"/>
    </row>
    <row r="1055" spans="1:17" x14ac:dyDescent="0.25">
      <c r="A1055" s="13"/>
      <c r="B1055" s="8"/>
      <c r="C1055" s="8"/>
      <c r="D1055" s="8"/>
      <c r="E1055" s="8"/>
      <c r="F1055" s="8"/>
      <c r="G1055" s="8"/>
      <c r="H1055" s="8"/>
      <c r="I1055" s="8"/>
      <c r="J1055" s="8"/>
      <c r="K1055" s="8"/>
      <c r="L1055" s="8"/>
      <c r="M1055" s="8"/>
      <c r="N1055" s="8"/>
      <c r="O1055" s="8"/>
      <c r="P1055" s="14"/>
      <c r="Q1055" s="14"/>
    </row>
    <row r="1056" spans="1:17" x14ac:dyDescent="0.25">
      <c r="A1056" s="46" t="s">
        <v>1622</v>
      </c>
      <c r="B1056" s="46"/>
      <c r="C1056" s="46"/>
      <c r="D1056" s="46"/>
      <c r="E1056" s="46"/>
      <c r="F1056" s="46"/>
      <c r="G1056" s="46"/>
      <c r="H1056" s="46"/>
      <c r="I1056" s="46"/>
      <c r="J1056" s="46"/>
      <c r="K1056" s="46"/>
      <c r="L1056" s="46"/>
      <c r="M1056" s="46"/>
      <c r="N1056" s="46"/>
      <c r="O1056" s="46"/>
      <c r="P1056" s="46"/>
      <c r="Q1056" s="46"/>
    </row>
    <row r="1057" spans="1:17" x14ac:dyDescent="0.25">
      <c r="A1057" s="12" t="s">
        <v>1270</v>
      </c>
      <c r="B1057" s="12" t="s">
        <v>1134</v>
      </c>
      <c r="C1057" s="12" t="s">
        <v>1141</v>
      </c>
      <c r="D1057" s="12" t="s">
        <v>516</v>
      </c>
      <c r="E1057" s="12" t="s">
        <v>31</v>
      </c>
      <c r="F1057" t="s">
        <v>517</v>
      </c>
      <c r="H1057" s="12" t="s">
        <v>31</v>
      </c>
      <c r="J1057">
        <v>0</v>
      </c>
      <c r="K1057" s="12" t="s">
        <v>31</v>
      </c>
      <c r="L1057" s="12" t="s">
        <v>31</v>
      </c>
      <c r="M1057" s="12" t="s">
        <v>31</v>
      </c>
      <c r="N1057" s="12" t="s">
        <v>1272</v>
      </c>
      <c r="O1057" t="s">
        <v>520</v>
      </c>
      <c r="P1057" s="3">
        <v>3017.18</v>
      </c>
      <c r="Q1057" s="3">
        <v>0</v>
      </c>
    </row>
    <row r="1058" spans="1:17" x14ac:dyDescent="0.25">
      <c r="A1058" s="13" t="s">
        <v>1623</v>
      </c>
      <c r="B1058" s="8"/>
      <c r="C1058" s="8"/>
      <c r="D1058" s="8"/>
      <c r="E1058" s="8"/>
      <c r="F1058" s="8"/>
      <c r="G1058" s="8"/>
      <c r="H1058" s="8"/>
      <c r="I1058" s="8"/>
      <c r="J1058" s="8"/>
      <c r="K1058" s="8"/>
      <c r="L1058" s="8"/>
      <c r="M1058" s="8"/>
      <c r="N1058" s="8"/>
      <c r="O1058" s="8"/>
      <c r="P1058" s="14">
        <v>3017.18</v>
      </c>
      <c r="Q1058" s="14">
        <v>0</v>
      </c>
    </row>
    <row r="1059" spans="1:17" x14ac:dyDescent="0.25">
      <c r="A1059" s="13" t="s">
        <v>1624</v>
      </c>
      <c r="B1059" s="8"/>
      <c r="C1059" s="8"/>
      <c r="D1059" s="8"/>
      <c r="E1059" s="8"/>
      <c r="F1059" s="8"/>
      <c r="G1059" s="8"/>
      <c r="H1059" s="8"/>
      <c r="I1059" s="8"/>
      <c r="J1059" s="8"/>
      <c r="K1059" s="8"/>
      <c r="L1059" s="8"/>
      <c r="M1059" s="8"/>
      <c r="N1059" s="8"/>
      <c r="O1059" s="8"/>
      <c r="P1059" s="14">
        <v>3017.18</v>
      </c>
      <c r="Q1059" s="14"/>
    </row>
    <row r="1060" spans="1:17" x14ac:dyDescent="0.25">
      <c r="A1060" s="13"/>
      <c r="B1060" s="8"/>
      <c r="C1060" s="8"/>
      <c r="D1060" s="8"/>
      <c r="E1060" s="8"/>
      <c r="F1060" s="8"/>
      <c r="G1060" s="8"/>
      <c r="H1060" s="8"/>
      <c r="I1060" s="8"/>
      <c r="J1060" s="8"/>
      <c r="K1060" s="8"/>
      <c r="L1060" s="8"/>
      <c r="M1060" s="8"/>
      <c r="N1060" s="8"/>
      <c r="O1060" s="8"/>
      <c r="P1060" s="14"/>
      <c r="Q1060" s="14"/>
    </row>
    <row r="1061" spans="1:17" x14ac:dyDescent="0.25">
      <c r="A1061" s="13"/>
      <c r="B1061" s="8"/>
      <c r="C1061" s="8"/>
      <c r="D1061" s="8"/>
      <c r="E1061" s="8"/>
      <c r="F1061" s="8"/>
      <c r="G1061" s="8"/>
      <c r="H1061" s="8"/>
      <c r="I1061" s="8"/>
      <c r="J1061" s="8"/>
      <c r="K1061" s="8"/>
      <c r="L1061" s="8"/>
      <c r="M1061" s="8"/>
      <c r="N1061" s="8"/>
      <c r="O1061" s="8"/>
      <c r="P1061" s="14"/>
      <c r="Q1061" s="14"/>
    </row>
    <row r="1062" spans="1:17" x14ac:dyDescent="0.25">
      <c r="A1062" s="46" t="s">
        <v>1625</v>
      </c>
      <c r="B1062" s="46"/>
      <c r="C1062" s="46"/>
      <c r="D1062" s="46"/>
      <c r="E1062" s="46"/>
      <c r="F1062" s="46"/>
      <c r="G1062" s="46"/>
      <c r="H1062" s="46"/>
      <c r="I1062" s="46"/>
      <c r="J1062" s="46"/>
      <c r="K1062" s="46"/>
      <c r="L1062" s="46"/>
      <c r="M1062" s="46"/>
      <c r="N1062" s="46"/>
      <c r="O1062" s="46"/>
      <c r="P1062" s="46"/>
      <c r="Q1062" s="46"/>
    </row>
    <row r="1063" spans="1:17" x14ac:dyDescent="0.25">
      <c r="A1063" s="12" t="s">
        <v>1270</v>
      </c>
      <c r="B1063" s="12" t="s">
        <v>1134</v>
      </c>
      <c r="C1063" s="12" t="s">
        <v>1141</v>
      </c>
      <c r="D1063" s="12" t="s">
        <v>516</v>
      </c>
      <c r="E1063" s="12" t="s">
        <v>31</v>
      </c>
      <c r="F1063" t="s">
        <v>517</v>
      </c>
      <c r="H1063" s="12" t="s">
        <v>31</v>
      </c>
      <c r="J1063">
        <v>0</v>
      </c>
      <c r="K1063" s="12" t="s">
        <v>31</v>
      </c>
      <c r="L1063" s="12" t="s">
        <v>31</v>
      </c>
      <c r="M1063" s="12" t="s">
        <v>31</v>
      </c>
      <c r="N1063" s="12" t="s">
        <v>1272</v>
      </c>
      <c r="O1063" t="s">
        <v>520</v>
      </c>
      <c r="P1063" s="3">
        <v>3017.18</v>
      </c>
      <c r="Q1063" s="3">
        <v>0</v>
      </c>
    </row>
    <row r="1064" spans="1:17" x14ac:dyDescent="0.25">
      <c r="A1064" s="13" t="s">
        <v>1626</v>
      </c>
      <c r="B1064" s="8"/>
      <c r="C1064" s="8"/>
      <c r="D1064" s="8"/>
      <c r="E1064" s="8"/>
      <c r="F1064" s="8"/>
      <c r="G1064" s="8"/>
      <c r="H1064" s="8"/>
      <c r="I1064" s="8"/>
      <c r="J1064" s="8"/>
      <c r="K1064" s="8"/>
      <c r="L1064" s="8"/>
      <c r="M1064" s="8"/>
      <c r="N1064" s="8"/>
      <c r="O1064" s="8"/>
      <c r="P1064" s="14">
        <v>3017.18</v>
      </c>
      <c r="Q1064" s="14">
        <v>0</v>
      </c>
    </row>
    <row r="1065" spans="1:17" x14ac:dyDescent="0.25">
      <c r="A1065" s="13" t="s">
        <v>1627</v>
      </c>
      <c r="B1065" s="8"/>
      <c r="C1065" s="8"/>
      <c r="D1065" s="8"/>
      <c r="E1065" s="8"/>
      <c r="F1065" s="8"/>
      <c r="G1065" s="8"/>
      <c r="H1065" s="8"/>
      <c r="I1065" s="8"/>
      <c r="J1065" s="8"/>
      <c r="K1065" s="8"/>
      <c r="L1065" s="8"/>
      <c r="M1065" s="8"/>
      <c r="N1065" s="8"/>
      <c r="O1065" s="8"/>
      <c r="P1065" s="14">
        <v>3017.18</v>
      </c>
      <c r="Q1065" s="14"/>
    </row>
    <row r="1066" spans="1:17" x14ac:dyDescent="0.25">
      <c r="A1066" s="12"/>
      <c r="B1066" s="12"/>
      <c r="C1066" s="12"/>
      <c r="D1066" s="12"/>
      <c r="E1066" s="12"/>
      <c r="H1066" s="12"/>
      <c r="K1066" s="12"/>
      <c r="L1066" s="12"/>
      <c r="M1066" s="12"/>
      <c r="N1066" s="12"/>
      <c r="P1066" s="3"/>
      <c r="Q1066" s="3"/>
    </row>
    <row r="1067" spans="1:17" x14ac:dyDescent="0.25">
      <c r="A1067" s="13"/>
      <c r="B1067" s="8"/>
      <c r="C1067" s="8"/>
      <c r="D1067" s="8"/>
      <c r="E1067" s="8"/>
      <c r="F1067" s="8"/>
      <c r="G1067" s="8"/>
      <c r="H1067" s="8"/>
      <c r="I1067" s="8"/>
      <c r="J1067" s="8"/>
      <c r="K1067" s="8"/>
      <c r="L1067" s="8"/>
      <c r="M1067" s="8"/>
      <c r="N1067" s="8"/>
      <c r="O1067" s="8"/>
      <c r="P1067" s="14"/>
      <c r="Q1067" s="14"/>
    </row>
    <row r="1068" spans="1:17" x14ac:dyDescent="0.25">
      <c r="A1068" s="46" t="s">
        <v>1628</v>
      </c>
      <c r="B1068" s="46"/>
      <c r="C1068" s="46"/>
      <c r="D1068" s="46"/>
      <c r="E1068" s="46"/>
      <c r="F1068" s="46"/>
      <c r="G1068" s="46"/>
      <c r="H1068" s="46"/>
      <c r="I1068" s="46"/>
      <c r="J1068" s="46"/>
      <c r="K1068" s="46"/>
      <c r="L1068" s="46"/>
      <c r="M1068" s="46"/>
      <c r="N1068" s="46"/>
      <c r="O1068" s="46"/>
      <c r="P1068" s="46"/>
      <c r="Q1068" s="46"/>
    </row>
    <row r="1069" spans="1:17" x14ac:dyDescent="0.25">
      <c r="A1069" s="12" t="s">
        <v>1270</v>
      </c>
      <c r="B1069" s="12" t="s">
        <v>1134</v>
      </c>
      <c r="C1069" s="12" t="s">
        <v>1141</v>
      </c>
      <c r="D1069" s="12" t="s">
        <v>516</v>
      </c>
      <c r="E1069" s="12" t="s">
        <v>31</v>
      </c>
      <c r="F1069" t="s">
        <v>517</v>
      </c>
      <c r="H1069" s="12" t="s">
        <v>31</v>
      </c>
      <c r="J1069">
        <v>0</v>
      </c>
      <c r="K1069" s="12" t="s">
        <v>31</v>
      </c>
      <c r="L1069" s="12" t="s">
        <v>31</v>
      </c>
      <c r="M1069" s="12" t="s">
        <v>31</v>
      </c>
      <c r="N1069" s="12" t="s">
        <v>1272</v>
      </c>
      <c r="O1069" t="s">
        <v>520</v>
      </c>
      <c r="P1069" s="3">
        <v>3017.18</v>
      </c>
      <c r="Q1069" s="3">
        <v>0</v>
      </c>
    </row>
    <row r="1070" spans="1:17" x14ac:dyDescent="0.25">
      <c r="A1070" s="13" t="s">
        <v>1629</v>
      </c>
      <c r="B1070" s="8"/>
      <c r="C1070" s="8"/>
      <c r="D1070" s="8"/>
      <c r="E1070" s="8"/>
      <c r="F1070" s="8"/>
      <c r="G1070" s="8"/>
      <c r="H1070" s="8"/>
      <c r="I1070" s="8"/>
      <c r="J1070" s="8"/>
      <c r="K1070" s="8"/>
      <c r="L1070" s="8"/>
      <c r="M1070" s="8"/>
      <c r="N1070" s="8"/>
      <c r="O1070" s="8"/>
      <c r="P1070" s="14">
        <v>3017.18</v>
      </c>
      <c r="Q1070" s="14">
        <v>0</v>
      </c>
    </row>
    <row r="1071" spans="1:17" x14ac:dyDescent="0.25">
      <c r="A1071" s="13" t="s">
        <v>1630</v>
      </c>
      <c r="B1071" s="8"/>
      <c r="C1071" s="8"/>
      <c r="D1071" s="8"/>
      <c r="E1071" s="8"/>
      <c r="F1071" s="8"/>
      <c r="G1071" s="8"/>
      <c r="H1071" s="8"/>
      <c r="I1071" s="8"/>
      <c r="J1071" s="8"/>
      <c r="K1071" s="8"/>
      <c r="L1071" s="8"/>
      <c r="M1071" s="8"/>
      <c r="N1071" s="8"/>
      <c r="O1071" s="8"/>
      <c r="P1071" s="14">
        <v>3017.18</v>
      </c>
      <c r="Q1071" s="14"/>
    </row>
    <row r="1072" spans="1:17" x14ac:dyDescent="0.25">
      <c r="A1072" s="12"/>
      <c r="B1072" s="12"/>
      <c r="C1072" s="12"/>
      <c r="D1072" s="12"/>
      <c r="E1072" s="12"/>
      <c r="H1072" s="12"/>
      <c r="K1072" s="12"/>
      <c r="L1072" s="12"/>
      <c r="M1072" s="12"/>
      <c r="N1072" s="12"/>
      <c r="P1072" s="3"/>
      <c r="Q1072" s="3"/>
    </row>
    <row r="1073" spans="1:17" x14ac:dyDescent="0.25">
      <c r="A1073" s="13"/>
      <c r="B1073" s="8"/>
      <c r="C1073" s="8"/>
      <c r="D1073" s="8"/>
      <c r="E1073" s="8"/>
      <c r="F1073" s="8"/>
      <c r="G1073" s="8"/>
      <c r="H1073" s="8"/>
      <c r="I1073" s="8"/>
      <c r="J1073" s="8"/>
      <c r="K1073" s="8"/>
      <c r="L1073" s="8"/>
      <c r="M1073" s="8"/>
      <c r="N1073" s="8"/>
      <c r="O1073" s="8"/>
      <c r="P1073" s="14"/>
      <c r="Q1073" s="14"/>
    </row>
    <row r="1074" spans="1:17" x14ac:dyDescent="0.25">
      <c r="A1074" s="46" t="s">
        <v>1631</v>
      </c>
      <c r="B1074" s="46"/>
      <c r="C1074" s="46"/>
      <c r="D1074" s="46"/>
      <c r="E1074" s="46"/>
      <c r="F1074" s="46"/>
      <c r="G1074" s="46"/>
      <c r="H1074" s="46"/>
      <c r="I1074" s="46"/>
      <c r="J1074" s="46"/>
      <c r="K1074" s="46"/>
      <c r="L1074" s="46"/>
      <c r="M1074" s="46"/>
      <c r="N1074" s="46"/>
      <c r="O1074" s="46"/>
      <c r="P1074" s="46"/>
      <c r="Q1074" s="46"/>
    </row>
    <row r="1075" spans="1:17" x14ac:dyDescent="0.25">
      <c r="A1075" s="12" t="s">
        <v>1270</v>
      </c>
      <c r="B1075" s="12" t="s">
        <v>1134</v>
      </c>
      <c r="C1075" s="12" t="s">
        <v>1141</v>
      </c>
      <c r="D1075" s="12" t="s">
        <v>516</v>
      </c>
      <c r="E1075" s="12" t="s">
        <v>31</v>
      </c>
      <c r="F1075" t="s">
        <v>517</v>
      </c>
      <c r="H1075" s="12" t="s">
        <v>31</v>
      </c>
      <c r="J1075">
        <v>0</v>
      </c>
      <c r="K1075" s="12" t="s">
        <v>31</v>
      </c>
      <c r="L1075" s="12" t="s">
        <v>31</v>
      </c>
      <c r="M1075" s="12" t="s">
        <v>31</v>
      </c>
      <c r="N1075" s="12" t="s">
        <v>1272</v>
      </c>
      <c r="O1075" t="s">
        <v>520</v>
      </c>
      <c r="P1075" s="3">
        <v>3017.18</v>
      </c>
      <c r="Q1075" s="3">
        <v>0</v>
      </c>
    </row>
    <row r="1076" spans="1:17" x14ac:dyDescent="0.25">
      <c r="A1076" s="13" t="s">
        <v>1632</v>
      </c>
      <c r="B1076" s="8"/>
      <c r="C1076" s="8"/>
      <c r="D1076" s="8"/>
      <c r="E1076" s="8"/>
      <c r="F1076" s="8"/>
      <c r="G1076" s="8"/>
      <c r="H1076" s="8"/>
      <c r="I1076" s="8"/>
      <c r="J1076" s="8"/>
      <c r="K1076" s="8"/>
      <c r="L1076" s="8"/>
      <c r="M1076" s="8"/>
      <c r="N1076" s="8"/>
      <c r="O1076" s="8"/>
      <c r="P1076" s="14">
        <v>3017.18</v>
      </c>
      <c r="Q1076" s="14">
        <v>0</v>
      </c>
    </row>
    <row r="1077" spans="1:17" x14ac:dyDescent="0.25">
      <c r="A1077" s="13" t="s">
        <v>1633</v>
      </c>
      <c r="B1077" s="8"/>
      <c r="C1077" s="8"/>
      <c r="D1077" s="8"/>
      <c r="E1077" s="8"/>
      <c r="F1077" s="8"/>
      <c r="G1077" s="8"/>
      <c r="H1077" s="8"/>
      <c r="I1077" s="8"/>
      <c r="J1077" s="8"/>
      <c r="K1077" s="8"/>
      <c r="L1077" s="8"/>
      <c r="M1077" s="8"/>
      <c r="N1077" s="8"/>
      <c r="O1077" s="8"/>
      <c r="P1077" s="14">
        <v>3017.18</v>
      </c>
      <c r="Q1077" s="14"/>
    </row>
    <row r="1078" spans="1:17" x14ac:dyDescent="0.25">
      <c r="A1078" s="12"/>
      <c r="B1078" s="12"/>
      <c r="C1078" s="12"/>
      <c r="D1078" s="12"/>
      <c r="E1078" s="12"/>
      <c r="H1078" s="12"/>
      <c r="K1078" s="12"/>
      <c r="L1078" s="12"/>
      <c r="M1078" s="12"/>
      <c r="N1078" s="12"/>
      <c r="P1078" s="3"/>
      <c r="Q1078" s="3"/>
    </row>
    <row r="1079" spans="1:17" x14ac:dyDescent="0.25">
      <c r="A1079" s="13"/>
      <c r="B1079" s="8"/>
      <c r="C1079" s="8"/>
      <c r="D1079" s="8"/>
      <c r="E1079" s="8"/>
      <c r="F1079" s="8"/>
      <c r="G1079" s="8"/>
      <c r="H1079" s="8"/>
      <c r="I1079" s="8"/>
      <c r="J1079" s="8"/>
      <c r="K1079" s="8"/>
      <c r="L1079" s="8"/>
      <c r="M1079" s="8"/>
      <c r="N1079" s="8"/>
      <c r="O1079" s="8"/>
      <c r="P1079" s="14"/>
      <c r="Q1079" s="14"/>
    </row>
    <row r="1080" spans="1:17" x14ac:dyDescent="0.25">
      <c r="A1080" s="46" t="s">
        <v>1634</v>
      </c>
      <c r="B1080" s="46"/>
      <c r="C1080" s="46"/>
      <c r="D1080" s="46"/>
      <c r="E1080" s="46"/>
      <c r="F1080" s="46"/>
      <c r="G1080" s="46"/>
      <c r="H1080" s="46"/>
      <c r="I1080" s="46"/>
      <c r="J1080" s="46"/>
      <c r="K1080" s="46"/>
      <c r="L1080" s="46"/>
      <c r="M1080" s="46"/>
      <c r="N1080" s="46"/>
      <c r="O1080" s="46"/>
      <c r="P1080" s="46"/>
      <c r="Q1080" s="46"/>
    </row>
    <row r="1081" spans="1:17" x14ac:dyDescent="0.25">
      <c r="A1081" s="12" t="s">
        <v>1270</v>
      </c>
      <c r="B1081" s="12" t="s">
        <v>1134</v>
      </c>
      <c r="C1081" s="12" t="s">
        <v>1141</v>
      </c>
      <c r="D1081" s="12" t="s">
        <v>516</v>
      </c>
      <c r="E1081" s="12" t="s">
        <v>31</v>
      </c>
      <c r="F1081" t="s">
        <v>517</v>
      </c>
      <c r="H1081" s="12" t="s">
        <v>31</v>
      </c>
      <c r="J1081">
        <v>0</v>
      </c>
      <c r="K1081" s="12" t="s">
        <v>31</v>
      </c>
      <c r="L1081" s="12" t="s">
        <v>31</v>
      </c>
      <c r="M1081" s="12" t="s">
        <v>31</v>
      </c>
      <c r="N1081" s="12" t="s">
        <v>1272</v>
      </c>
      <c r="O1081" t="s">
        <v>520</v>
      </c>
      <c r="P1081" s="3">
        <v>3017.18</v>
      </c>
      <c r="Q1081" s="3">
        <v>0</v>
      </c>
    </row>
    <row r="1082" spans="1:17" x14ac:dyDescent="0.25">
      <c r="A1082" s="12" t="s">
        <v>1288</v>
      </c>
      <c r="B1082" s="12" t="s">
        <v>1134</v>
      </c>
      <c r="C1082" s="12" t="s">
        <v>1135</v>
      </c>
      <c r="D1082" s="12" t="s">
        <v>805</v>
      </c>
      <c r="E1082" s="12" t="s">
        <v>31</v>
      </c>
      <c r="F1082" t="s">
        <v>806</v>
      </c>
      <c r="H1082" s="12" t="s">
        <v>31</v>
      </c>
      <c r="J1082">
        <v>0</v>
      </c>
      <c r="K1082" s="12" t="s">
        <v>31</v>
      </c>
      <c r="L1082" s="12" t="s">
        <v>31</v>
      </c>
      <c r="M1082" s="12" t="s">
        <v>31</v>
      </c>
      <c r="N1082" s="12" t="s">
        <v>31</v>
      </c>
      <c r="O1082" t="s">
        <v>807</v>
      </c>
      <c r="P1082" s="3">
        <v>798</v>
      </c>
      <c r="Q1082" s="3">
        <v>0</v>
      </c>
    </row>
    <row r="1083" spans="1:17" x14ac:dyDescent="0.25">
      <c r="A1083" s="13" t="s">
        <v>1635</v>
      </c>
      <c r="B1083" s="8"/>
      <c r="C1083" s="8"/>
      <c r="D1083" s="8"/>
      <c r="E1083" s="8"/>
      <c r="F1083" s="8"/>
      <c r="G1083" s="8"/>
      <c r="H1083" s="8"/>
      <c r="I1083" s="8"/>
      <c r="J1083" s="8"/>
      <c r="K1083" s="8"/>
      <c r="L1083" s="8"/>
      <c r="M1083" s="8"/>
      <c r="N1083" s="8"/>
      <c r="O1083" s="8"/>
      <c r="P1083" s="14">
        <v>3815.18</v>
      </c>
      <c r="Q1083" s="14">
        <v>0</v>
      </c>
    </row>
    <row r="1084" spans="1:17" x14ac:dyDescent="0.25">
      <c r="A1084" s="13" t="s">
        <v>1636</v>
      </c>
      <c r="B1084" s="8"/>
      <c r="C1084" s="8"/>
      <c r="D1084" s="8"/>
      <c r="E1084" s="8"/>
      <c r="F1084" s="8"/>
      <c r="G1084" s="8"/>
      <c r="H1084" s="8"/>
      <c r="I1084" s="8"/>
      <c r="J1084" s="8"/>
      <c r="K1084" s="8"/>
      <c r="L1084" s="8"/>
      <c r="M1084" s="8"/>
      <c r="N1084" s="8"/>
      <c r="O1084" s="8"/>
      <c r="P1084" s="14">
        <v>3815.18</v>
      </c>
      <c r="Q1084" s="14"/>
    </row>
    <row r="1085" spans="1:17" x14ac:dyDescent="0.25">
      <c r="A1085" s="13"/>
      <c r="B1085" s="8"/>
      <c r="C1085" s="8"/>
      <c r="D1085" s="8"/>
      <c r="E1085" s="8"/>
      <c r="F1085" s="8"/>
      <c r="G1085" s="8"/>
      <c r="H1085" s="8"/>
      <c r="I1085" s="8"/>
      <c r="J1085" s="8"/>
      <c r="K1085" s="8"/>
      <c r="L1085" s="8"/>
      <c r="M1085" s="8"/>
      <c r="N1085" s="8"/>
      <c r="O1085" s="8"/>
      <c r="P1085" s="14"/>
      <c r="Q1085" s="14"/>
    </row>
    <row r="1086" spans="1:17" x14ac:dyDescent="0.25">
      <c r="A1086" s="13"/>
      <c r="B1086" s="8"/>
      <c r="C1086" s="8"/>
      <c r="D1086" s="8"/>
      <c r="E1086" s="8"/>
      <c r="F1086" s="8"/>
      <c r="G1086" s="8"/>
      <c r="H1086" s="8"/>
      <c r="I1086" s="8"/>
      <c r="J1086" s="8"/>
      <c r="K1086" s="8"/>
      <c r="L1086" s="8"/>
      <c r="M1086" s="8"/>
      <c r="N1086" s="8"/>
      <c r="O1086" s="8"/>
      <c r="P1086" s="14"/>
      <c r="Q1086" s="14"/>
    </row>
    <row r="1087" spans="1:17" x14ac:dyDescent="0.25">
      <c r="A1087" s="46" t="s">
        <v>1637</v>
      </c>
      <c r="B1087" s="46"/>
      <c r="C1087" s="46"/>
      <c r="D1087" s="46"/>
      <c r="E1087" s="46"/>
      <c r="F1087" s="46"/>
      <c r="G1087" s="46"/>
      <c r="H1087" s="46"/>
      <c r="I1087" s="46"/>
      <c r="J1087" s="46"/>
      <c r="K1087" s="46"/>
      <c r="L1087" s="46"/>
      <c r="M1087" s="46"/>
      <c r="N1087" s="46"/>
      <c r="O1087" s="46"/>
      <c r="P1087" s="46"/>
      <c r="Q1087" s="46"/>
    </row>
    <row r="1088" spans="1:17" x14ac:dyDescent="0.25">
      <c r="A1088" s="12" t="s">
        <v>1270</v>
      </c>
      <c r="B1088" s="12" t="s">
        <v>1134</v>
      </c>
      <c r="C1088" s="12" t="s">
        <v>1141</v>
      </c>
      <c r="D1088" s="12" t="s">
        <v>516</v>
      </c>
      <c r="E1088" s="12" t="s">
        <v>31</v>
      </c>
      <c r="F1088" t="s">
        <v>517</v>
      </c>
      <c r="H1088" s="12" t="s">
        <v>31</v>
      </c>
      <c r="J1088">
        <v>0</v>
      </c>
      <c r="K1088" s="12" t="s">
        <v>31</v>
      </c>
      <c r="L1088" s="12" t="s">
        <v>31</v>
      </c>
      <c r="M1088" s="12" t="s">
        <v>31</v>
      </c>
      <c r="N1088" s="12" t="s">
        <v>1272</v>
      </c>
      <c r="O1088" t="s">
        <v>520</v>
      </c>
      <c r="P1088" s="3">
        <v>3017.17</v>
      </c>
      <c r="Q1088" s="3">
        <v>0</v>
      </c>
    </row>
    <row r="1089" spans="1:17" x14ac:dyDescent="0.25">
      <c r="A1089" s="13" t="s">
        <v>1638</v>
      </c>
      <c r="B1089" s="8"/>
      <c r="C1089" s="8"/>
      <c r="D1089" s="8"/>
      <c r="E1089" s="8"/>
      <c r="F1089" s="8"/>
      <c r="G1089" s="8"/>
      <c r="H1089" s="8"/>
      <c r="I1089" s="8"/>
      <c r="J1089" s="8"/>
      <c r="K1089" s="8"/>
      <c r="L1089" s="8"/>
      <c r="M1089" s="8"/>
      <c r="N1089" s="8"/>
      <c r="O1089" s="8"/>
      <c r="P1089" s="14">
        <v>3017.17</v>
      </c>
      <c r="Q1089" s="14">
        <v>0</v>
      </c>
    </row>
    <row r="1090" spans="1:17" x14ac:dyDescent="0.25">
      <c r="A1090" s="13" t="s">
        <v>1639</v>
      </c>
      <c r="B1090" s="8"/>
      <c r="C1090" s="8"/>
      <c r="D1090" s="8"/>
      <c r="E1090" s="8"/>
      <c r="F1090" s="8"/>
      <c r="G1090" s="8"/>
      <c r="H1090" s="8"/>
      <c r="I1090" s="8"/>
      <c r="J1090" s="8"/>
      <c r="K1090" s="8"/>
      <c r="L1090" s="8"/>
      <c r="M1090" s="8"/>
      <c r="N1090" s="8"/>
      <c r="O1090" s="8"/>
      <c r="P1090" s="14">
        <v>3017.17</v>
      </c>
      <c r="Q1090" s="14"/>
    </row>
    <row r="1091" spans="1:17" x14ac:dyDescent="0.25">
      <c r="A1091" s="13"/>
      <c r="B1091" s="8"/>
      <c r="C1091" s="8"/>
      <c r="D1091" s="8"/>
      <c r="E1091" s="8"/>
      <c r="F1091" s="8"/>
      <c r="G1091" s="8"/>
      <c r="H1091" s="8"/>
      <c r="I1091" s="8"/>
      <c r="J1091" s="8"/>
      <c r="K1091" s="8"/>
      <c r="L1091" s="8"/>
      <c r="M1091" s="8"/>
      <c r="N1091" s="8"/>
      <c r="O1091" s="8"/>
      <c r="P1091" s="14"/>
      <c r="Q1091" s="14"/>
    </row>
    <row r="1092" spans="1:17" x14ac:dyDescent="0.25">
      <c r="A1092" s="13"/>
      <c r="B1092" s="8"/>
      <c r="C1092" s="8"/>
      <c r="D1092" s="8"/>
      <c r="E1092" s="8"/>
      <c r="F1092" s="8"/>
      <c r="G1092" s="8"/>
      <c r="H1092" s="8"/>
      <c r="I1092" s="8"/>
      <c r="J1092" s="8"/>
      <c r="K1092" s="8"/>
      <c r="L1092" s="8"/>
      <c r="M1092" s="8"/>
      <c r="N1092" s="8"/>
      <c r="O1092" s="8"/>
      <c r="P1092" s="14"/>
      <c r="Q1092" s="14"/>
    </row>
    <row r="1093" spans="1:17" x14ac:dyDescent="0.25">
      <c r="A1093" s="46" t="s">
        <v>1640</v>
      </c>
      <c r="B1093" s="46"/>
      <c r="C1093" s="46"/>
      <c r="D1093" s="46"/>
      <c r="E1093" s="46"/>
      <c r="F1093" s="46"/>
      <c r="G1093" s="46"/>
      <c r="H1093" s="46"/>
      <c r="I1093" s="46"/>
      <c r="J1093" s="46"/>
      <c r="K1093" s="46"/>
      <c r="L1093" s="46"/>
      <c r="M1093" s="46"/>
      <c r="N1093" s="46"/>
      <c r="O1093" s="46"/>
      <c r="P1093" s="46"/>
      <c r="Q1093" s="46"/>
    </row>
    <row r="1094" spans="1:17" x14ac:dyDescent="0.25">
      <c r="A1094" s="12" t="s">
        <v>1270</v>
      </c>
      <c r="B1094" s="12" t="s">
        <v>1134</v>
      </c>
      <c r="C1094" s="12" t="s">
        <v>1141</v>
      </c>
      <c r="D1094" s="12" t="s">
        <v>516</v>
      </c>
      <c r="E1094" s="12" t="s">
        <v>31</v>
      </c>
      <c r="F1094" t="s">
        <v>517</v>
      </c>
      <c r="H1094" s="12" t="s">
        <v>31</v>
      </c>
      <c r="J1094">
        <v>0</v>
      </c>
      <c r="K1094" s="12" t="s">
        <v>31</v>
      </c>
      <c r="L1094" s="12" t="s">
        <v>31</v>
      </c>
      <c r="M1094" s="12" t="s">
        <v>31</v>
      </c>
      <c r="N1094" s="12" t="s">
        <v>1272</v>
      </c>
      <c r="O1094" t="s">
        <v>520</v>
      </c>
      <c r="P1094" s="3">
        <v>3017.17</v>
      </c>
      <c r="Q1094" s="3">
        <v>0</v>
      </c>
    </row>
    <row r="1095" spans="1:17" x14ac:dyDescent="0.25">
      <c r="A1095" s="13" t="s">
        <v>1641</v>
      </c>
      <c r="B1095" s="8"/>
      <c r="C1095" s="8"/>
      <c r="D1095" s="8"/>
      <c r="E1095" s="8"/>
      <c r="F1095" s="8"/>
      <c r="G1095" s="8"/>
      <c r="H1095" s="8"/>
      <c r="I1095" s="8"/>
      <c r="J1095" s="8"/>
      <c r="K1095" s="8"/>
      <c r="L1095" s="8"/>
      <c r="M1095" s="8"/>
      <c r="N1095" s="8"/>
      <c r="O1095" s="8"/>
      <c r="P1095" s="14">
        <v>3017.17</v>
      </c>
      <c r="Q1095" s="14">
        <v>0</v>
      </c>
    </row>
    <row r="1096" spans="1:17" x14ac:dyDescent="0.25">
      <c r="A1096" s="13" t="s">
        <v>1642</v>
      </c>
      <c r="B1096" s="8"/>
      <c r="C1096" s="8"/>
      <c r="D1096" s="8"/>
      <c r="E1096" s="8"/>
      <c r="F1096" s="8"/>
      <c r="G1096" s="8"/>
      <c r="H1096" s="8"/>
      <c r="I1096" s="8"/>
      <c r="J1096" s="8"/>
      <c r="K1096" s="8"/>
      <c r="L1096" s="8"/>
      <c r="M1096" s="8"/>
      <c r="N1096" s="8"/>
      <c r="O1096" s="8"/>
      <c r="P1096" s="14">
        <v>3017.17</v>
      </c>
      <c r="Q1096" s="14"/>
    </row>
    <row r="1097" spans="1:17" x14ac:dyDescent="0.25">
      <c r="A1097" s="13"/>
      <c r="B1097" s="8"/>
      <c r="C1097" s="8"/>
      <c r="D1097" s="8"/>
      <c r="E1097" s="8"/>
      <c r="F1097" s="8"/>
      <c r="G1097" s="8"/>
      <c r="H1097" s="8"/>
      <c r="I1097" s="8"/>
      <c r="J1097" s="8"/>
      <c r="K1097" s="8"/>
      <c r="L1097" s="8"/>
      <c r="M1097" s="8"/>
      <c r="N1097" s="8"/>
      <c r="O1097" s="8"/>
      <c r="P1097" s="14"/>
      <c r="Q1097" s="14"/>
    </row>
    <row r="1098" spans="1:17" x14ac:dyDescent="0.25">
      <c r="A1098" s="13"/>
      <c r="B1098" s="8"/>
      <c r="C1098" s="8"/>
      <c r="D1098" s="8"/>
      <c r="E1098" s="8"/>
      <c r="F1098" s="8"/>
      <c r="G1098" s="8"/>
      <c r="H1098" s="8"/>
      <c r="I1098" s="8"/>
      <c r="J1098" s="8"/>
      <c r="K1098" s="8"/>
      <c r="L1098" s="8"/>
      <c r="M1098" s="8"/>
      <c r="N1098" s="8"/>
      <c r="O1098" s="8"/>
      <c r="P1098" s="14"/>
      <c r="Q1098" s="14"/>
    </row>
    <row r="1099" spans="1:17" x14ac:dyDescent="0.25">
      <c r="A1099" s="46" t="s">
        <v>1643</v>
      </c>
      <c r="B1099" s="46"/>
      <c r="C1099" s="46"/>
      <c r="D1099" s="46"/>
      <c r="E1099" s="46"/>
      <c r="F1099" s="46"/>
      <c r="G1099" s="46"/>
      <c r="H1099" s="46"/>
      <c r="I1099" s="46"/>
      <c r="J1099" s="46"/>
      <c r="K1099" s="46"/>
      <c r="L1099" s="46"/>
      <c r="M1099" s="46"/>
      <c r="N1099" s="46"/>
      <c r="O1099" s="46"/>
      <c r="P1099" s="46"/>
      <c r="Q1099" s="46"/>
    </row>
    <row r="1100" spans="1:17" x14ac:dyDescent="0.25">
      <c r="A1100" s="12" t="s">
        <v>1270</v>
      </c>
      <c r="B1100" s="12" t="s">
        <v>1134</v>
      </c>
      <c r="C1100" s="12" t="s">
        <v>1141</v>
      </c>
      <c r="D1100" s="12" t="s">
        <v>516</v>
      </c>
      <c r="E1100" s="12" t="s">
        <v>31</v>
      </c>
      <c r="F1100" t="s">
        <v>517</v>
      </c>
      <c r="H1100" s="12" t="s">
        <v>31</v>
      </c>
      <c r="J1100">
        <v>0</v>
      </c>
      <c r="K1100" s="12" t="s">
        <v>31</v>
      </c>
      <c r="L1100" s="12" t="s">
        <v>31</v>
      </c>
      <c r="M1100" s="12" t="s">
        <v>31</v>
      </c>
      <c r="N1100" s="12" t="s">
        <v>1272</v>
      </c>
      <c r="O1100" t="s">
        <v>520</v>
      </c>
      <c r="P1100" s="3">
        <v>3017.17</v>
      </c>
      <c r="Q1100" s="3">
        <v>0</v>
      </c>
    </row>
    <row r="1101" spans="1:17" x14ac:dyDescent="0.25">
      <c r="A1101" s="13" t="s">
        <v>1644</v>
      </c>
      <c r="B1101" s="8"/>
      <c r="C1101" s="8"/>
      <c r="D1101" s="8"/>
      <c r="E1101" s="8"/>
      <c r="F1101" s="8"/>
      <c r="G1101" s="8"/>
      <c r="H1101" s="8"/>
      <c r="I1101" s="8"/>
      <c r="J1101" s="8"/>
      <c r="K1101" s="8"/>
      <c r="L1101" s="8"/>
      <c r="M1101" s="8"/>
      <c r="N1101" s="8"/>
      <c r="O1101" s="8"/>
      <c r="P1101" s="14">
        <v>3017.17</v>
      </c>
      <c r="Q1101" s="14">
        <v>0</v>
      </c>
    </row>
    <row r="1102" spans="1:17" x14ac:dyDescent="0.25">
      <c r="A1102" s="13" t="s">
        <v>1645</v>
      </c>
      <c r="B1102" s="8"/>
      <c r="C1102" s="8"/>
      <c r="D1102" s="8"/>
      <c r="E1102" s="8"/>
      <c r="F1102" s="8"/>
      <c r="G1102" s="8"/>
      <c r="H1102" s="8"/>
      <c r="I1102" s="8"/>
      <c r="J1102" s="8"/>
      <c r="K1102" s="8"/>
      <c r="L1102" s="8"/>
      <c r="M1102" s="8"/>
      <c r="N1102" s="8"/>
      <c r="O1102" s="8"/>
      <c r="P1102" s="14">
        <v>3017.17</v>
      </c>
      <c r="Q1102" s="14"/>
    </row>
    <row r="1103" spans="1:17" x14ac:dyDescent="0.25">
      <c r="A1103" s="13"/>
      <c r="B1103" s="8"/>
      <c r="C1103" s="8"/>
      <c r="D1103" s="8"/>
      <c r="E1103" s="8"/>
      <c r="F1103" s="8"/>
      <c r="G1103" s="8"/>
      <c r="H1103" s="8"/>
      <c r="I1103" s="8"/>
      <c r="J1103" s="8"/>
      <c r="K1103" s="8"/>
      <c r="L1103" s="8"/>
      <c r="M1103" s="8"/>
      <c r="N1103" s="8"/>
      <c r="O1103" s="8"/>
      <c r="P1103" s="14"/>
      <c r="Q1103" s="14"/>
    </row>
    <row r="1104" spans="1:17" x14ac:dyDescent="0.25">
      <c r="A1104" s="13"/>
      <c r="B1104" s="8"/>
      <c r="C1104" s="8"/>
      <c r="D1104" s="8"/>
      <c r="E1104" s="8"/>
      <c r="F1104" s="8"/>
      <c r="G1104" s="8"/>
      <c r="H1104" s="8"/>
      <c r="I1104" s="8"/>
      <c r="J1104" s="8"/>
      <c r="K1104" s="8"/>
      <c r="L1104" s="8"/>
      <c r="M1104" s="8"/>
      <c r="N1104" s="8"/>
      <c r="O1104" s="8"/>
      <c r="P1104" s="14"/>
      <c r="Q1104" s="14"/>
    </row>
    <row r="1105" spans="1:17" x14ac:dyDescent="0.25">
      <c r="A1105" s="46" t="s">
        <v>1646</v>
      </c>
      <c r="B1105" s="46"/>
      <c r="C1105" s="46"/>
      <c r="D1105" s="46"/>
      <c r="E1105" s="46"/>
      <c r="F1105" s="46"/>
      <c r="G1105" s="46"/>
      <c r="H1105" s="46"/>
      <c r="I1105" s="46"/>
      <c r="J1105" s="46"/>
      <c r="K1105" s="46"/>
      <c r="L1105" s="46"/>
      <c r="M1105" s="46"/>
      <c r="N1105" s="46"/>
      <c r="O1105" s="46"/>
      <c r="P1105" s="46"/>
      <c r="Q1105" s="46"/>
    </row>
    <row r="1106" spans="1:17" x14ac:dyDescent="0.25">
      <c r="A1106" s="12" t="s">
        <v>1270</v>
      </c>
      <c r="B1106" s="12" t="s">
        <v>1134</v>
      </c>
      <c r="C1106" s="12" t="s">
        <v>1141</v>
      </c>
      <c r="D1106" s="12" t="s">
        <v>516</v>
      </c>
      <c r="E1106" s="12" t="s">
        <v>31</v>
      </c>
      <c r="F1106" t="s">
        <v>517</v>
      </c>
      <c r="H1106" s="12" t="s">
        <v>31</v>
      </c>
      <c r="J1106">
        <v>0</v>
      </c>
      <c r="K1106" s="12" t="s">
        <v>31</v>
      </c>
      <c r="L1106" s="12" t="s">
        <v>31</v>
      </c>
      <c r="M1106" s="12" t="s">
        <v>31</v>
      </c>
      <c r="N1106" s="12" t="s">
        <v>1272</v>
      </c>
      <c r="O1106" t="s">
        <v>520</v>
      </c>
      <c r="P1106" s="3">
        <v>3017.17</v>
      </c>
      <c r="Q1106" s="3">
        <v>0</v>
      </c>
    </row>
    <row r="1107" spans="1:17" x14ac:dyDescent="0.25">
      <c r="A1107" s="13" t="s">
        <v>1647</v>
      </c>
      <c r="B1107" s="8"/>
      <c r="C1107" s="8"/>
      <c r="D1107" s="8"/>
      <c r="E1107" s="8"/>
      <c r="F1107" s="8"/>
      <c r="G1107" s="8"/>
      <c r="H1107" s="8"/>
      <c r="I1107" s="8"/>
      <c r="J1107" s="8"/>
      <c r="K1107" s="8"/>
      <c r="L1107" s="8"/>
      <c r="M1107" s="8"/>
      <c r="N1107" s="8"/>
      <c r="O1107" s="8"/>
      <c r="P1107" s="14">
        <v>3017.17</v>
      </c>
      <c r="Q1107" s="14">
        <v>0</v>
      </c>
    </row>
    <row r="1108" spans="1:17" x14ac:dyDescent="0.25">
      <c r="A1108" s="13" t="s">
        <v>1648</v>
      </c>
      <c r="B1108" s="8"/>
      <c r="C1108" s="8"/>
      <c r="D1108" s="8"/>
      <c r="E1108" s="8"/>
      <c r="F1108" s="8"/>
      <c r="G1108" s="8"/>
      <c r="H1108" s="8"/>
      <c r="I1108" s="8"/>
      <c r="J1108" s="8"/>
      <c r="K1108" s="8"/>
      <c r="L1108" s="8"/>
      <c r="M1108" s="8"/>
      <c r="N1108" s="8"/>
      <c r="O1108" s="8"/>
      <c r="P1108" s="14">
        <v>3017.17</v>
      </c>
      <c r="Q1108" s="14"/>
    </row>
    <row r="1109" spans="1:17" x14ac:dyDescent="0.25">
      <c r="A1109" s="13"/>
      <c r="B1109" s="8"/>
      <c r="C1109" s="8"/>
      <c r="D1109" s="8"/>
      <c r="E1109" s="8"/>
      <c r="F1109" s="8"/>
      <c r="G1109" s="8"/>
      <c r="H1109" s="8"/>
      <c r="I1109" s="8"/>
      <c r="J1109" s="8"/>
      <c r="K1109" s="8"/>
      <c r="L1109" s="8"/>
      <c r="M1109" s="8"/>
      <c r="N1109" s="8"/>
      <c r="O1109" s="8"/>
      <c r="P1109" s="14"/>
      <c r="Q1109" s="14"/>
    </row>
    <row r="1110" spans="1:17" x14ac:dyDescent="0.25">
      <c r="A1110" s="13"/>
      <c r="B1110" s="8"/>
      <c r="C1110" s="8"/>
      <c r="D1110" s="8"/>
      <c r="E1110" s="8"/>
      <c r="F1110" s="8"/>
      <c r="G1110" s="8"/>
      <c r="H1110" s="8"/>
      <c r="I1110" s="8"/>
      <c r="J1110" s="8"/>
      <c r="K1110" s="8"/>
      <c r="L1110" s="8"/>
      <c r="M1110" s="8"/>
      <c r="N1110" s="8"/>
      <c r="O1110" s="8"/>
      <c r="P1110" s="14"/>
      <c r="Q1110" s="14"/>
    </row>
    <row r="1111" spans="1:17" x14ac:dyDescent="0.25">
      <c r="A1111" s="46" t="s">
        <v>1649</v>
      </c>
      <c r="B1111" s="46"/>
      <c r="C1111" s="46"/>
      <c r="D1111" s="46"/>
      <c r="E1111" s="46"/>
      <c r="F1111" s="46"/>
      <c r="G1111" s="46"/>
      <c r="H1111" s="46"/>
      <c r="I1111" s="46"/>
      <c r="J1111" s="46"/>
      <c r="K1111" s="46"/>
      <c r="L1111" s="46"/>
      <c r="M1111" s="46"/>
      <c r="N1111" s="46"/>
      <c r="O1111" s="46"/>
      <c r="P1111" s="46"/>
      <c r="Q1111" s="46"/>
    </row>
    <row r="1112" spans="1:17" x14ac:dyDescent="0.25">
      <c r="A1112" s="12" t="s">
        <v>1270</v>
      </c>
      <c r="B1112" s="12" t="s">
        <v>1134</v>
      </c>
      <c r="C1112" s="12" t="s">
        <v>1141</v>
      </c>
      <c r="D1112" s="12" t="s">
        <v>516</v>
      </c>
      <c r="E1112" s="12" t="s">
        <v>31</v>
      </c>
      <c r="F1112" t="s">
        <v>517</v>
      </c>
      <c r="H1112" s="12" t="s">
        <v>31</v>
      </c>
      <c r="J1112">
        <v>0</v>
      </c>
      <c r="K1112" s="12" t="s">
        <v>31</v>
      </c>
      <c r="L1112" s="12" t="s">
        <v>31</v>
      </c>
      <c r="M1112" s="12" t="s">
        <v>31</v>
      </c>
      <c r="N1112" s="12" t="s">
        <v>1272</v>
      </c>
      <c r="O1112" t="s">
        <v>520</v>
      </c>
      <c r="P1112" s="3">
        <v>3017.17</v>
      </c>
      <c r="Q1112" s="3">
        <v>0</v>
      </c>
    </row>
    <row r="1113" spans="1:17" x14ac:dyDescent="0.25">
      <c r="A1113" s="13" t="s">
        <v>1650</v>
      </c>
      <c r="B1113" s="8"/>
      <c r="C1113" s="8"/>
      <c r="D1113" s="8"/>
      <c r="E1113" s="8"/>
      <c r="F1113" s="8"/>
      <c r="G1113" s="8"/>
      <c r="H1113" s="8"/>
      <c r="I1113" s="8"/>
      <c r="J1113" s="8"/>
      <c r="K1113" s="8"/>
      <c r="L1113" s="8"/>
      <c r="M1113" s="8"/>
      <c r="N1113" s="8"/>
      <c r="O1113" s="8"/>
      <c r="P1113" s="14">
        <v>3017.17</v>
      </c>
      <c r="Q1113" s="14">
        <v>0</v>
      </c>
    </row>
    <row r="1114" spans="1:17" x14ac:dyDescent="0.25">
      <c r="A1114" s="13" t="s">
        <v>1651</v>
      </c>
      <c r="B1114" s="8"/>
      <c r="C1114" s="8"/>
      <c r="D1114" s="8"/>
      <c r="E1114" s="8"/>
      <c r="F1114" s="8"/>
      <c r="G1114" s="8"/>
      <c r="H1114" s="8"/>
      <c r="I1114" s="8"/>
      <c r="J1114" s="8"/>
      <c r="K1114" s="8"/>
      <c r="L1114" s="8"/>
      <c r="M1114" s="8"/>
      <c r="N1114" s="8"/>
      <c r="O1114" s="8"/>
      <c r="P1114" s="14">
        <v>3017.17</v>
      </c>
      <c r="Q1114" s="14"/>
    </row>
    <row r="1115" spans="1:17" x14ac:dyDescent="0.25">
      <c r="A1115" s="13"/>
      <c r="B1115" s="8"/>
      <c r="C1115" s="8"/>
      <c r="D1115" s="8"/>
      <c r="E1115" s="8"/>
      <c r="F1115" s="8"/>
      <c r="G1115" s="8"/>
      <c r="H1115" s="8"/>
      <c r="I1115" s="8"/>
      <c r="J1115" s="8"/>
      <c r="K1115" s="8"/>
      <c r="L1115" s="8"/>
      <c r="M1115" s="8"/>
      <c r="N1115" s="8"/>
      <c r="O1115" s="8"/>
      <c r="P1115" s="14"/>
      <c r="Q1115" s="14"/>
    </row>
    <row r="1116" spans="1:17" x14ac:dyDescent="0.25">
      <c r="A1116" s="13"/>
      <c r="B1116" s="8"/>
      <c r="C1116" s="8"/>
      <c r="D1116" s="8"/>
      <c r="E1116" s="8"/>
      <c r="F1116" s="8"/>
      <c r="G1116" s="8"/>
      <c r="H1116" s="8"/>
      <c r="I1116" s="8"/>
      <c r="J1116" s="8"/>
      <c r="K1116" s="8"/>
      <c r="L1116" s="8"/>
      <c r="M1116" s="8"/>
      <c r="N1116" s="8"/>
      <c r="O1116" s="8"/>
      <c r="P1116" s="14"/>
      <c r="Q1116" s="14"/>
    </row>
    <row r="1117" spans="1:17" x14ac:dyDescent="0.25">
      <c r="A1117" s="46" t="s">
        <v>1652</v>
      </c>
      <c r="B1117" s="46"/>
      <c r="C1117" s="46"/>
      <c r="D1117" s="46"/>
      <c r="E1117" s="46"/>
      <c r="F1117" s="46"/>
      <c r="G1117" s="46"/>
      <c r="H1117" s="46"/>
      <c r="I1117" s="46"/>
      <c r="J1117" s="46"/>
      <c r="K1117" s="46"/>
      <c r="L1117" s="46"/>
      <c r="M1117" s="46"/>
      <c r="N1117" s="46"/>
      <c r="O1117" s="46"/>
      <c r="P1117" s="46"/>
      <c r="Q1117" s="46"/>
    </row>
    <row r="1118" spans="1:17" x14ac:dyDescent="0.25">
      <c r="A1118" s="12" t="s">
        <v>1270</v>
      </c>
      <c r="B1118" s="12" t="s">
        <v>1134</v>
      </c>
      <c r="C1118" s="12" t="s">
        <v>1141</v>
      </c>
      <c r="D1118" s="12" t="s">
        <v>516</v>
      </c>
      <c r="E1118" s="12" t="s">
        <v>31</v>
      </c>
      <c r="F1118" t="s">
        <v>517</v>
      </c>
      <c r="H1118" s="12" t="s">
        <v>31</v>
      </c>
      <c r="J1118">
        <v>0</v>
      </c>
      <c r="K1118" s="12" t="s">
        <v>31</v>
      </c>
      <c r="L1118" s="12" t="s">
        <v>31</v>
      </c>
      <c r="M1118" s="12" t="s">
        <v>31</v>
      </c>
      <c r="N1118" s="12" t="s">
        <v>1272</v>
      </c>
      <c r="O1118" t="s">
        <v>520</v>
      </c>
      <c r="P1118" s="3">
        <v>3017.17</v>
      </c>
      <c r="Q1118" s="3">
        <v>0</v>
      </c>
    </row>
    <row r="1119" spans="1:17" x14ac:dyDescent="0.25">
      <c r="A1119" s="13" t="s">
        <v>1653</v>
      </c>
      <c r="B1119" s="8"/>
      <c r="C1119" s="8"/>
      <c r="D1119" s="8"/>
      <c r="E1119" s="8"/>
      <c r="F1119" s="8"/>
      <c r="G1119" s="8"/>
      <c r="H1119" s="8"/>
      <c r="I1119" s="8"/>
      <c r="J1119" s="8"/>
      <c r="K1119" s="8"/>
      <c r="L1119" s="8"/>
      <c r="M1119" s="8"/>
      <c r="N1119" s="8"/>
      <c r="O1119" s="8"/>
      <c r="P1119" s="14">
        <v>3017.17</v>
      </c>
      <c r="Q1119" s="14">
        <v>0</v>
      </c>
    </row>
    <row r="1120" spans="1:17" x14ac:dyDescent="0.25">
      <c r="A1120" s="13" t="s">
        <v>1654</v>
      </c>
      <c r="B1120" s="8"/>
      <c r="C1120" s="8"/>
      <c r="D1120" s="8"/>
      <c r="E1120" s="8"/>
      <c r="F1120" s="8"/>
      <c r="G1120" s="8"/>
      <c r="H1120" s="8"/>
      <c r="I1120" s="8"/>
      <c r="J1120" s="8"/>
      <c r="K1120" s="8"/>
      <c r="L1120" s="8"/>
      <c r="M1120" s="8"/>
      <c r="N1120" s="8"/>
      <c r="O1120" s="8"/>
      <c r="P1120" s="14">
        <v>3017.17</v>
      </c>
      <c r="Q1120" s="14"/>
    </row>
    <row r="1121" spans="1:17" x14ac:dyDescent="0.25">
      <c r="A1121" s="12"/>
      <c r="B1121" s="12"/>
      <c r="C1121" s="12"/>
      <c r="D1121" s="12"/>
      <c r="E1121" s="12"/>
      <c r="H1121" s="12"/>
      <c r="K1121" s="12"/>
      <c r="L1121" s="12"/>
      <c r="M1121" s="12"/>
      <c r="N1121" s="12"/>
      <c r="P1121" s="3"/>
      <c r="Q1121" s="3"/>
    </row>
    <row r="1122" spans="1:17" x14ac:dyDescent="0.25">
      <c r="A1122" s="12"/>
      <c r="B1122" s="12"/>
      <c r="C1122" s="12"/>
      <c r="D1122" s="12"/>
      <c r="E1122" s="12"/>
      <c r="H1122" s="12"/>
      <c r="K1122" s="12"/>
      <c r="L1122" s="12"/>
      <c r="M1122" s="12"/>
      <c r="N1122" s="12"/>
      <c r="P1122" s="3"/>
      <c r="Q1122" s="3"/>
    </row>
    <row r="1123" spans="1:17" x14ac:dyDescent="0.25">
      <c r="A1123" s="46" t="s">
        <v>1655</v>
      </c>
      <c r="B1123" s="46"/>
      <c r="C1123" s="46"/>
      <c r="D1123" s="46"/>
      <c r="E1123" s="46"/>
      <c r="F1123" s="46"/>
      <c r="G1123" s="46"/>
      <c r="H1123" s="46"/>
      <c r="I1123" s="46"/>
      <c r="J1123" s="46"/>
      <c r="K1123" s="46"/>
      <c r="L1123" s="46"/>
      <c r="M1123" s="46"/>
      <c r="N1123" s="46"/>
      <c r="O1123" s="46"/>
      <c r="P1123" s="46"/>
      <c r="Q1123" s="46"/>
    </row>
    <row r="1124" spans="1:17" x14ac:dyDescent="0.25">
      <c r="A1124" s="12" t="s">
        <v>1270</v>
      </c>
      <c r="B1124" s="12" t="s">
        <v>1134</v>
      </c>
      <c r="C1124" s="12" t="s">
        <v>1141</v>
      </c>
      <c r="D1124" s="12" t="s">
        <v>544</v>
      </c>
      <c r="E1124" s="12" t="s">
        <v>31</v>
      </c>
      <c r="F1124" t="s">
        <v>545</v>
      </c>
      <c r="H1124" s="12" t="s">
        <v>31</v>
      </c>
      <c r="J1124">
        <v>0</v>
      </c>
      <c r="K1124" s="12" t="s">
        <v>31</v>
      </c>
      <c r="L1124" s="12" t="s">
        <v>31</v>
      </c>
      <c r="M1124" s="12" t="s">
        <v>31</v>
      </c>
      <c r="N1124" s="12" t="s">
        <v>1275</v>
      </c>
      <c r="O1124" t="s">
        <v>548</v>
      </c>
      <c r="P1124" s="3">
        <v>0</v>
      </c>
      <c r="Q1124" s="3">
        <v>175</v>
      </c>
    </row>
    <row r="1125" spans="1:17" x14ac:dyDescent="0.25">
      <c r="A1125" s="13" t="s">
        <v>1656</v>
      </c>
      <c r="B1125" s="8"/>
      <c r="C1125" s="8"/>
      <c r="D1125" s="8"/>
      <c r="E1125" s="8"/>
      <c r="F1125" s="8"/>
      <c r="G1125" s="8"/>
      <c r="H1125" s="8"/>
      <c r="I1125" s="8"/>
      <c r="J1125" s="8"/>
      <c r="K1125" s="8"/>
      <c r="L1125" s="8"/>
      <c r="M1125" s="8"/>
      <c r="N1125" s="8"/>
      <c r="O1125" s="8"/>
      <c r="P1125" s="14">
        <v>0</v>
      </c>
      <c r="Q1125" s="14">
        <v>175</v>
      </c>
    </row>
    <row r="1126" spans="1:17" x14ac:dyDescent="0.25">
      <c r="A1126" s="13" t="s">
        <v>1657</v>
      </c>
      <c r="B1126" s="8"/>
      <c r="C1126" s="8"/>
      <c r="D1126" s="8"/>
      <c r="E1126" s="8"/>
      <c r="F1126" s="8"/>
      <c r="G1126" s="8"/>
      <c r="H1126" s="8"/>
      <c r="I1126" s="8"/>
      <c r="J1126" s="8"/>
      <c r="K1126" s="8"/>
      <c r="L1126" s="8"/>
      <c r="M1126" s="8"/>
      <c r="N1126" s="8"/>
      <c r="O1126" s="8"/>
      <c r="P1126" s="14">
        <v>-175</v>
      </c>
      <c r="Q1126" s="14"/>
    </row>
    <row r="1127" spans="1:17" x14ac:dyDescent="0.25">
      <c r="A1127" s="11"/>
      <c r="B1127" s="11"/>
      <c r="C1127" s="11"/>
      <c r="D1127" s="11"/>
      <c r="E1127" s="11"/>
      <c r="F1127" s="11"/>
      <c r="G1127" s="11"/>
      <c r="H1127" s="11"/>
      <c r="I1127" s="11"/>
      <c r="J1127" s="11"/>
      <c r="K1127" s="11"/>
      <c r="L1127" s="11"/>
      <c r="M1127" s="11"/>
      <c r="N1127" s="11"/>
      <c r="O1127" s="11"/>
      <c r="P1127" s="11"/>
      <c r="Q1127" s="11"/>
    </row>
    <row r="1128" spans="1:17" x14ac:dyDescent="0.25">
      <c r="A1128" s="12"/>
      <c r="B1128" s="12"/>
      <c r="C1128" s="12"/>
      <c r="D1128" s="12"/>
      <c r="E1128" s="12"/>
      <c r="H1128" s="12"/>
      <c r="K1128" s="12"/>
      <c r="L1128" s="12"/>
      <c r="M1128" s="12"/>
      <c r="N1128" s="12"/>
      <c r="P1128" s="3"/>
      <c r="Q1128" s="3"/>
    </row>
    <row r="1129" spans="1:17" x14ac:dyDescent="0.25">
      <c r="A1129" s="46" t="s">
        <v>1658</v>
      </c>
      <c r="B1129" s="46"/>
      <c r="C1129" s="46"/>
      <c r="D1129" s="46"/>
      <c r="E1129" s="46"/>
      <c r="F1129" s="46"/>
      <c r="G1129" s="46"/>
      <c r="H1129" s="46"/>
      <c r="I1129" s="46"/>
      <c r="J1129" s="46"/>
      <c r="K1129" s="46"/>
      <c r="L1129" s="46"/>
      <c r="M1129" s="46"/>
      <c r="N1129" s="46"/>
      <c r="O1129" s="46"/>
      <c r="P1129" s="46"/>
      <c r="Q1129" s="46"/>
    </row>
    <row r="1130" spans="1:17" x14ac:dyDescent="0.25">
      <c r="A1130" s="12" t="s">
        <v>1270</v>
      </c>
      <c r="B1130" s="12" t="s">
        <v>1134</v>
      </c>
      <c r="C1130" s="12" t="s">
        <v>1135</v>
      </c>
      <c r="D1130" s="12" t="s">
        <v>551</v>
      </c>
      <c r="E1130" s="12" t="s">
        <v>31</v>
      </c>
      <c r="F1130" t="s">
        <v>552</v>
      </c>
      <c r="H1130" s="12" t="s">
        <v>31</v>
      </c>
      <c r="J1130">
        <v>0</v>
      </c>
      <c r="K1130" s="12" t="s">
        <v>31</v>
      </c>
      <c r="L1130" s="12" t="s">
        <v>31</v>
      </c>
      <c r="M1130" s="12" t="s">
        <v>31</v>
      </c>
      <c r="N1130" s="12" t="s">
        <v>31</v>
      </c>
      <c r="O1130" t="s">
        <v>555</v>
      </c>
      <c r="P1130" s="3">
        <v>50</v>
      </c>
      <c r="Q1130" s="3">
        <v>0</v>
      </c>
    </row>
    <row r="1131" spans="1:17" x14ac:dyDescent="0.25">
      <c r="A1131" s="13" t="s">
        <v>1659</v>
      </c>
      <c r="B1131" s="8"/>
      <c r="C1131" s="8"/>
      <c r="D1131" s="8"/>
      <c r="E1131" s="8"/>
      <c r="F1131" s="8"/>
      <c r="G1131" s="8"/>
      <c r="H1131" s="8"/>
      <c r="I1131" s="8"/>
      <c r="J1131" s="8"/>
      <c r="K1131" s="8"/>
      <c r="L1131" s="8"/>
      <c r="M1131" s="8"/>
      <c r="N1131" s="8"/>
      <c r="O1131" s="8"/>
      <c r="P1131" s="14">
        <v>50</v>
      </c>
      <c r="Q1131" s="14">
        <v>0</v>
      </c>
    </row>
    <row r="1132" spans="1:17" x14ac:dyDescent="0.25">
      <c r="A1132" s="13" t="s">
        <v>1660</v>
      </c>
      <c r="B1132" s="8"/>
      <c r="C1132" s="8"/>
      <c r="D1132" s="8"/>
      <c r="E1132" s="8"/>
      <c r="F1132" s="8"/>
      <c r="G1132" s="8"/>
      <c r="H1132" s="8"/>
      <c r="I1132" s="8"/>
      <c r="J1132" s="8"/>
      <c r="K1132" s="8"/>
      <c r="L1132" s="8"/>
      <c r="M1132" s="8"/>
      <c r="N1132" s="8"/>
      <c r="O1132" s="8"/>
      <c r="P1132" s="14">
        <v>50</v>
      </c>
      <c r="Q1132" s="14"/>
    </row>
    <row r="1133" spans="1:17" x14ac:dyDescent="0.25">
      <c r="A1133" s="11"/>
      <c r="B1133" s="11"/>
      <c r="C1133" s="11"/>
      <c r="D1133" s="11"/>
      <c r="E1133" s="11"/>
      <c r="F1133" s="11"/>
      <c r="G1133" s="11"/>
      <c r="H1133" s="11"/>
      <c r="I1133" s="11"/>
      <c r="J1133" s="11"/>
      <c r="K1133" s="11"/>
      <c r="L1133" s="11"/>
      <c r="M1133" s="11"/>
      <c r="N1133" s="11"/>
      <c r="O1133" s="11"/>
      <c r="P1133" s="11"/>
      <c r="Q1133" s="11"/>
    </row>
    <row r="1134" spans="1:17" x14ac:dyDescent="0.25">
      <c r="A1134" s="12"/>
      <c r="B1134" s="12"/>
      <c r="C1134" s="12"/>
      <c r="D1134" s="12"/>
      <c r="E1134" s="12"/>
      <c r="H1134" s="12"/>
      <c r="K1134" s="12"/>
      <c r="L1134" s="12"/>
      <c r="M1134" s="12"/>
      <c r="N1134" s="12"/>
      <c r="P1134" s="3"/>
      <c r="Q1134" s="3"/>
    </row>
    <row r="1135" spans="1:17" x14ac:dyDescent="0.25">
      <c r="A1135" s="46" t="s">
        <v>1661</v>
      </c>
      <c r="B1135" s="46"/>
      <c r="C1135" s="46"/>
      <c r="D1135" s="46"/>
      <c r="E1135" s="46"/>
      <c r="F1135" s="46"/>
      <c r="G1135" s="46"/>
      <c r="H1135" s="46"/>
      <c r="I1135" s="46"/>
      <c r="J1135" s="46"/>
      <c r="K1135" s="46"/>
      <c r="L1135" s="46"/>
      <c r="M1135" s="46"/>
      <c r="N1135" s="46"/>
      <c r="O1135" s="46"/>
      <c r="P1135" s="46"/>
      <c r="Q1135" s="46"/>
    </row>
    <row r="1136" spans="1:17" x14ac:dyDescent="0.25">
      <c r="A1136" s="12" t="s">
        <v>1278</v>
      </c>
      <c r="B1136" s="12" t="s">
        <v>1134</v>
      </c>
      <c r="C1136" s="12" t="s">
        <v>1141</v>
      </c>
      <c r="D1136" s="12" t="s">
        <v>583</v>
      </c>
      <c r="E1136" s="12" t="s">
        <v>31</v>
      </c>
      <c r="F1136" t="s">
        <v>584</v>
      </c>
      <c r="H1136" s="12" t="s">
        <v>31</v>
      </c>
      <c r="J1136">
        <v>0</v>
      </c>
      <c r="K1136" s="12" t="s">
        <v>31</v>
      </c>
      <c r="L1136" s="12" t="s">
        <v>31</v>
      </c>
      <c r="M1136" s="12" t="s">
        <v>31</v>
      </c>
      <c r="N1136" s="12" t="s">
        <v>1281</v>
      </c>
      <c r="O1136" t="s">
        <v>588</v>
      </c>
      <c r="P1136" s="3">
        <v>200</v>
      </c>
      <c r="Q1136" s="3">
        <v>0</v>
      </c>
    </row>
    <row r="1137" spans="1:17" x14ac:dyDescent="0.25">
      <c r="A1137" s="12" t="s">
        <v>1288</v>
      </c>
      <c r="B1137" s="12" t="s">
        <v>1148</v>
      </c>
      <c r="C1137" s="12" t="s">
        <v>1141</v>
      </c>
      <c r="D1137" s="12" t="s">
        <v>616</v>
      </c>
      <c r="E1137" s="12" t="s">
        <v>31</v>
      </c>
      <c r="F1137" t="s">
        <v>617</v>
      </c>
      <c r="H1137" s="12" t="s">
        <v>31</v>
      </c>
      <c r="J1137">
        <v>0</v>
      </c>
      <c r="K1137" s="12" t="s">
        <v>31</v>
      </c>
      <c r="L1137" s="12" t="s">
        <v>31</v>
      </c>
      <c r="M1137" s="12" t="s">
        <v>31</v>
      </c>
      <c r="N1137" s="12" t="s">
        <v>1289</v>
      </c>
      <c r="O1137" t="s">
        <v>620</v>
      </c>
      <c r="P1137" s="3">
        <v>4642.8599999999997</v>
      </c>
      <c r="Q1137" s="3">
        <v>0</v>
      </c>
    </row>
    <row r="1138" spans="1:17" x14ac:dyDescent="0.25">
      <c r="A1138" s="12" t="s">
        <v>1288</v>
      </c>
      <c r="B1138" s="12" t="s">
        <v>1148</v>
      </c>
      <c r="C1138" s="12" t="s">
        <v>1141</v>
      </c>
      <c r="D1138" s="12" t="s">
        <v>621</v>
      </c>
      <c r="E1138" s="12" t="s">
        <v>31</v>
      </c>
      <c r="F1138" t="s">
        <v>617</v>
      </c>
      <c r="H1138" s="12" t="s">
        <v>31</v>
      </c>
      <c r="J1138">
        <v>0</v>
      </c>
      <c r="K1138" s="12" t="s">
        <v>31</v>
      </c>
      <c r="L1138" s="12" t="s">
        <v>31</v>
      </c>
      <c r="M1138" s="12" t="s">
        <v>31</v>
      </c>
      <c r="N1138" s="12" t="s">
        <v>1290</v>
      </c>
      <c r="O1138" t="s">
        <v>622</v>
      </c>
      <c r="P1138" s="3">
        <v>9285.7099999999991</v>
      </c>
      <c r="Q1138" s="3">
        <v>0</v>
      </c>
    </row>
    <row r="1139" spans="1:17" x14ac:dyDescent="0.25">
      <c r="A1139" s="13" t="s">
        <v>1662</v>
      </c>
      <c r="B1139" s="8"/>
      <c r="C1139" s="8"/>
      <c r="D1139" s="8"/>
      <c r="E1139" s="8"/>
      <c r="F1139" s="8"/>
      <c r="G1139" s="8"/>
      <c r="H1139" s="8"/>
      <c r="I1139" s="8"/>
      <c r="J1139" s="8"/>
      <c r="K1139" s="8"/>
      <c r="L1139" s="8"/>
      <c r="M1139" s="8"/>
      <c r="N1139" s="8"/>
      <c r="O1139" s="8"/>
      <c r="P1139" s="14">
        <v>14128.57</v>
      </c>
      <c r="Q1139" s="14">
        <v>0</v>
      </c>
    </row>
    <row r="1140" spans="1:17" x14ac:dyDescent="0.25">
      <c r="A1140" s="13" t="s">
        <v>1663</v>
      </c>
      <c r="B1140" s="8"/>
      <c r="C1140" s="8"/>
      <c r="D1140" s="8"/>
      <c r="E1140" s="8"/>
      <c r="F1140" s="8"/>
      <c r="G1140" s="8"/>
      <c r="H1140" s="8"/>
      <c r="I1140" s="8"/>
      <c r="J1140" s="8"/>
      <c r="K1140" s="8"/>
      <c r="L1140" s="8"/>
      <c r="M1140" s="8"/>
      <c r="N1140" s="8"/>
      <c r="O1140" s="8"/>
      <c r="P1140" s="14">
        <v>14128.57</v>
      </c>
      <c r="Q1140" s="14"/>
    </row>
    <row r="1141" spans="1:17" x14ac:dyDescent="0.25">
      <c r="A1141" s="12"/>
      <c r="B1141" s="12"/>
      <c r="C1141" s="12"/>
      <c r="D1141" s="12"/>
      <c r="E1141" s="12"/>
      <c r="H1141" s="12"/>
      <c r="K1141" s="12"/>
      <c r="L1141" s="12"/>
      <c r="M1141" s="12"/>
      <c r="N1141" s="12"/>
      <c r="P1141" s="3"/>
      <c r="Q1141" s="3"/>
    </row>
    <row r="1142" spans="1:17" x14ac:dyDescent="0.25">
      <c r="A1142" s="13"/>
      <c r="B1142" s="8"/>
      <c r="C1142" s="8"/>
      <c r="D1142" s="8"/>
      <c r="E1142" s="8"/>
      <c r="F1142" s="8"/>
      <c r="G1142" s="8"/>
      <c r="H1142" s="8"/>
      <c r="I1142" s="8"/>
      <c r="J1142" s="8"/>
      <c r="K1142" s="8"/>
      <c r="L1142" s="8"/>
      <c r="M1142" s="8"/>
      <c r="N1142" s="8"/>
      <c r="O1142" s="8"/>
      <c r="P1142" s="14"/>
      <c r="Q1142" s="14"/>
    </row>
    <row r="1143" spans="1:17" x14ac:dyDescent="0.25">
      <c r="A1143" s="46" t="s">
        <v>1664</v>
      </c>
      <c r="B1143" s="46"/>
      <c r="C1143" s="46"/>
      <c r="D1143" s="46"/>
      <c r="E1143" s="46"/>
      <c r="F1143" s="46"/>
      <c r="G1143" s="46"/>
      <c r="H1143" s="46"/>
      <c r="I1143" s="46"/>
      <c r="J1143" s="46"/>
      <c r="K1143" s="46"/>
      <c r="L1143" s="46"/>
      <c r="M1143" s="46"/>
      <c r="N1143" s="46"/>
      <c r="O1143" s="46"/>
      <c r="P1143" s="46"/>
      <c r="Q1143" s="46"/>
    </row>
    <row r="1144" spans="1:17" x14ac:dyDescent="0.25">
      <c r="A1144" s="12" t="s">
        <v>1278</v>
      </c>
      <c r="B1144" s="12" t="s">
        <v>1134</v>
      </c>
      <c r="C1144" s="12" t="s">
        <v>1141</v>
      </c>
      <c r="D1144" s="12" t="s">
        <v>583</v>
      </c>
      <c r="E1144" s="12" t="s">
        <v>31</v>
      </c>
      <c r="F1144" t="s">
        <v>584</v>
      </c>
      <c r="H1144" s="12" t="s">
        <v>31</v>
      </c>
      <c r="J1144">
        <v>0</v>
      </c>
      <c r="K1144" s="12" t="s">
        <v>31</v>
      </c>
      <c r="L1144" s="12" t="s">
        <v>31</v>
      </c>
      <c r="M1144" s="12" t="s">
        <v>31</v>
      </c>
      <c r="N1144" s="12" t="s">
        <v>1281</v>
      </c>
      <c r="O1144" t="s">
        <v>588</v>
      </c>
      <c r="P1144" s="3">
        <v>1989.29</v>
      </c>
      <c r="Q1144" s="3">
        <v>0</v>
      </c>
    </row>
    <row r="1145" spans="1:17" x14ac:dyDescent="0.25">
      <c r="A1145" s="13" t="s">
        <v>1665</v>
      </c>
      <c r="B1145" s="8"/>
      <c r="C1145" s="8"/>
      <c r="D1145" s="8"/>
      <c r="E1145" s="8"/>
      <c r="F1145" s="8"/>
      <c r="G1145" s="8"/>
      <c r="H1145" s="8"/>
      <c r="I1145" s="8"/>
      <c r="J1145" s="8"/>
      <c r="K1145" s="8"/>
      <c r="L1145" s="8"/>
      <c r="M1145" s="8"/>
      <c r="N1145" s="8"/>
      <c r="O1145" s="8"/>
      <c r="P1145" s="14">
        <v>1989.29</v>
      </c>
      <c r="Q1145" s="14">
        <v>0</v>
      </c>
    </row>
    <row r="1146" spans="1:17" x14ac:dyDescent="0.25">
      <c r="A1146" s="13" t="s">
        <v>1666</v>
      </c>
      <c r="B1146" s="8"/>
      <c r="C1146" s="8"/>
      <c r="D1146" s="8"/>
      <c r="E1146" s="8"/>
      <c r="F1146" s="8"/>
      <c r="G1146" s="8"/>
      <c r="H1146" s="8"/>
      <c r="I1146" s="8"/>
      <c r="J1146" s="8"/>
      <c r="K1146" s="8"/>
      <c r="L1146" s="8"/>
      <c r="M1146" s="8"/>
      <c r="N1146" s="8"/>
      <c r="O1146" s="8"/>
      <c r="P1146" s="14">
        <v>1989.29</v>
      </c>
      <c r="Q1146" s="14"/>
    </row>
    <row r="1147" spans="1:17" x14ac:dyDescent="0.25">
      <c r="A1147" s="12"/>
      <c r="B1147" s="12"/>
      <c r="C1147" s="12"/>
      <c r="D1147" s="12"/>
      <c r="E1147" s="12"/>
      <c r="H1147" s="12"/>
      <c r="K1147" s="12"/>
      <c r="L1147" s="12"/>
      <c r="M1147" s="12"/>
      <c r="N1147" s="12"/>
      <c r="P1147" s="3"/>
      <c r="Q1147" s="3"/>
    </row>
    <row r="1148" spans="1:17" x14ac:dyDescent="0.25">
      <c r="A1148" s="12"/>
      <c r="B1148" s="12"/>
      <c r="C1148" s="12"/>
      <c r="D1148" s="12"/>
      <c r="E1148" s="12"/>
      <c r="H1148" s="12"/>
      <c r="K1148" s="12"/>
      <c r="L1148" s="12"/>
      <c r="M1148" s="12"/>
      <c r="N1148" s="12"/>
      <c r="P1148" s="3"/>
      <c r="Q1148" s="3"/>
    </row>
    <row r="1149" spans="1:17" x14ac:dyDescent="0.25">
      <c r="A1149" s="46" t="s">
        <v>1667</v>
      </c>
      <c r="B1149" s="46"/>
      <c r="C1149" s="46"/>
      <c r="D1149" s="46"/>
      <c r="E1149" s="46"/>
      <c r="F1149" s="46"/>
      <c r="G1149" s="46"/>
      <c r="H1149" s="46"/>
      <c r="I1149" s="46"/>
      <c r="J1149" s="46"/>
      <c r="K1149" s="46"/>
      <c r="L1149" s="46"/>
      <c r="M1149" s="46"/>
      <c r="N1149" s="46"/>
      <c r="O1149" s="46"/>
      <c r="P1149" s="46"/>
      <c r="Q1149" s="46"/>
    </row>
    <row r="1150" spans="1:17" x14ac:dyDescent="0.25">
      <c r="A1150" s="12" t="s">
        <v>1278</v>
      </c>
      <c r="B1150" s="12" t="s">
        <v>1134</v>
      </c>
      <c r="C1150" s="12" t="s">
        <v>1141</v>
      </c>
      <c r="D1150" s="12" t="s">
        <v>563</v>
      </c>
      <c r="E1150" s="12" t="s">
        <v>31</v>
      </c>
      <c r="F1150" t="s">
        <v>565</v>
      </c>
      <c r="H1150" s="12" t="s">
        <v>31</v>
      </c>
      <c r="J1150">
        <v>0</v>
      </c>
      <c r="K1150" s="12" t="s">
        <v>564</v>
      </c>
      <c r="L1150" s="12" t="s">
        <v>31</v>
      </c>
      <c r="M1150" s="12" t="s">
        <v>1282</v>
      </c>
      <c r="N1150" s="12" t="s">
        <v>1283</v>
      </c>
      <c r="O1150" t="s">
        <v>568</v>
      </c>
      <c r="P1150" s="3">
        <v>41182</v>
      </c>
      <c r="Q1150" s="3">
        <v>0</v>
      </c>
    </row>
    <row r="1151" spans="1:17" x14ac:dyDescent="0.25">
      <c r="A1151" s="12" t="s">
        <v>1278</v>
      </c>
      <c r="B1151" s="12" t="s">
        <v>1134</v>
      </c>
      <c r="C1151" s="12" t="s">
        <v>1141</v>
      </c>
      <c r="D1151" s="12" t="s">
        <v>563</v>
      </c>
      <c r="E1151" s="12" t="s">
        <v>31</v>
      </c>
      <c r="F1151" t="s">
        <v>565</v>
      </c>
      <c r="H1151" s="12" t="s">
        <v>31</v>
      </c>
      <c r="J1151">
        <v>0</v>
      </c>
      <c r="K1151" s="12" t="s">
        <v>564</v>
      </c>
      <c r="L1151" s="12" t="s">
        <v>31</v>
      </c>
      <c r="M1151" s="12" t="s">
        <v>1282</v>
      </c>
      <c r="N1151" s="12" t="s">
        <v>1283</v>
      </c>
      <c r="O1151" t="s">
        <v>568</v>
      </c>
      <c r="P1151" s="3">
        <v>6983.93</v>
      </c>
      <c r="Q1151" s="3">
        <v>0</v>
      </c>
    </row>
    <row r="1152" spans="1:17" x14ac:dyDescent="0.25">
      <c r="A1152" s="13" t="s">
        <v>1668</v>
      </c>
      <c r="B1152" s="8"/>
      <c r="C1152" s="8"/>
      <c r="D1152" s="8"/>
      <c r="E1152" s="8"/>
      <c r="F1152" s="8"/>
      <c r="G1152" s="8"/>
      <c r="H1152" s="8"/>
      <c r="I1152" s="8"/>
      <c r="J1152" s="8"/>
      <c r="K1152" s="8"/>
      <c r="L1152" s="8"/>
      <c r="M1152" s="8"/>
      <c r="N1152" s="8"/>
      <c r="O1152" s="8"/>
      <c r="P1152" s="14">
        <v>48165.93</v>
      </c>
      <c r="Q1152" s="14">
        <v>0</v>
      </c>
    </row>
    <row r="1153" spans="1:17" x14ac:dyDescent="0.25">
      <c r="A1153" s="13" t="s">
        <v>1669</v>
      </c>
      <c r="B1153" s="8"/>
      <c r="C1153" s="8"/>
      <c r="D1153" s="8"/>
      <c r="E1153" s="8"/>
      <c r="F1153" s="8"/>
      <c r="G1153" s="8"/>
      <c r="H1153" s="8"/>
      <c r="I1153" s="8"/>
      <c r="J1153" s="8"/>
      <c r="K1153" s="8"/>
      <c r="L1153" s="8"/>
      <c r="M1153" s="8"/>
      <c r="N1153" s="8"/>
      <c r="O1153" s="8"/>
      <c r="P1153" s="14">
        <v>48165.93</v>
      </c>
      <c r="Q1153" s="14"/>
    </row>
    <row r="1154" spans="1:17" x14ac:dyDescent="0.25">
      <c r="A1154" s="12"/>
      <c r="B1154" s="12"/>
      <c r="C1154" s="12"/>
      <c r="D1154" s="12"/>
      <c r="E1154" s="12"/>
      <c r="H1154" s="12"/>
      <c r="K1154" s="12"/>
      <c r="L1154" s="12"/>
      <c r="M1154" s="12"/>
      <c r="N1154" s="12"/>
      <c r="P1154" s="3"/>
      <c r="Q1154" s="3"/>
    </row>
    <row r="1155" spans="1:17" x14ac:dyDescent="0.25">
      <c r="A1155" s="13"/>
      <c r="B1155" s="8"/>
      <c r="C1155" s="8"/>
      <c r="D1155" s="8"/>
      <c r="E1155" s="8"/>
      <c r="F1155" s="8"/>
      <c r="G1155" s="8"/>
      <c r="H1155" s="8"/>
      <c r="I1155" s="8"/>
      <c r="J1155" s="8"/>
      <c r="K1155" s="8"/>
      <c r="L1155" s="8"/>
      <c r="M1155" s="8"/>
      <c r="N1155" s="8"/>
      <c r="O1155" s="8"/>
      <c r="P1155" s="14"/>
      <c r="Q1155" s="14"/>
    </row>
    <row r="1156" spans="1:17" x14ac:dyDescent="0.25">
      <c r="A1156" s="46" t="s">
        <v>1670</v>
      </c>
      <c r="B1156" s="46"/>
      <c r="C1156" s="46"/>
      <c r="D1156" s="46"/>
      <c r="E1156" s="46"/>
      <c r="F1156" s="46"/>
      <c r="G1156" s="46"/>
      <c r="H1156" s="46"/>
      <c r="I1156" s="46"/>
      <c r="J1156" s="46"/>
      <c r="K1156" s="46"/>
      <c r="L1156" s="46"/>
      <c r="M1156" s="46"/>
      <c r="N1156" s="46"/>
      <c r="O1156" s="46"/>
      <c r="P1156" s="46"/>
      <c r="Q1156" s="46"/>
    </row>
    <row r="1157" spans="1:17" x14ac:dyDescent="0.25">
      <c r="A1157" s="12" t="s">
        <v>1278</v>
      </c>
      <c r="B1157" s="12" t="s">
        <v>1134</v>
      </c>
      <c r="C1157" s="12" t="s">
        <v>1141</v>
      </c>
      <c r="D1157" s="12" t="s">
        <v>580</v>
      </c>
      <c r="E1157" s="12" t="s">
        <v>31</v>
      </c>
      <c r="F1157" t="s">
        <v>181</v>
      </c>
      <c r="H1157" s="12" t="s">
        <v>31</v>
      </c>
      <c r="J1157">
        <v>0</v>
      </c>
      <c r="K1157" s="12" t="s">
        <v>31</v>
      </c>
      <c r="L1157" s="12" t="s">
        <v>31</v>
      </c>
      <c r="M1157" s="12" t="s">
        <v>31</v>
      </c>
      <c r="N1157" s="12" t="s">
        <v>1284</v>
      </c>
      <c r="O1157" t="s">
        <v>582</v>
      </c>
      <c r="P1157" s="3">
        <v>4367.71</v>
      </c>
      <c r="Q1157" s="3">
        <v>0</v>
      </c>
    </row>
    <row r="1158" spans="1:17" x14ac:dyDescent="0.25">
      <c r="A1158" s="13" t="s">
        <v>1671</v>
      </c>
      <c r="B1158" s="8"/>
      <c r="C1158" s="8"/>
      <c r="D1158" s="8"/>
      <c r="E1158" s="8"/>
      <c r="F1158" s="8"/>
      <c r="G1158" s="8"/>
      <c r="H1158" s="8"/>
      <c r="I1158" s="8"/>
      <c r="J1158" s="8"/>
      <c r="K1158" s="8"/>
      <c r="L1158" s="8"/>
      <c r="M1158" s="8"/>
      <c r="N1158" s="8"/>
      <c r="O1158" s="8"/>
      <c r="P1158" s="14">
        <v>4367.71</v>
      </c>
      <c r="Q1158" s="14">
        <v>0</v>
      </c>
    </row>
    <row r="1159" spans="1:17" x14ac:dyDescent="0.25">
      <c r="A1159" s="13" t="s">
        <v>1672</v>
      </c>
      <c r="B1159" s="8"/>
      <c r="C1159" s="8"/>
      <c r="D1159" s="8"/>
      <c r="E1159" s="8"/>
      <c r="F1159" s="8"/>
      <c r="G1159" s="8"/>
      <c r="H1159" s="8"/>
      <c r="I1159" s="8"/>
      <c r="J1159" s="8"/>
      <c r="K1159" s="8"/>
      <c r="L1159" s="8"/>
      <c r="M1159" s="8"/>
      <c r="N1159" s="8"/>
      <c r="O1159" s="8"/>
      <c r="P1159" s="14">
        <v>4367.71</v>
      </c>
      <c r="Q1159" s="14"/>
    </row>
    <row r="1160" spans="1:17" x14ac:dyDescent="0.25">
      <c r="A1160" s="12"/>
      <c r="B1160" s="12"/>
      <c r="C1160" s="12"/>
      <c r="D1160" s="12"/>
      <c r="E1160" s="12"/>
      <c r="H1160" s="12"/>
      <c r="K1160" s="12"/>
      <c r="L1160" s="12"/>
      <c r="M1160" s="12"/>
      <c r="N1160" s="12"/>
      <c r="P1160" s="3"/>
      <c r="Q1160" s="3"/>
    </row>
    <row r="1161" spans="1:17" x14ac:dyDescent="0.25">
      <c r="A1161" s="13"/>
      <c r="B1161" s="8"/>
      <c r="C1161" s="8"/>
      <c r="D1161" s="8"/>
      <c r="E1161" s="8"/>
      <c r="F1161" s="8"/>
      <c r="G1161" s="8"/>
      <c r="H1161" s="8"/>
      <c r="I1161" s="8"/>
      <c r="J1161" s="8"/>
      <c r="K1161" s="8"/>
      <c r="L1161" s="8"/>
      <c r="M1161" s="8"/>
      <c r="N1161" s="8"/>
      <c r="O1161" s="8"/>
      <c r="P1161" s="14"/>
      <c r="Q1161" s="14"/>
    </row>
    <row r="1162" spans="1:17" x14ac:dyDescent="0.25">
      <c r="A1162" s="46" t="s">
        <v>1673</v>
      </c>
      <c r="B1162" s="46"/>
      <c r="C1162" s="46"/>
      <c r="D1162" s="46"/>
      <c r="E1162" s="46"/>
      <c r="F1162" s="46"/>
      <c r="G1162" s="46"/>
      <c r="H1162" s="46"/>
      <c r="I1162" s="46"/>
      <c r="J1162" s="46"/>
      <c r="K1162" s="46"/>
      <c r="L1162" s="46"/>
      <c r="M1162" s="46"/>
      <c r="N1162" s="46"/>
      <c r="O1162" s="46"/>
      <c r="P1162" s="46"/>
      <c r="Q1162" s="46"/>
    </row>
    <row r="1163" spans="1:17" x14ac:dyDescent="0.25">
      <c r="A1163" s="12" t="s">
        <v>1278</v>
      </c>
      <c r="B1163" s="12" t="s">
        <v>1134</v>
      </c>
      <c r="C1163" s="12" t="s">
        <v>1141</v>
      </c>
      <c r="D1163" s="12" t="s">
        <v>574</v>
      </c>
      <c r="E1163" s="12" t="s">
        <v>31</v>
      </c>
      <c r="F1163" t="s">
        <v>575</v>
      </c>
      <c r="H1163" s="12" t="s">
        <v>31</v>
      </c>
      <c r="J1163">
        <v>0</v>
      </c>
      <c r="K1163" s="12" t="s">
        <v>31</v>
      </c>
      <c r="L1163" s="12" t="s">
        <v>31</v>
      </c>
      <c r="M1163" s="12" t="s">
        <v>31</v>
      </c>
      <c r="N1163" s="12" t="s">
        <v>1285</v>
      </c>
      <c r="O1163" t="s">
        <v>577</v>
      </c>
      <c r="P1163" s="3">
        <v>6440.89</v>
      </c>
      <c r="Q1163" s="3">
        <v>0</v>
      </c>
    </row>
    <row r="1164" spans="1:17" x14ac:dyDescent="0.25">
      <c r="A1164" s="12" t="s">
        <v>1288</v>
      </c>
      <c r="B1164" s="12" t="s">
        <v>1134</v>
      </c>
      <c r="C1164" s="12" t="s">
        <v>1135</v>
      </c>
      <c r="D1164" s="12" t="s">
        <v>987</v>
      </c>
      <c r="E1164" s="12" t="s">
        <v>31</v>
      </c>
      <c r="F1164" t="s">
        <v>813</v>
      </c>
      <c r="H1164" s="12" t="s">
        <v>31</v>
      </c>
      <c r="J1164">
        <v>0</v>
      </c>
      <c r="K1164" s="12" t="s">
        <v>31</v>
      </c>
      <c r="L1164" s="12" t="s">
        <v>31</v>
      </c>
      <c r="M1164" s="12" t="s">
        <v>31</v>
      </c>
      <c r="N1164" s="12" t="s">
        <v>31</v>
      </c>
      <c r="O1164" t="s">
        <v>989</v>
      </c>
      <c r="P1164" s="3">
        <v>94264.47</v>
      </c>
      <c r="Q1164" s="3">
        <v>0</v>
      </c>
    </row>
    <row r="1165" spans="1:17" x14ac:dyDescent="0.25">
      <c r="A1165" s="13" t="s">
        <v>1674</v>
      </c>
      <c r="B1165" s="8"/>
      <c r="C1165" s="8"/>
      <c r="D1165" s="8"/>
      <c r="E1165" s="8"/>
      <c r="F1165" s="8"/>
      <c r="G1165" s="8"/>
      <c r="H1165" s="8"/>
      <c r="I1165" s="8"/>
      <c r="J1165" s="8"/>
      <c r="K1165" s="8"/>
      <c r="L1165" s="8"/>
      <c r="M1165" s="8"/>
      <c r="N1165" s="8"/>
      <c r="O1165" s="8"/>
      <c r="P1165" s="14">
        <v>100705.36</v>
      </c>
      <c r="Q1165" s="14">
        <v>0</v>
      </c>
    </row>
    <row r="1166" spans="1:17" x14ac:dyDescent="0.25">
      <c r="A1166" s="13" t="s">
        <v>1675</v>
      </c>
      <c r="B1166" s="8"/>
      <c r="C1166" s="8"/>
      <c r="D1166" s="8"/>
      <c r="E1166" s="8"/>
      <c r="F1166" s="8"/>
      <c r="G1166" s="8"/>
      <c r="H1166" s="8"/>
      <c r="I1166" s="8"/>
      <c r="J1166" s="8"/>
      <c r="K1166" s="8"/>
      <c r="L1166" s="8"/>
      <c r="M1166" s="8"/>
      <c r="N1166" s="8"/>
      <c r="O1166" s="8"/>
      <c r="P1166" s="14">
        <v>100705.36</v>
      </c>
      <c r="Q1166" s="14"/>
    </row>
    <row r="1167" spans="1:17" x14ac:dyDescent="0.25">
      <c r="A1167" s="13"/>
      <c r="B1167" s="8"/>
      <c r="C1167" s="8"/>
      <c r="D1167" s="8"/>
      <c r="E1167" s="8"/>
      <c r="F1167" s="8"/>
      <c r="G1167" s="8"/>
      <c r="H1167" s="8"/>
      <c r="I1167" s="8"/>
      <c r="J1167" s="8"/>
      <c r="K1167" s="8"/>
      <c r="L1167" s="8"/>
      <c r="M1167" s="8"/>
      <c r="N1167" s="8"/>
      <c r="O1167" s="8"/>
      <c r="P1167" s="14"/>
      <c r="Q1167" s="14"/>
    </row>
    <row r="1168" spans="1:17" x14ac:dyDescent="0.25">
      <c r="A1168" s="13"/>
      <c r="B1168" s="8"/>
      <c r="C1168" s="8"/>
      <c r="D1168" s="8"/>
      <c r="E1168" s="8"/>
      <c r="F1168" s="8"/>
      <c r="G1168" s="8"/>
      <c r="H1168" s="8"/>
      <c r="I1168" s="8"/>
      <c r="J1168" s="8"/>
      <c r="K1168" s="8"/>
      <c r="L1168" s="8"/>
      <c r="M1168" s="8"/>
      <c r="N1168" s="8"/>
      <c r="O1168" s="8"/>
      <c r="P1168" s="14"/>
      <c r="Q1168" s="14"/>
    </row>
    <row r="1169" spans="1:17" x14ac:dyDescent="0.25">
      <c r="A1169" s="46" t="s">
        <v>1676</v>
      </c>
      <c r="B1169" s="46"/>
      <c r="C1169" s="46"/>
      <c r="D1169" s="46"/>
      <c r="E1169" s="46"/>
      <c r="F1169" s="46"/>
      <c r="G1169" s="46"/>
      <c r="H1169" s="46"/>
      <c r="I1169" s="46"/>
      <c r="J1169" s="46"/>
      <c r="K1169" s="46"/>
      <c r="L1169" s="46"/>
      <c r="M1169" s="46"/>
      <c r="N1169" s="46"/>
      <c r="O1169" s="46"/>
      <c r="P1169" s="46"/>
      <c r="Q1169" s="46"/>
    </row>
    <row r="1170" spans="1:17" x14ac:dyDescent="0.25">
      <c r="A1170" s="12" t="s">
        <v>1278</v>
      </c>
      <c r="B1170" s="12" t="s">
        <v>1134</v>
      </c>
      <c r="C1170" s="12" t="s">
        <v>1141</v>
      </c>
      <c r="D1170" s="12" t="s">
        <v>574</v>
      </c>
      <c r="E1170" s="12" t="s">
        <v>31</v>
      </c>
      <c r="F1170" t="s">
        <v>575</v>
      </c>
      <c r="H1170" s="12" t="s">
        <v>31</v>
      </c>
      <c r="J1170">
        <v>0</v>
      </c>
      <c r="K1170" s="12" t="s">
        <v>31</v>
      </c>
      <c r="L1170" s="12" t="s">
        <v>31</v>
      </c>
      <c r="M1170" s="12" t="s">
        <v>31</v>
      </c>
      <c r="N1170" s="12" t="s">
        <v>1285</v>
      </c>
      <c r="O1170" t="s">
        <v>577</v>
      </c>
      <c r="P1170" s="3">
        <v>17877</v>
      </c>
      <c r="Q1170" s="3">
        <v>0</v>
      </c>
    </row>
    <row r="1171" spans="1:17" x14ac:dyDescent="0.25">
      <c r="A1171" s="13" t="s">
        <v>1677</v>
      </c>
      <c r="B1171" s="8"/>
      <c r="C1171" s="8"/>
      <c r="D1171" s="8"/>
      <c r="E1171" s="8"/>
      <c r="F1171" s="8"/>
      <c r="G1171" s="8"/>
      <c r="H1171" s="8"/>
      <c r="I1171" s="8"/>
      <c r="J1171" s="8"/>
      <c r="K1171" s="8"/>
      <c r="L1171" s="8"/>
      <c r="M1171" s="8"/>
      <c r="N1171" s="8"/>
      <c r="O1171" s="8"/>
      <c r="P1171" s="14">
        <v>17877</v>
      </c>
      <c r="Q1171" s="14">
        <v>0</v>
      </c>
    </row>
    <row r="1172" spans="1:17" x14ac:dyDescent="0.25">
      <c r="A1172" s="13" t="s">
        <v>1678</v>
      </c>
      <c r="B1172" s="8"/>
      <c r="C1172" s="8"/>
      <c r="D1172" s="8"/>
      <c r="E1172" s="8"/>
      <c r="F1172" s="8"/>
      <c r="G1172" s="8"/>
      <c r="H1172" s="8"/>
      <c r="I1172" s="8"/>
      <c r="J1172" s="8"/>
      <c r="K1172" s="8"/>
      <c r="L1172" s="8"/>
      <c r="M1172" s="8"/>
      <c r="N1172" s="8"/>
      <c r="O1172" s="8"/>
      <c r="P1172" s="14">
        <v>17877</v>
      </c>
      <c r="Q1172" s="14"/>
    </row>
    <row r="1173" spans="1:17" x14ac:dyDescent="0.25">
      <c r="A1173" s="12"/>
      <c r="B1173" s="12"/>
      <c r="C1173" s="12"/>
      <c r="D1173" s="12"/>
      <c r="E1173" s="12"/>
      <c r="H1173" s="12"/>
      <c r="K1173" s="12"/>
      <c r="L1173" s="12"/>
      <c r="M1173" s="12"/>
      <c r="N1173" s="12"/>
      <c r="P1173" s="3"/>
      <c r="Q1173" s="3"/>
    </row>
    <row r="1174" spans="1:17" x14ac:dyDescent="0.25">
      <c r="A1174" s="12"/>
      <c r="B1174" s="12"/>
      <c r="C1174" s="12"/>
      <c r="D1174" s="12"/>
      <c r="E1174" s="12"/>
      <c r="H1174" s="12"/>
      <c r="K1174" s="12"/>
      <c r="L1174" s="12"/>
      <c r="M1174" s="12"/>
      <c r="N1174" s="12"/>
      <c r="P1174" s="3"/>
      <c r="Q1174" s="3"/>
    </row>
    <row r="1175" spans="1:17" x14ac:dyDescent="0.25">
      <c r="A1175" s="46" t="s">
        <v>1679</v>
      </c>
      <c r="B1175" s="46"/>
      <c r="C1175" s="46"/>
      <c r="D1175" s="46"/>
      <c r="E1175" s="46"/>
      <c r="F1175" s="46"/>
      <c r="G1175" s="46"/>
      <c r="H1175" s="46"/>
      <c r="I1175" s="46"/>
      <c r="J1175" s="46"/>
      <c r="K1175" s="46"/>
      <c r="L1175" s="46"/>
      <c r="M1175" s="46"/>
      <c r="N1175" s="46"/>
      <c r="O1175" s="46"/>
      <c r="P1175" s="46"/>
      <c r="Q1175" s="46"/>
    </row>
    <row r="1176" spans="1:17" x14ac:dyDescent="0.25">
      <c r="A1176" s="12" t="s">
        <v>1278</v>
      </c>
      <c r="B1176" s="12" t="s">
        <v>1134</v>
      </c>
      <c r="C1176" s="12" t="s">
        <v>1141</v>
      </c>
      <c r="D1176" s="12" t="s">
        <v>574</v>
      </c>
      <c r="E1176" s="12" t="s">
        <v>31</v>
      </c>
      <c r="F1176" t="s">
        <v>575</v>
      </c>
      <c r="H1176" s="12" t="s">
        <v>31</v>
      </c>
      <c r="J1176">
        <v>0</v>
      </c>
      <c r="K1176" s="12" t="s">
        <v>31</v>
      </c>
      <c r="L1176" s="12" t="s">
        <v>31</v>
      </c>
      <c r="M1176" s="12" t="s">
        <v>31</v>
      </c>
      <c r="N1176" s="12" t="s">
        <v>1285</v>
      </c>
      <c r="O1176" t="s">
        <v>577</v>
      </c>
      <c r="P1176" s="3">
        <v>1916.93</v>
      </c>
      <c r="Q1176" s="3">
        <v>0</v>
      </c>
    </row>
    <row r="1177" spans="1:17" x14ac:dyDescent="0.25">
      <c r="A1177" s="13" t="s">
        <v>1680</v>
      </c>
      <c r="B1177" s="8"/>
      <c r="C1177" s="8"/>
      <c r="D1177" s="8"/>
      <c r="E1177" s="8"/>
      <c r="F1177" s="8"/>
      <c r="G1177" s="8"/>
      <c r="H1177" s="8"/>
      <c r="I1177" s="8"/>
      <c r="J1177" s="8"/>
      <c r="K1177" s="8"/>
      <c r="L1177" s="8"/>
      <c r="M1177" s="8"/>
      <c r="N1177" s="8"/>
      <c r="O1177" s="8"/>
      <c r="P1177" s="14">
        <v>1916.93</v>
      </c>
      <c r="Q1177" s="14">
        <v>0</v>
      </c>
    </row>
    <row r="1178" spans="1:17" x14ac:dyDescent="0.25">
      <c r="A1178" s="13" t="s">
        <v>1681</v>
      </c>
      <c r="B1178" s="8"/>
      <c r="C1178" s="8"/>
      <c r="D1178" s="8"/>
      <c r="E1178" s="8"/>
      <c r="F1178" s="8"/>
      <c r="G1178" s="8"/>
      <c r="H1178" s="8"/>
      <c r="I1178" s="8"/>
      <c r="J1178" s="8"/>
      <c r="K1178" s="8"/>
      <c r="L1178" s="8"/>
      <c r="M1178" s="8"/>
      <c r="N1178" s="8"/>
      <c r="O1178" s="8"/>
      <c r="P1178" s="14">
        <v>1916.93</v>
      </c>
      <c r="Q1178" s="14"/>
    </row>
    <row r="1179" spans="1:17" x14ac:dyDescent="0.25">
      <c r="A1179" s="12"/>
      <c r="B1179" s="12"/>
      <c r="C1179" s="12"/>
      <c r="D1179" s="12"/>
      <c r="E1179" s="12"/>
      <c r="H1179" s="12"/>
      <c r="K1179" s="12"/>
      <c r="L1179" s="12"/>
      <c r="M1179" s="12"/>
      <c r="N1179" s="12"/>
      <c r="P1179" s="3"/>
      <c r="Q1179" s="3"/>
    </row>
    <row r="1180" spans="1:17" x14ac:dyDescent="0.25">
      <c r="A1180" s="12"/>
      <c r="B1180" s="12"/>
      <c r="C1180" s="12"/>
      <c r="D1180" s="12"/>
      <c r="E1180" s="12"/>
      <c r="H1180" s="12"/>
      <c r="K1180" s="12"/>
      <c r="L1180" s="12"/>
      <c r="M1180" s="12"/>
      <c r="N1180" s="12"/>
      <c r="P1180" s="3"/>
      <c r="Q1180" s="3"/>
    </row>
    <row r="1181" spans="1:17" x14ac:dyDescent="0.25">
      <c r="A1181" s="46" t="s">
        <v>1682</v>
      </c>
      <c r="B1181" s="46"/>
      <c r="C1181" s="46"/>
      <c r="D1181" s="46"/>
      <c r="E1181" s="46"/>
      <c r="F1181" s="46"/>
      <c r="G1181" s="46"/>
      <c r="H1181" s="46"/>
      <c r="I1181" s="46"/>
      <c r="J1181" s="46"/>
      <c r="K1181" s="46"/>
      <c r="L1181" s="46"/>
      <c r="M1181" s="46"/>
      <c r="N1181" s="46"/>
      <c r="O1181" s="46"/>
      <c r="P1181" s="46"/>
      <c r="Q1181" s="46"/>
    </row>
    <row r="1182" spans="1:17" x14ac:dyDescent="0.25">
      <c r="A1182" s="12" t="s">
        <v>1288</v>
      </c>
      <c r="B1182" s="12" t="s">
        <v>1134</v>
      </c>
      <c r="C1182" s="12" t="s">
        <v>1135</v>
      </c>
      <c r="D1182" s="12" t="s">
        <v>839</v>
      </c>
      <c r="E1182" s="12" t="s">
        <v>31</v>
      </c>
      <c r="F1182" t="s">
        <v>276</v>
      </c>
      <c r="H1182" s="12" t="s">
        <v>31</v>
      </c>
      <c r="J1182">
        <v>0</v>
      </c>
      <c r="K1182" s="12" t="s">
        <v>31</v>
      </c>
      <c r="L1182" s="12" t="s">
        <v>31</v>
      </c>
      <c r="M1182" s="12" t="s">
        <v>31</v>
      </c>
      <c r="N1182" s="12" t="s">
        <v>31</v>
      </c>
      <c r="O1182" t="s">
        <v>841</v>
      </c>
      <c r="P1182" s="3">
        <v>56.55</v>
      </c>
      <c r="Q1182" s="3">
        <v>0</v>
      </c>
    </row>
    <row r="1183" spans="1:17" x14ac:dyDescent="0.25">
      <c r="A1183" s="13" t="s">
        <v>1683</v>
      </c>
      <c r="B1183" s="8"/>
      <c r="C1183" s="8"/>
      <c r="D1183" s="8"/>
      <c r="E1183" s="8"/>
      <c r="F1183" s="8"/>
      <c r="G1183" s="8"/>
      <c r="H1183" s="8"/>
      <c r="I1183" s="8"/>
      <c r="J1183" s="8"/>
      <c r="K1183" s="8"/>
      <c r="L1183" s="8"/>
      <c r="M1183" s="8"/>
      <c r="N1183" s="8"/>
      <c r="O1183" s="8"/>
      <c r="P1183" s="14">
        <v>56.55</v>
      </c>
      <c r="Q1183" s="14">
        <v>0</v>
      </c>
    </row>
    <row r="1184" spans="1:17" x14ac:dyDescent="0.25">
      <c r="A1184" s="13" t="s">
        <v>1684</v>
      </c>
      <c r="B1184" s="8"/>
      <c r="C1184" s="8"/>
      <c r="D1184" s="8"/>
      <c r="E1184" s="8"/>
      <c r="F1184" s="8"/>
      <c r="G1184" s="8"/>
      <c r="H1184" s="8"/>
      <c r="I1184" s="8"/>
      <c r="J1184" s="8"/>
      <c r="K1184" s="8"/>
      <c r="L1184" s="8"/>
      <c r="M1184" s="8"/>
      <c r="N1184" s="8"/>
      <c r="O1184" s="8"/>
      <c r="P1184" s="14">
        <v>56.55</v>
      </c>
      <c r="Q1184" s="14"/>
    </row>
    <row r="1185" spans="1:17" x14ac:dyDescent="0.25">
      <c r="A1185" s="12"/>
      <c r="B1185" s="12"/>
      <c r="C1185" s="12"/>
      <c r="D1185" s="12"/>
      <c r="E1185" s="12"/>
      <c r="H1185" s="12"/>
      <c r="K1185" s="12"/>
      <c r="L1185" s="12"/>
      <c r="M1185" s="12"/>
      <c r="N1185" s="12"/>
      <c r="P1185" s="3"/>
      <c r="Q1185" s="3"/>
    </row>
    <row r="1186" spans="1:17" x14ac:dyDescent="0.25">
      <c r="A1186" s="12"/>
      <c r="B1186" s="12"/>
      <c r="C1186" s="12"/>
      <c r="D1186" s="12"/>
      <c r="E1186" s="12"/>
      <c r="H1186" s="12"/>
      <c r="K1186" s="12"/>
      <c r="L1186" s="12"/>
      <c r="M1186" s="12"/>
      <c r="N1186" s="12"/>
      <c r="P1186" s="3"/>
      <c r="Q1186" s="3"/>
    </row>
    <row r="1187" spans="1:17" x14ac:dyDescent="0.25">
      <c r="A1187" s="46" t="s">
        <v>1685</v>
      </c>
      <c r="B1187" s="46"/>
      <c r="C1187" s="46"/>
      <c r="D1187" s="46"/>
      <c r="E1187" s="46"/>
      <c r="F1187" s="46"/>
      <c r="G1187" s="46"/>
      <c r="H1187" s="46"/>
      <c r="I1187" s="46"/>
      <c r="J1187" s="46"/>
      <c r="K1187" s="46"/>
      <c r="L1187" s="46"/>
      <c r="M1187" s="46"/>
      <c r="N1187" s="46"/>
      <c r="O1187" s="46"/>
      <c r="P1187" s="46"/>
      <c r="Q1187" s="46"/>
    </row>
    <row r="1188" spans="1:17" x14ac:dyDescent="0.25">
      <c r="A1188" s="12" t="s">
        <v>1288</v>
      </c>
      <c r="B1188" s="12" t="s">
        <v>1134</v>
      </c>
      <c r="C1188" s="12" t="s">
        <v>1135</v>
      </c>
      <c r="D1188" s="12" t="s">
        <v>839</v>
      </c>
      <c r="E1188" s="12" t="s">
        <v>31</v>
      </c>
      <c r="F1188" t="s">
        <v>276</v>
      </c>
      <c r="H1188" s="12" t="s">
        <v>31</v>
      </c>
      <c r="J1188">
        <v>0</v>
      </c>
      <c r="K1188" s="12" t="s">
        <v>31</v>
      </c>
      <c r="L1188" s="12" t="s">
        <v>31</v>
      </c>
      <c r="M1188" s="12" t="s">
        <v>31</v>
      </c>
      <c r="N1188" s="12" t="s">
        <v>31</v>
      </c>
      <c r="O1188" t="s">
        <v>841</v>
      </c>
      <c r="P1188" s="3">
        <v>0</v>
      </c>
      <c r="Q1188" s="3">
        <v>56.55</v>
      </c>
    </row>
    <row r="1189" spans="1:17" x14ac:dyDescent="0.25">
      <c r="A1189" s="12" t="s">
        <v>1288</v>
      </c>
      <c r="B1189" s="12" t="s">
        <v>1134</v>
      </c>
      <c r="C1189" s="12" t="s">
        <v>1135</v>
      </c>
      <c r="D1189" s="12" t="s">
        <v>842</v>
      </c>
      <c r="E1189" s="12" t="s">
        <v>31</v>
      </c>
      <c r="F1189" t="s">
        <v>276</v>
      </c>
      <c r="H1189" s="12" t="s">
        <v>31</v>
      </c>
      <c r="J1189">
        <v>0</v>
      </c>
      <c r="K1189" s="12" t="s">
        <v>31</v>
      </c>
      <c r="L1189" s="12" t="s">
        <v>31</v>
      </c>
      <c r="M1189" s="12" t="s">
        <v>31</v>
      </c>
      <c r="N1189" s="12" t="s">
        <v>31</v>
      </c>
      <c r="O1189" t="s">
        <v>844</v>
      </c>
      <c r="P1189" s="3">
        <v>0</v>
      </c>
      <c r="Q1189" s="3">
        <v>119.05</v>
      </c>
    </row>
    <row r="1190" spans="1:17" x14ac:dyDescent="0.25">
      <c r="A1190" s="12" t="s">
        <v>1288</v>
      </c>
      <c r="B1190" s="12" t="s">
        <v>1134</v>
      </c>
      <c r="C1190" s="12" t="s">
        <v>1135</v>
      </c>
      <c r="D1190" s="12" t="s">
        <v>850</v>
      </c>
      <c r="E1190" s="12" t="s">
        <v>31</v>
      </c>
      <c r="F1190" t="s">
        <v>276</v>
      </c>
      <c r="H1190" s="12" t="s">
        <v>31</v>
      </c>
      <c r="J1190">
        <v>0</v>
      </c>
      <c r="K1190" s="12" t="s">
        <v>31</v>
      </c>
      <c r="L1190" s="12" t="s">
        <v>31</v>
      </c>
      <c r="M1190" s="12" t="s">
        <v>31</v>
      </c>
      <c r="N1190" s="12" t="s">
        <v>31</v>
      </c>
      <c r="O1190" t="s">
        <v>852</v>
      </c>
      <c r="P1190" s="3">
        <v>0</v>
      </c>
      <c r="Q1190" s="3">
        <v>87.8</v>
      </c>
    </row>
    <row r="1191" spans="1:17" x14ac:dyDescent="0.25">
      <c r="A1191" s="12" t="s">
        <v>1288</v>
      </c>
      <c r="B1191" s="12" t="s">
        <v>1134</v>
      </c>
      <c r="C1191" s="12" t="s">
        <v>1135</v>
      </c>
      <c r="D1191" s="12" t="s">
        <v>942</v>
      </c>
      <c r="E1191" s="12" t="s">
        <v>31</v>
      </c>
      <c r="F1191" t="s">
        <v>276</v>
      </c>
      <c r="H1191" s="12" t="s">
        <v>31</v>
      </c>
      <c r="J1191">
        <v>0</v>
      </c>
      <c r="K1191" s="12" t="s">
        <v>31</v>
      </c>
      <c r="L1191" s="12" t="s">
        <v>31</v>
      </c>
      <c r="M1191" s="12" t="s">
        <v>31</v>
      </c>
      <c r="N1191" s="12" t="s">
        <v>31</v>
      </c>
      <c r="O1191" t="s">
        <v>944</v>
      </c>
      <c r="P1191" s="3">
        <v>0</v>
      </c>
      <c r="Q1191" s="3">
        <v>89.29</v>
      </c>
    </row>
    <row r="1192" spans="1:17" x14ac:dyDescent="0.25">
      <c r="A1192" s="12" t="s">
        <v>1288</v>
      </c>
      <c r="B1192" s="12" t="s">
        <v>1134</v>
      </c>
      <c r="C1192" s="12" t="s">
        <v>1135</v>
      </c>
      <c r="D1192" s="12" t="s">
        <v>950</v>
      </c>
      <c r="E1192" s="12" t="s">
        <v>31</v>
      </c>
      <c r="F1192" t="s">
        <v>276</v>
      </c>
      <c r="H1192" s="12" t="s">
        <v>31</v>
      </c>
      <c r="J1192">
        <v>0</v>
      </c>
      <c r="K1192" s="12" t="s">
        <v>31</v>
      </c>
      <c r="L1192" s="12" t="s">
        <v>31</v>
      </c>
      <c r="M1192" s="12" t="s">
        <v>31</v>
      </c>
      <c r="N1192" s="12" t="s">
        <v>31</v>
      </c>
      <c r="O1192" t="s">
        <v>951</v>
      </c>
      <c r="P1192" s="3">
        <v>0</v>
      </c>
      <c r="Q1192" s="3">
        <v>161.46</v>
      </c>
    </row>
    <row r="1193" spans="1:17" x14ac:dyDescent="0.25">
      <c r="A1193" s="12" t="s">
        <v>1288</v>
      </c>
      <c r="B1193" s="12" t="s">
        <v>1134</v>
      </c>
      <c r="C1193" s="12" t="s">
        <v>1135</v>
      </c>
      <c r="D1193" s="12" t="s">
        <v>952</v>
      </c>
      <c r="E1193" s="12" t="s">
        <v>31</v>
      </c>
      <c r="F1193" t="s">
        <v>276</v>
      </c>
      <c r="H1193" s="12" t="s">
        <v>31</v>
      </c>
      <c r="J1193">
        <v>0</v>
      </c>
      <c r="K1193" s="12" t="s">
        <v>31</v>
      </c>
      <c r="L1193" s="12" t="s">
        <v>31</v>
      </c>
      <c r="M1193" s="12" t="s">
        <v>31</v>
      </c>
      <c r="N1193" s="12" t="s">
        <v>31</v>
      </c>
      <c r="O1193" t="s">
        <v>953</v>
      </c>
      <c r="P1193" s="3">
        <v>0</v>
      </c>
      <c r="Q1193" s="3">
        <v>130.94999999999999</v>
      </c>
    </row>
    <row r="1194" spans="1:17" x14ac:dyDescent="0.25">
      <c r="A1194" s="12" t="s">
        <v>1288</v>
      </c>
      <c r="B1194" s="12" t="s">
        <v>1134</v>
      </c>
      <c r="C1194" s="12" t="s">
        <v>1135</v>
      </c>
      <c r="D1194" s="12" t="s">
        <v>975</v>
      </c>
      <c r="E1194" s="12" t="s">
        <v>31</v>
      </c>
      <c r="F1194" t="s">
        <v>276</v>
      </c>
      <c r="H1194" s="12" t="s">
        <v>31</v>
      </c>
      <c r="J1194">
        <v>0</v>
      </c>
      <c r="K1194" s="12" t="s">
        <v>31</v>
      </c>
      <c r="L1194" s="12" t="s">
        <v>31</v>
      </c>
      <c r="M1194" s="12" t="s">
        <v>31</v>
      </c>
      <c r="N1194" s="12" t="s">
        <v>31</v>
      </c>
      <c r="O1194" t="s">
        <v>976</v>
      </c>
      <c r="P1194" s="3">
        <v>0</v>
      </c>
      <c r="Q1194" s="3">
        <v>122.77</v>
      </c>
    </row>
    <row r="1195" spans="1:17" x14ac:dyDescent="0.25">
      <c r="A1195" s="12" t="s">
        <v>1288</v>
      </c>
      <c r="B1195" s="12" t="s">
        <v>1134</v>
      </c>
      <c r="C1195" s="12" t="s">
        <v>1135</v>
      </c>
      <c r="D1195" s="12" t="s">
        <v>985</v>
      </c>
      <c r="E1195" s="12" t="s">
        <v>31</v>
      </c>
      <c r="F1195" t="s">
        <v>276</v>
      </c>
      <c r="H1195" s="12" t="s">
        <v>31</v>
      </c>
      <c r="J1195">
        <v>0</v>
      </c>
      <c r="K1195" s="12" t="s">
        <v>31</v>
      </c>
      <c r="L1195" s="12" t="s">
        <v>31</v>
      </c>
      <c r="M1195" s="12" t="s">
        <v>31</v>
      </c>
      <c r="N1195" s="12" t="s">
        <v>31</v>
      </c>
      <c r="O1195" t="s">
        <v>986</v>
      </c>
      <c r="P1195" s="3">
        <v>0</v>
      </c>
      <c r="Q1195" s="3">
        <v>35.71</v>
      </c>
    </row>
    <row r="1196" spans="1:17" x14ac:dyDescent="0.25">
      <c r="A1196" s="12" t="s">
        <v>1288</v>
      </c>
      <c r="B1196" s="12" t="s">
        <v>1148</v>
      </c>
      <c r="C1196" s="12" t="s">
        <v>1135</v>
      </c>
      <c r="D1196" s="12" t="s">
        <v>1049</v>
      </c>
      <c r="E1196" s="12" t="s">
        <v>31</v>
      </c>
      <c r="F1196" t="s">
        <v>276</v>
      </c>
      <c r="H1196" s="12" t="s">
        <v>31</v>
      </c>
      <c r="J1196">
        <v>0</v>
      </c>
      <c r="K1196" s="12" t="s">
        <v>31</v>
      </c>
      <c r="L1196" s="12" t="s">
        <v>31</v>
      </c>
      <c r="M1196" s="12" t="s">
        <v>31</v>
      </c>
      <c r="N1196" s="12" t="s">
        <v>31</v>
      </c>
      <c r="O1196" t="s">
        <v>1050</v>
      </c>
      <c r="P1196" s="3">
        <v>0</v>
      </c>
      <c r="Q1196" s="3">
        <v>89.29</v>
      </c>
    </row>
    <row r="1197" spans="1:17" x14ac:dyDescent="0.25">
      <c r="A1197" s="12" t="s">
        <v>1288</v>
      </c>
      <c r="B1197" s="12" t="s">
        <v>1134</v>
      </c>
      <c r="C1197" s="12" t="s">
        <v>1135</v>
      </c>
      <c r="D1197" s="12" t="s">
        <v>868</v>
      </c>
      <c r="E1197" s="12" t="s">
        <v>31</v>
      </c>
      <c r="F1197" t="s">
        <v>869</v>
      </c>
      <c r="H1197" s="12" t="s">
        <v>31</v>
      </c>
      <c r="J1197">
        <v>0</v>
      </c>
      <c r="K1197" s="12" t="s">
        <v>31</v>
      </c>
      <c r="L1197" s="12" t="s">
        <v>31</v>
      </c>
      <c r="M1197" s="12" t="s">
        <v>31</v>
      </c>
      <c r="N1197" s="12" t="s">
        <v>31</v>
      </c>
      <c r="O1197" t="s">
        <v>873</v>
      </c>
      <c r="P1197" s="3">
        <v>0</v>
      </c>
      <c r="Q1197" s="3">
        <v>324.39999999999998</v>
      </c>
    </row>
    <row r="1198" spans="1:17" x14ac:dyDescent="0.25">
      <c r="A1198" s="12" t="s">
        <v>1288</v>
      </c>
      <c r="B1198" s="12" t="s">
        <v>1134</v>
      </c>
      <c r="C1198" s="12" t="s">
        <v>1135</v>
      </c>
      <c r="D1198" s="12" t="s">
        <v>937</v>
      </c>
      <c r="E1198" s="12" t="s">
        <v>31</v>
      </c>
      <c r="F1198" t="s">
        <v>938</v>
      </c>
      <c r="H1198" s="12" t="s">
        <v>31</v>
      </c>
      <c r="J1198">
        <v>0</v>
      </c>
      <c r="K1198" s="12" t="s">
        <v>31</v>
      </c>
      <c r="L1198" s="12" t="s">
        <v>31</v>
      </c>
      <c r="M1198" s="12" t="s">
        <v>31</v>
      </c>
      <c r="N1198" s="12" t="s">
        <v>31</v>
      </c>
      <c r="O1198" t="s">
        <v>941</v>
      </c>
      <c r="P1198" s="3">
        <v>0</v>
      </c>
      <c r="Q1198" s="3">
        <v>324.5</v>
      </c>
    </row>
    <row r="1199" spans="1:17" x14ac:dyDescent="0.25">
      <c r="A1199" s="12" t="s">
        <v>1288</v>
      </c>
      <c r="B1199" s="12" t="s">
        <v>1134</v>
      </c>
      <c r="C1199" s="12" t="s">
        <v>1135</v>
      </c>
      <c r="D1199" s="12" t="s">
        <v>983</v>
      </c>
      <c r="E1199" s="12" t="s">
        <v>31</v>
      </c>
      <c r="F1199" t="s">
        <v>938</v>
      </c>
      <c r="H1199" s="12" t="s">
        <v>31</v>
      </c>
      <c r="J1199">
        <v>0</v>
      </c>
      <c r="K1199" s="12" t="s">
        <v>31</v>
      </c>
      <c r="L1199" s="12" t="s">
        <v>31</v>
      </c>
      <c r="M1199" s="12" t="s">
        <v>31</v>
      </c>
      <c r="N1199" s="12" t="s">
        <v>31</v>
      </c>
      <c r="O1199" t="s">
        <v>984</v>
      </c>
      <c r="P1199" s="3">
        <v>0</v>
      </c>
      <c r="Q1199" s="3">
        <v>270.42</v>
      </c>
    </row>
    <row r="1200" spans="1:17" x14ac:dyDescent="0.25">
      <c r="A1200" s="12" t="s">
        <v>1288</v>
      </c>
      <c r="B1200" s="12" t="s">
        <v>1134</v>
      </c>
      <c r="C1200" s="12" t="s">
        <v>1135</v>
      </c>
      <c r="D1200" s="12" t="s">
        <v>928</v>
      </c>
      <c r="E1200" s="12" t="s">
        <v>31</v>
      </c>
      <c r="F1200" t="s">
        <v>559</v>
      </c>
      <c r="H1200" s="12" t="s">
        <v>31</v>
      </c>
      <c r="J1200">
        <v>0</v>
      </c>
      <c r="K1200" s="12" t="s">
        <v>31</v>
      </c>
      <c r="L1200" s="12" t="s">
        <v>31</v>
      </c>
      <c r="M1200" s="12" t="s">
        <v>31</v>
      </c>
      <c r="N1200" s="12" t="s">
        <v>31</v>
      </c>
      <c r="O1200" t="s">
        <v>929</v>
      </c>
      <c r="P1200" s="3">
        <v>0</v>
      </c>
      <c r="Q1200" s="3">
        <v>11210.22</v>
      </c>
    </row>
    <row r="1201" spans="1:17" x14ac:dyDescent="0.25">
      <c r="A1201" s="12" t="s">
        <v>1288</v>
      </c>
      <c r="B1201" s="12" t="s">
        <v>1134</v>
      </c>
      <c r="C1201" s="12" t="s">
        <v>1135</v>
      </c>
      <c r="D1201" s="12" t="s">
        <v>977</v>
      </c>
      <c r="E1201" s="12" t="s">
        <v>31</v>
      </c>
      <c r="F1201" t="s">
        <v>978</v>
      </c>
      <c r="H1201" s="12" t="s">
        <v>31</v>
      </c>
      <c r="J1201">
        <v>0</v>
      </c>
      <c r="K1201" s="12" t="s">
        <v>31</v>
      </c>
      <c r="L1201" s="12" t="s">
        <v>31</v>
      </c>
      <c r="M1201" s="12" t="s">
        <v>31</v>
      </c>
      <c r="N1201" s="12" t="s">
        <v>31</v>
      </c>
      <c r="O1201" t="s">
        <v>982</v>
      </c>
      <c r="P1201" s="3">
        <v>0</v>
      </c>
      <c r="Q1201" s="3">
        <v>196.43</v>
      </c>
    </row>
    <row r="1202" spans="1:17" x14ac:dyDescent="0.25">
      <c r="A1202" s="12" t="s">
        <v>1288</v>
      </c>
      <c r="B1202" s="12" t="s">
        <v>1134</v>
      </c>
      <c r="C1202" s="12" t="s">
        <v>1135</v>
      </c>
      <c r="D1202" s="12" t="s">
        <v>945</v>
      </c>
      <c r="E1202" s="12" t="s">
        <v>31</v>
      </c>
      <c r="F1202" t="s">
        <v>946</v>
      </c>
      <c r="H1202" s="12" t="s">
        <v>31</v>
      </c>
      <c r="J1202">
        <v>0</v>
      </c>
      <c r="K1202" s="12" t="s">
        <v>31</v>
      </c>
      <c r="L1202" s="12" t="s">
        <v>31</v>
      </c>
      <c r="M1202" s="12" t="s">
        <v>31</v>
      </c>
      <c r="N1202" s="12" t="s">
        <v>31</v>
      </c>
      <c r="O1202" t="s">
        <v>949</v>
      </c>
      <c r="P1202" s="3">
        <v>0</v>
      </c>
      <c r="Q1202" s="3">
        <v>381.67</v>
      </c>
    </row>
    <row r="1203" spans="1:17" x14ac:dyDescent="0.25">
      <c r="A1203" s="12" t="s">
        <v>1288</v>
      </c>
      <c r="B1203" s="12" t="s">
        <v>1134</v>
      </c>
      <c r="C1203" s="12" t="s">
        <v>1135</v>
      </c>
      <c r="D1203" s="12" t="s">
        <v>932</v>
      </c>
      <c r="E1203" s="12" t="s">
        <v>31</v>
      </c>
      <c r="F1203" t="s">
        <v>933</v>
      </c>
      <c r="H1203" s="12" t="s">
        <v>31</v>
      </c>
      <c r="J1203">
        <v>0</v>
      </c>
      <c r="K1203" s="12" t="s">
        <v>31</v>
      </c>
      <c r="L1203" s="12" t="s">
        <v>31</v>
      </c>
      <c r="M1203" s="12" t="s">
        <v>31</v>
      </c>
      <c r="N1203" s="12" t="s">
        <v>31</v>
      </c>
      <c r="O1203" t="s">
        <v>936</v>
      </c>
      <c r="P1203" s="3">
        <v>0</v>
      </c>
      <c r="Q1203" s="3">
        <v>499.99</v>
      </c>
    </row>
    <row r="1204" spans="1:17" x14ac:dyDescent="0.25">
      <c r="A1204" s="12" t="s">
        <v>1288</v>
      </c>
      <c r="B1204" s="12" t="s">
        <v>1134</v>
      </c>
      <c r="C1204" s="12" t="s">
        <v>1135</v>
      </c>
      <c r="D1204" s="12" t="s">
        <v>922</v>
      </c>
      <c r="E1204" s="12" t="s">
        <v>31</v>
      </c>
      <c r="F1204" t="s">
        <v>923</v>
      </c>
      <c r="H1204" s="12" t="s">
        <v>31</v>
      </c>
      <c r="J1204">
        <v>0</v>
      </c>
      <c r="K1204" s="12" t="s">
        <v>31</v>
      </c>
      <c r="L1204" s="12" t="s">
        <v>31</v>
      </c>
      <c r="M1204" s="12" t="s">
        <v>31</v>
      </c>
      <c r="N1204" s="12" t="s">
        <v>31</v>
      </c>
      <c r="O1204" t="s">
        <v>927</v>
      </c>
      <c r="P1204" s="3">
        <v>0</v>
      </c>
      <c r="Q1204" s="3">
        <v>176.57</v>
      </c>
    </row>
    <row r="1205" spans="1:17" x14ac:dyDescent="0.25">
      <c r="A1205" s="12" t="s">
        <v>1288</v>
      </c>
      <c r="B1205" s="12" t="s">
        <v>1134</v>
      </c>
      <c r="C1205" s="12" t="s">
        <v>1135</v>
      </c>
      <c r="D1205" s="12" t="s">
        <v>874</v>
      </c>
      <c r="E1205" s="12" t="s">
        <v>31</v>
      </c>
      <c r="F1205" t="s">
        <v>875</v>
      </c>
      <c r="H1205" s="12" t="s">
        <v>31</v>
      </c>
      <c r="J1205">
        <v>0</v>
      </c>
      <c r="K1205" s="12" t="s">
        <v>31</v>
      </c>
      <c r="L1205" s="12" t="s">
        <v>31</v>
      </c>
      <c r="M1205" s="12" t="s">
        <v>31</v>
      </c>
      <c r="N1205" s="12" t="s">
        <v>31</v>
      </c>
      <c r="O1205" t="s">
        <v>876</v>
      </c>
      <c r="P1205" s="3">
        <v>0</v>
      </c>
      <c r="Q1205" s="3">
        <v>449.98</v>
      </c>
    </row>
    <row r="1206" spans="1:17" x14ac:dyDescent="0.25">
      <c r="A1206" s="12" t="s">
        <v>1288</v>
      </c>
      <c r="B1206" s="12" t="s">
        <v>1134</v>
      </c>
      <c r="C1206" s="12" t="s">
        <v>1135</v>
      </c>
      <c r="D1206" s="12" t="s">
        <v>954</v>
      </c>
      <c r="E1206" s="12" t="s">
        <v>31</v>
      </c>
      <c r="F1206" t="s">
        <v>955</v>
      </c>
      <c r="H1206" s="12" t="s">
        <v>31</v>
      </c>
      <c r="J1206">
        <v>0</v>
      </c>
      <c r="K1206" s="12" t="s">
        <v>31</v>
      </c>
      <c r="L1206" s="12" t="s">
        <v>31</v>
      </c>
      <c r="M1206" s="12" t="s">
        <v>31</v>
      </c>
      <c r="N1206" s="12" t="s">
        <v>31</v>
      </c>
      <c r="O1206" t="s">
        <v>959</v>
      </c>
      <c r="P1206" s="3">
        <v>0</v>
      </c>
      <c r="Q1206" s="3">
        <v>119.03</v>
      </c>
    </row>
    <row r="1207" spans="1:17" x14ac:dyDescent="0.25">
      <c r="A1207" s="12" t="s">
        <v>1288</v>
      </c>
      <c r="B1207" s="12" t="s">
        <v>1134</v>
      </c>
      <c r="C1207" s="12" t="s">
        <v>1135</v>
      </c>
      <c r="D1207" s="12" t="s">
        <v>960</v>
      </c>
      <c r="E1207" s="12" t="s">
        <v>31</v>
      </c>
      <c r="F1207" t="s">
        <v>955</v>
      </c>
      <c r="H1207" s="12" t="s">
        <v>31</v>
      </c>
      <c r="J1207">
        <v>0</v>
      </c>
      <c r="K1207" s="12" t="s">
        <v>31</v>
      </c>
      <c r="L1207" s="12" t="s">
        <v>31</v>
      </c>
      <c r="M1207" s="12" t="s">
        <v>31</v>
      </c>
      <c r="N1207" s="12" t="s">
        <v>31</v>
      </c>
      <c r="O1207" t="s">
        <v>962</v>
      </c>
      <c r="P1207" s="3">
        <v>0</v>
      </c>
      <c r="Q1207" s="3">
        <v>267.56</v>
      </c>
    </row>
    <row r="1208" spans="1:17" x14ac:dyDescent="0.25">
      <c r="A1208" s="12" t="s">
        <v>1288</v>
      </c>
      <c r="B1208" s="12" t="s">
        <v>1134</v>
      </c>
      <c r="C1208" s="12" t="s">
        <v>1135</v>
      </c>
      <c r="D1208" s="12" t="s">
        <v>970</v>
      </c>
      <c r="E1208" s="12" t="s">
        <v>31</v>
      </c>
      <c r="F1208" t="s">
        <v>971</v>
      </c>
      <c r="H1208" s="12" t="s">
        <v>31</v>
      </c>
      <c r="J1208">
        <v>0</v>
      </c>
      <c r="K1208" s="12" t="s">
        <v>31</v>
      </c>
      <c r="L1208" s="12" t="s">
        <v>31</v>
      </c>
      <c r="M1208" s="12" t="s">
        <v>31</v>
      </c>
      <c r="N1208" s="12" t="s">
        <v>31</v>
      </c>
      <c r="O1208" t="s">
        <v>974</v>
      </c>
      <c r="P1208" s="3">
        <v>0</v>
      </c>
      <c r="Q1208" s="3">
        <v>483.33</v>
      </c>
    </row>
    <row r="1209" spans="1:17" x14ac:dyDescent="0.25">
      <c r="A1209" s="12" t="s">
        <v>1288</v>
      </c>
      <c r="B1209" s="12" t="s">
        <v>1134</v>
      </c>
      <c r="C1209" s="12" t="s">
        <v>1135</v>
      </c>
      <c r="D1209" s="12" t="s">
        <v>845</v>
      </c>
      <c r="E1209" s="12" t="s">
        <v>31</v>
      </c>
      <c r="F1209" t="s">
        <v>846</v>
      </c>
      <c r="H1209" s="12" t="s">
        <v>31</v>
      </c>
      <c r="J1209">
        <v>0</v>
      </c>
      <c r="K1209" s="12" t="s">
        <v>31</v>
      </c>
      <c r="L1209" s="12" t="s">
        <v>31</v>
      </c>
      <c r="M1209" s="12" t="s">
        <v>31</v>
      </c>
      <c r="N1209" s="12" t="s">
        <v>31</v>
      </c>
      <c r="O1209" t="s">
        <v>849</v>
      </c>
      <c r="P1209" s="3">
        <v>0</v>
      </c>
      <c r="Q1209" s="3">
        <v>75.849999999999994</v>
      </c>
    </row>
    <row r="1210" spans="1:17" x14ac:dyDescent="0.25">
      <c r="A1210" s="12" t="s">
        <v>1288</v>
      </c>
      <c r="B1210" s="12" t="s">
        <v>1134</v>
      </c>
      <c r="C1210" s="12" t="s">
        <v>1135</v>
      </c>
      <c r="D1210" s="12" t="s">
        <v>888</v>
      </c>
      <c r="E1210" s="12" t="s">
        <v>31</v>
      </c>
      <c r="F1210" t="s">
        <v>889</v>
      </c>
      <c r="H1210" s="12" t="s">
        <v>31</v>
      </c>
      <c r="J1210">
        <v>0</v>
      </c>
      <c r="K1210" s="12" t="s">
        <v>31</v>
      </c>
      <c r="L1210" s="12" t="s">
        <v>31</v>
      </c>
      <c r="M1210" s="12" t="s">
        <v>31</v>
      </c>
      <c r="N1210" s="12" t="s">
        <v>31</v>
      </c>
      <c r="O1210" t="s">
        <v>892</v>
      </c>
      <c r="P1210" s="3">
        <v>0</v>
      </c>
      <c r="Q1210" s="3">
        <v>102.67</v>
      </c>
    </row>
    <row r="1211" spans="1:17" x14ac:dyDescent="0.25">
      <c r="A1211" s="12" t="s">
        <v>1288</v>
      </c>
      <c r="B1211" s="12" t="s">
        <v>1134</v>
      </c>
      <c r="C1211" s="12" t="s">
        <v>1135</v>
      </c>
      <c r="D1211" s="12" t="s">
        <v>963</v>
      </c>
      <c r="E1211" s="12" t="s">
        <v>31</v>
      </c>
      <c r="F1211" t="s">
        <v>964</v>
      </c>
      <c r="H1211" s="12" t="s">
        <v>31</v>
      </c>
      <c r="J1211">
        <v>0</v>
      </c>
      <c r="K1211" s="12" t="s">
        <v>31</v>
      </c>
      <c r="L1211" s="12" t="s">
        <v>31</v>
      </c>
      <c r="M1211" s="12" t="s">
        <v>31</v>
      </c>
      <c r="N1211" s="12" t="s">
        <v>31</v>
      </c>
      <c r="O1211" t="s">
        <v>967</v>
      </c>
      <c r="P1211" s="3">
        <v>0</v>
      </c>
      <c r="Q1211" s="3">
        <v>201.19</v>
      </c>
    </row>
    <row r="1212" spans="1:17" x14ac:dyDescent="0.25">
      <c r="A1212" s="12" t="s">
        <v>1288</v>
      </c>
      <c r="B1212" s="12" t="s">
        <v>1148</v>
      </c>
      <c r="C1212" s="12" t="s">
        <v>1135</v>
      </c>
      <c r="D1212" s="12" t="s">
        <v>1056</v>
      </c>
      <c r="E1212" s="12" t="s">
        <v>31</v>
      </c>
      <c r="F1212" t="s">
        <v>1057</v>
      </c>
      <c r="H1212" s="12" t="s">
        <v>31</v>
      </c>
      <c r="J1212">
        <v>0</v>
      </c>
      <c r="K1212" s="12" t="s">
        <v>31</v>
      </c>
      <c r="L1212" s="12" t="s">
        <v>31</v>
      </c>
      <c r="M1212" s="12" t="s">
        <v>31</v>
      </c>
      <c r="N1212" s="12" t="s">
        <v>31</v>
      </c>
      <c r="O1212" t="s">
        <v>1060</v>
      </c>
      <c r="P1212" s="3">
        <v>0</v>
      </c>
      <c r="Q1212" s="3">
        <v>497.77</v>
      </c>
    </row>
    <row r="1213" spans="1:17" x14ac:dyDescent="0.25">
      <c r="A1213" s="12" t="s">
        <v>1288</v>
      </c>
      <c r="B1213" s="12" t="s">
        <v>1134</v>
      </c>
      <c r="C1213" s="12" t="s">
        <v>1135</v>
      </c>
      <c r="D1213" s="12" t="s">
        <v>862</v>
      </c>
      <c r="E1213" s="12" t="s">
        <v>31</v>
      </c>
      <c r="F1213" t="s">
        <v>863</v>
      </c>
      <c r="H1213" s="12" t="s">
        <v>31</v>
      </c>
      <c r="J1213">
        <v>0</v>
      </c>
      <c r="K1213" s="12" t="s">
        <v>31</v>
      </c>
      <c r="L1213" s="12" t="s">
        <v>31</v>
      </c>
      <c r="M1213" s="12" t="s">
        <v>31</v>
      </c>
      <c r="N1213" s="12" t="s">
        <v>31</v>
      </c>
      <c r="O1213" t="s">
        <v>867</v>
      </c>
      <c r="P1213" s="3">
        <v>0</v>
      </c>
      <c r="Q1213" s="3">
        <v>327.38</v>
      </c>
    </row>
    <row r="1214" spans="1:17" x14ac:dyDescent="0.25">
      <c r="A1214" s="12" t="s">
        <v>1288</v>
      </c>
      <c r="B1214" s="12" t="s">
        <v>1148</v>
      </c>
      <c r="C1214" s="12" t="s">
        <v>1135</v>
      </c>
      <c r="D1214" s="12" t="s">
        <v>1051</v>
      </c>
      <c r="E1214" s="12" t="s">
        <v>31</v>
      </c>
      <c r="F1214" t="s">
        <v>1052</v>
      </c>
      <c r="H1214" s="12" t="s">
        <v>31</v>
      </c>
      <c r="J1214">
        <v>0</v>
      </c>
      <c r="K1214" s="12" t="s">
        <v>31</v>
      </c>
      <c r="L1214" s="12" t="s">
        <v>31</v>
      </c>
      <c r="M1214" s="12" t="s">
        <v>31</v>
      </c>
      <c r="N1214" s="12" t="s">
        <v>31</v>
      </c>
      <c r="O1214" t="s">
        <v>1053</v>
      </c>
      <c r="P1214" s="3">
        <v>0</v>
      </c>
      <c r="Q1214" s="3">
        <v>162.19999999999999</v>
      </c>
    </row>
    <row r="1215" spans="1:17" x14ac:dyDescent="0.25">
      <c r="A1215" s="12" t="s">
        <v>1288</v>
      </c>
      <c r="B1215" s="12" t="s">
        <v>1134</v>
      </c>
      <c r="C1215" s="12" t="s">
        <v>1135</v>
      </c>
      <c r="D1215" s="12" t="s">
        <v>877</v>
      </c>
      <c r="E1215" s="12" t="s">
        <v>31</v>
      </c>
      <c r="F1215" t="s">
        <v>878</v>
      </c>
      <c r="H1215" s="12" t="s">
        <v>31</v>
      </c>
      <c r="J1215">
        <v>0</v>
      </c>
      <c r="K1215" s="12" t="s">
        <v>31</v>
      </c>
      <c r="L1215" s="12" t="s">
        <v>31</v>
      </c>
      <c r="M1215" s="12" t="s">
        <v>31</v>
      </c>
      <c r="N1215" s="12" t="s">
        <v>31</v>
      </c>
      <c r="O1215" t="s">
        <v>881</v>
      </c>
      <c r="P1215" s="3">
        <v>0</v>
      </c>
      <c r="Q1215" s="3">
        <v>81.83</v>
      </c>
    </row>
    <row r="1216" spans="1:17" x14ac:dyDescent="0.25">
      <c r="A1216" s="12" t="s">
        <v>1288</v>
      </c>
      <c r="B1216" s="12" t="s">
        <v>1259</v>
      </c>
      <c r="C1216" s="12" t="s">
        <v>1135</v>
      </c>
      <c r="D1216" s="12" t="s">
        <v>1043</v>
      </c>
      <c r="E1216" s="12" t="s">
        <v>31</v>
      </c>
      <c r="F1216" t="s">
        <v>1044</v>
      </c>
      <c r="H1216" s="12" t="s">
        <v>31</v>
      </c>
      <c r="J1216">
        <v>0</v>
      </c>
      <c r="K1216" s="12" t="s">
        <v>31</v>
      </c>
      <c r="L1216" s="12" t="s">
        <v>31</v>
      </c>
      <c r="M1216" s="12" t="s">
        <v>31</v>
      </c>
      <c r="N1216" s="12" t="s">
        <v>31</v>
      </c>
      <c r="O1216" t="s">
        <v>1048</v>
      </c>
      <c r="P1216" s="3">
        <v>0</v>
      </c>
      <c r="Q1216" s="3">
        <v>133.91</v>
      </c>
    </row>
    <row r="1217" spans="1:17" x14ac:dyDescent="0.25">
      <c r="A1217" s="13" t="s">
        <v>1686</v>
      </c>
      <c r="B1217" s="8"/>
      <c r="C1217" s="8"/>
      <c r="D1217" s="8"/>
      <c r="E1217" s="8"/>
      <c r="F1217" s="8"/>
      <c r="G1217" s="8"/>
      <c r="H1217" s="8"/>
      <c r="I1217" s="8"/>
      <c r="J1217" s="8"/>
      <c r="K1217" s="8"/>
      <c r="L1217" s="8"/>
      <c r="M1217" s="8"/>
      <c r="N1217" s="8"/>
      <c r="O1217" s="8"/>
      <c r="P1217" s="14">
        <v>0</v>
      </c>
      <c r="Q1217" s="14">
        <v>17179.770000000004</v>
      </c>
    </row>
    <row r="1218" spans="1:17" x14ac:dyDescent="0.25">
      <c r="A1218" s="13" t="s">
        <v>1687</v>
      </c>
      <c r="B1218" s="8"/>
      <c r="C1218" s="8"/>
      <c r="D1218" s="8"/>
      <c r="E1218" s="8"/>
      <c r="F1218" s="8"/>
      <c r="G1218" s="8"/>
      <c r="H1218" s="8"/>
      <c r="I1218" s="8"/>
      <c r="J1218" s="8"/>
      <c r="K1218" s="8"/>
      <c r="L1218" s="8"/>
      <c r="M1218" s="8"/>
      <c r="N1218" s="8"/>
      <c r="O1218" s="8"/>
      <c r="P1218" s="14">
        <v>-17179.77</v>
      </c>
      <c r="Q1218" s="14"/>
    </row>
    <row r="1219" spans="1:17" x14ac:dyDescent="0.25">
      <c r="A1219" s="11"/>
      <c r="B1219" s="11"/>
      <c r="C1219" s="11"/>
      <c r="D1219" s="11"/>
      <c r="E1219" s="11"/>
      <c r="F1219" s="11"/>
      <c r="G1219" s="11"/>
      <c r="H1219" s="11"/>
      <c r="I1219" s="11"/>
      <c r="J1219" s="11"/>
      <c r="K1219" s="11"/>
      <c r="L1219" s="11"/>
      <c r="M1219" s="11"/>
      <c r="N1219" s="11"/>
      <c r="O1219" s="11"/>
      <c r="P1219" s="11"/>
      <c r="Q1219" s="11"/>
    </row>
    <row r="1220" spans="1:17" x14ac:dyDescent="0.25">
      <c r="A1220" s="12"/>
      <c r="B1220" s="12"/>
      <c r="C1220" s="12"/>
      <c r="D1220" s="12"/>
      <c r="E1220" s="12"/>
      <c r="H1220" s="12"/>
      <c r="K1220" s="12"/>
      <c r="L1220" s="12"/>
      <c r="M1220" s="12"/>
      <c r="N1220" s="12"/>
      <c r="P1220" s="3"/>
      <c r="Q1220" s="3"/>
    </row>
    <row r="1221" spans="1:17" x14ac:dyDescent="0.25">
      <c r="A1221" s="46" t="s">
        <v>1688</v>
      </c>
      <c r="B1221" s="46"/>
      <c r="C1221" s="46"/>
      <c r="D1221" s="46"/>
      <c r="E1221" s="46"/>
      <c r="F1221" s="46"/>
      <c r="G1221" s="46"/>
      <c r="H1221" s="46"/>
      <c r="I1221" s="46"/>
      <c r="J1221" s="46"/>
      <c r="K1221" s="46"/>
      <c r="L1221" s="46"/>
      <c r="M1221" s="46"/>
      <c r="N1221" s="46"/>
      <c r="O1221" s="46"/>
      <c r="P1221" s="46"/>
      <c r="Q1221" s="46"/>
    </row>
    <row r="1222" spans="1:17" x14ac:dyDescent="0.25">
      <c r="A1222" s="12" t="s">
        <v>1288</v>
      </c>
      <c r="B1222" s="12" t="s">
        <v>1134</v>
      </c>
      <c r="C1222" s="12" t="s">
        <v>1135</v>
      </c>
      <c r="D1222" s="12" t="s">
        <v>842</v>
      </c>
      <c r="E1222" s="12" t="s">
        <v>31</v>
      </c>
      <c r="F1222" t="s">
        <v>276</v>
      </c>
      <c r="H1222" s="12" t="s">
        <v>31</v>
      </c>
      <c r="J1222">
        <v>0</v>
      </c>
      <c r="K1222" s="12" t="s">
        <v>31</v>
      </c>
      <c r="L1222" s="12" t="s">
        <v>31</v>
      </c>
      <c r="M1222" s="12" t="s">
        <v>31</v>
      </c>
      <c r="N1222" s="12" t="s">
        <v>31</v>
      </c>
      <c r="O1222" t="s">
        <v>844</v>
      </c>
      <c r="P1222" s="3">
        <v>119.05</v>
      </c>
      <c r="Q1222" s="3">
        <v>0</v>
      </c>
    </row>
    <row r="1223" spans="1:17" x14ac:dyDescent="0.25">
      <c r="A1223" s="12" t="s">
        <v>1288</v>
      </c>
      <c r="B1223" s="12" t="s">
        <v>1134</v>
      </c>
      <c r="C1223" s="12" t="s">
        <v>1135</v>
      </c>
      <c r="D1223" s="12" t="s">
        <v>985</v>
      </c>
      <c r="E1223" s="12" t="s">
        <v>31</v>
      </c>
      <c r="F1223" t="s">
        <v>276</v>
      </c>
      <c r="H1223" s="12" t="s">
        <v>31</v>
      </c>
      <c r="J1223">
        <v>0</v>
      </c>
      <c r="K1223" s="12" t="s">
        <v>31</v>
      </c>
      <c r="L1223" s="12" t="s">
        <v>31</v>
      </c>
      <c r="M1223" s="12" t="s">
        <v>31</v>
      </c>
      <c r="N1223" s="12" t="s">
        <v>31</v>
      </c>
      <c r="O1223" t="s">
        <v>986</v>
      </c>
      <c r="P1223" s="3">
        <v>35.71</v>
      </c>
      <c r="Q1223" s="3">
        <v>0</v>
      </c>
    </row>
    <row r="1224" spans="1:17" x14ac:dyDescent="0.25">
      <c r="A1224" s="12" t="s">
        <v>1288</v>
      </c>
      <c r="B1224" s="12" t="s">
        <v>1134</v>
      </c>
      <c r="C1224" s="12" t="s">
        <v>1135</v>
      </c>
      <c r="D1224" s="12" t="s">
        <v>845</v>
      </c>
      <c r="E1224" s="12" t="s">
        <v>31</v>
      </c>
      <c r="F1224" t="s">
        <v>846</v>
      </c>
      <c r="H1224" s="12" t="s">
        <v>31</v>
      </c>
      <c r="J1224">
        <v>0</v>
      </c>
      <c r="K1224" s="12" t="s">
        <v>31</v>
      </c>
      <c r="L1224" s="12" t="s">
        <v>31</v>
      </c>
      <c r="M1224" s="12" t="s">
        <v>31</v>
      </c>
      <c r="N1224" s="12" t="s">
        <v>31</v>
      </c>
      <c r="O1224" t="s">
        <v>849</v>
      </c>
      <c r="P1224" s="3">
        <v>75.849999999999994</v>
      </c>
      <c r="Q1224" s="3">
        <v>0</v>
      </c>
    </row>
    <row r="1225" spans="1:17" x14ac:dyDescent="0.25">
      <c r="A1225" s="13" t="s">
        <v>1689</v>
      </c>
      <c r="B1225" s="8"/>
      <c r="C1225" s="8"/>
      <c r="D1225" s="8"/>
      <c r="E1225" s="8"/>
      <c r="F1225" s="8"/>
      <c r="G1225" s="8"/>
      <c r="H1225" s="8"/>
      <c r="I1225" s="8"/>
      <c r="J1225" s="8"/>
      <c r="K1225" s="8"/>
      <c r="L1225" s="8"/>
      <c r="M1225" s="8"/>
      <c r="N1225" s="8"/>
      <c r="O1225" s="8"/>
      <c r="P1225" s="14">
        <v>230.60999999999999</v>
      </c>
      <c r="Q1225" s="14">
        <v>0</v>
      </c>
    </row>
    <row r="1226" spans="1:17" x14ac:dyDescent="0.25">
      <c r="A1226" s="13" t="s">
        <v>1690</v>
      </c>
      <c r="B1226" s="8"/>
      <c r="C1226" s="8"/>
      <c r="D1226" s="8"/>
      <c r="E1226" s="8"/>
      <c r="F1226" s="8"/>
      <c r="G1226" s="8"/>
      <c r="H1226" s="8"/>
      <c r="I1226" s="8"/>
      <c r="J1226" s="8"/>
      <c r="K1226" s="8"/>
      <c r="L1226" s="8"/>
      <c r="M1226" s="8"/>
      <c r="N1226" s="8"/>
      <c r="O1226" s="8"/>
      <c r="P1226" s="14">
        <v>230.61</v>
      </c>
      <c r="Q1226" s="14"/>
    </row>
    <row r="1227" spans="1:17" x14ac:dyDescent="0.25">
      <c r="A1227" s="12"/>
      <c r="B1227" s="12"/>
      <c r="C1227" s="12"/>
      <c r="D1227" s="12"/>
      <c r="E1227" s="12"/>
      <c r="H1227" s="12"/>
      <c r="K1227" s="12"/>
      <c r="L1227" s="12"/>
      <c r="M1227" s="12"/>
      <c r="N1227" s="12"/>
      <c r="P1227" s="3"/>
      <c r="Q1227" s="3"/>
    </row>
    <row r="1228" spans="1:17" x14ac:dyDescent="0.25">
      <c r="A1228" s="12"/>
      <c r="B1228" s="12"/>
      <c r="C1228" s="12"/>
      <c r="D1228" s="12"/>
      <c r="E1228" s="12"/>
      <c r="H1228" s="12"/>
      <c r="K1228" s="12"/>
      <c r="L1228" s="12"/>
      <c r="M1228" s="12"/>
      <c r="N1228" s="12"/>
      <c r="P1228" s="3"/>
      <c r="Q1228" s="3"/>
    </row>
    <row r="1229" spans="1:17" x14ac:dyDescent="0.25">
      <c r="A1229" s="46" t="s">
        <v>1691</v>
      </c>
      <c r="B1229" s="46"/>
      <c r="C1229" s="46"/>
      <c r="D1229" s="46"/>
      <c r="E1229" s="46"/>
      <c r="F1229" s="46"/>
      <c r="G1229" s="46"/>
      <c r="H1229" s="46"/>
      <c r="I1229" s="46"/>
      <c r="J1229" s="46"/>
      <c r="K1229" s="46"/>
      <c r="L1229" s="46"/>
      <c r="M1229" s="46"/>
      <c r="N1229" s="46"/>
      <c r="O1229" s="46"/>
      <c r="P1229" s="46"/>
      <c r="Q1229" s="46"/>
    </row>
    <row r="1230" spans="1:17" x14ac:dyDescent="0.25">
      <c r="A1230" s="12" t="s">
        <v>1288</v>
      </c>
      <c r="B1230" s="12" t="s">
        <v>1134</v>
      </c>
      <c r="C1230" s="12" t="s">
        <v>1135</v>
      </c>
      <c r="D1230" s="12" t="s">
        <v>850</v>
      </c>
      <c r="E1230" s="12" t="s">
        <v>31</v>
      </c>
      <c r="F1230" t="s">
        <v>276</v>
      </c>
      <c r="H1230" s="12" t="s">
        <v>31</v>
      </c>
      <c r="J1230">
        <v>0</v>
      </c>
      <c r="K1230" s="12" t="s">
        <v>31</v>
      </c>
      <c r="L1230" s="12" t="s">
        <v>31</v>
      </c>
      <c r="M1230" s="12" t="s">
        <v>31</v>
      </c>
      <c r="N1230" s="12" t="s">
        <v>31</v>
      </c>
      <c r="O1230" t="s">
        <v>852</v>
      </c>
      <c r="P1230" s="3">
        <v>87.8</v>
      </c>
      <c r="Q1230" s="3">
        <v>0</v>
      </c>
    </row>
    <row r="1231" spans="1:17" x14ac:dyDescent="0.25">
      <c r="A1231" s="12" t="s">
        <v>1288</v>
      </c>
      <c r="B1231" s="12" t="s">
        <v>1134</v>
      </c>
      <c r="C1231" s="12" t="s">
        <v>1135</v>
      </c>
      <c r="D1231" s="12" t="s">
        <v>970</v>
      </c>
      <c r="E1231" s="12" t="s">
        <v>31</v>
      </c>
      <c r="F1231" t="s">
        <v>971</v>
      </c>
      <c r="H1231" s="12" t="s">
        <v>31</v>
      </c>
      <c r="J1231">
        <v>0</v>
      </c>
      <c r="K1231" s="12" t="s">
        <v>31</v>
      </c>
      <c r="L1231" s="12" t="s">
        <v>31</v>
      </c>
      <c r="M1231" s="12" t="s">
        <v>31</v>
      </c>
      <c r="N1231" s="12" t="s">
        <v>31</v>
      </c>
      <c r="O1231" t="s">
        <v>974</v>
      </c>
      <c r="P1231" s="3">
        <v>483.33</v>
      </c>
      <c r="Q1231" s="3">
        <v>0</v>
      </c>
    </row>
    <row r="1232" spans="1:17" x14ac:dyDescent="0.25">
      <c r="A1232" s="13" t="s">
        <v>1692</v>
      </c>
      <c r="B1232" s="8"/>
      <c r="C1232" s="8"/>
      <c r="D1232" s="8"/>
      <c r="E1232" s="8"/>
      <c r="F1232" s="8"/>
      <c r="G1232" s="8"/>
      <c r="H1232" s="8"/>
      <c r="I1232" s="8"/>
      <c r="J1232" s="8"/>
      <c r="K1232" s="8"/>
      <c r="L1232" s="8"/>
      <c r="M1232" s="8"/>
      <c r="N1232" s="8"/>
      <c r="O1232" s="8"/>
      <c r="P1232" s="14">
        <v>571.13</v>
      </c>
      <c r="Q1232" s="14">
        <v>0</v>
      </c>
    </row>
    <row r="1233" spans="1:17" x14ac:dyDescent="0.25">
      <c r="A1233" s="13" t="s">
        <v>1693</v>
      </c>
      <c r="B1233" s="8"/>
      <c r="C1233" s="8"/>
      <c r="D1233" s="8"/>
      <c r="E1233" s="8"/>
      <c r="F1233" s="8"/>
      <c r="G1233" s="8"/>
      <c r="H1233" s="8"/>
      <c r="I1233" s="8"/>
      <c r="J1233" s="8"/>
      <c r="K1233" s="8"/>
      <c r="L1233" s="8"/>
      <c r="M1233" s="8"/>
      <c r="N1233" s="8"/>
      <c r="O1233" s="8"/>
      <c r="P1233" s="14">
        <v>571.13</v>
      </c>
      <c r="Q1233" s="14"/>
    </row>
    <row r="1234" spans="1:17" x14ac:dyDescent="0.25">
      <c r="A1234" s="12"/>
      <c r="B1234" s="12"/>
      <c r="C1234" s="12"/>
      <c r="D1234" s="12"/>
      <c r="E1234" s="12"/>
      <c r="H1234" s="12"/>
      <c r="K1234" s="12"/>
      <c r="L1234" s="12"/>
      <c r="M1234" s="12"/>
      <c r="N1234" s="12"/>
      <c r="P1234" s="3"/>
      <c r="Q1234" s="3"/>
    </row>
    <row r="1235" spans="1:17" x14ac:dyDescent="0.25">
      <c r="A1235" s="12"/>
      <c r="B1235" s="12"/>
      <c r="C1235" s="12"/>
      <c r="D1235" s="12"/>
      <c r="E1235" s="12"/>
      <c r="H1235" s="12"/>
      <c r="K1235" s="12"/>
      <c r="L1235" s="12"/>
      <c r="M1235" s="12"/>
      <c r="N1235" s="12"/>
      <c r="P1235" s="3"/>
      <c r="Q1235" s="3"/>
    </row>
    <row r="1236" spans="1:17" x14ac:dyDescent="0.25">
      <c r="A1236" s="46" t="s">
        <v>1694</v>
      </c>
      <c r="B1236" s="46"/>
      <c r="C1236" s="46"/>
      <c r="D1236" s="46"/>
      <c r="E1236" s="46"/>
      <c r="F1236" s="46"/>
      <c r="G1236" s="46"/>
      <c r="H1236" s="46"/>
      <c r="I1236" s="46"/>
      <c r="J1236" s="46"/>
      <c r="K1236" s="46"/>
      <c r="L1236" s="46"/>
      <c r="M1236" s="46"/>
      <c r="N1236" s="46"/>
      <c r="O1236" s="46"/>
      <c r="P1236" s="46"/>
      <c r="Q1236" s="46"/>
    </row>
    <row r="1237" spans="1:17" x14ac:dyDescent="0.25">
      <c r="A1237" s="12" t="s">
        <v>1288</v>
      </c>
      <c r="B1237" s="12" t="s">
        <v>1134</v>
      </c>
      <c r="C1237" s="12" t="s">
        <v>1135</v>
      </c>
      <c r="D1237" s="12" t="s">
        <v>942</v>
      </c>
      <c r="E1237" s="12" t="s">
        <v>31</v>
      </c>
      <c r="F1237" t="s">
        <v>276</v>
      </c>
      <c r="H1237" s="12" t="s">
        <v>31</v>
      </c>
      <c r="J1237">
        <v>0</v>
      </c>
      <c r="K1237" s="12" t="s">
        <v>31</v>
      </c>
      <c r="L1237" s="12" t="s">
        <v>31</v>
      </c>
      <c r="M1237" s="12" t="s">
        <v>31</v>
      </c>
      <c r="N1237" s="12" t="s">
        <v>31</v>
      </c>
      <c r="O1237" t="s">
        <v>944</v>
      </c>
      <c r="P1237" s="3">
        <v>89.29</v>
      </c>
      <c r="Q1237" s="3">
        <v>0</v>
      </c>
    </row>
    <row r="1238" spans="1:17" x14ac:dyDescent="0.25">
      <c r="A1238" s="13" t="s">
        <v>1695</v>
      </c>
      <c r="B1238" s="8"/>
      <c r="C1238" s="8"/>
      <c r="D1238" s="8"/>
      <c r="E1238" s="8"/>
      <c r="F1238" s="8"/>
      <c r="G1238" s="8"/>
      <c r="H1238" s="8"/>
      <c r="I1238" s="8"/>
      <c r="J1238" s="8"/>
      <c r="K1238" s="8"/>
      <c r="L1238" s="8"/>
      <c r="M1238" s="8"/>
      <c r="N1238" s="8"/>
      <c r="O1238" s="8"/>
      <c r="P1238" s="14">
        <v>89.29</v>
      </c>
      <c r="Q1238" s="14">
        <v>0</v>
      </c>
    </row>
    <row r="1239" spans="1:17" x14ac:dyDescent="0.25">
      <c r="A1239" s="13" t="s">
        <v>1696</v>
      </c>
      <c r="B1239" s="8"/>
      <c r="C1239" s="8"/>
      <c r="D1239" s="8"/>
      <c r="E1239" s="8"/>
      <c r="F1239" s="8"/>
      <c r="G1239" s="8"/>
      <c r="H1239" s="8"/>
      <c r="I1239" s="8"/>
      <c r="J1239" s="8"/>
      <c r="K1239" s="8"/>
      <c r="L1239" s="8"/>
      <c r="M1239" s="8"/>
      <c r="N1239" s="8"/>
      <c r="O1239" s="8"/>
      <c r="P1239" s="14">
        <v>89.29</v>
      </c>
      <c r="Q1239" s="14"/>
    </row>
    <row r="1240" spans="1:17" x14ac:dyDescent="0.25">
      <c r="A1240" s="11"/>
      <c r="B1240" s="11"/>
      <c r="C1240" s="11"/>
      <c r="D1240" s="11"/>
      <c r="E1240" s="11"/>
      <c r="F1240" s="11"/>
      <c r="G1240" s="11"/>
      <c r="H1240" s="11"/>
      <c r="I1240" s="11"/>
      <c r="J1240" s="11"/>
      <c r="K1240" s="11"/>
      <c r="L1240" s="11"/>
      <c r="M1240" s="11"/>
      <c r="N1240" s="11"/>
      <c r="O1240" s="11"/>
      <c r="P1240" s="11"/>
      <c r="Q1240" s="11"/>
    </row>
    <row r="1241" spans="1:17" x14ac:dyDescent="0.25">
      <c r="A1241" s="12"/>
      <c r="B1241" s="12"/>
      <c r="C1241" s="12"/>
      <c r="D1241" s="12"/>
      <c r="E1241" s="12"/>
      <c r="H1241" s="12"/>
      <c r="K1241" s="12"/>
      <c r="L1241" s="12"/>
      <c r="M1241" s="12"/>
      <c r="N1241" s="12"/>
      <c r="P1241" s="3"/>
      <c r="Q1241" s="3"/>
    </row>
    <row r="1242" spans="1:17" x14ac:dyDescent="0.25">
      <c r="A1242" s="46" t="s">
        <v>1697</v>
      </c>
      <c r="B1242" s="46"/>
      <c r="C1242" s="46"/>
      <c r="D1242" s="46"/>
      <c r="E1242" s="46"/>
      <c r="F1242" s="46"/>
      <c r="G1242" s="46"/>
      <c r="H1242" s="46"/>
      <c r="I1242" s="46"/>
      <c r="J1242" s="46"/>
      <c r="K1242" s="46"/>
      <c r="L1242" s="46"/>
      <c r="M1242" s="46"/>
      <c r="N1242" s="46"/>
      <c r="O1242" s="46"/>
      <c r="P1242" s="46"/>
      <c r="Q1242" s="46"/>
    </row>
    <row r="1243" spans="1:17" x14ac:dyDescent="0.25">
      <c r="A1243" s="12" t="s">
        <v>1288</v>
      </c>
      <c r="B1243" s="12" t="s">
        <v>1134</v>
      </c>
      <c r="C1243" s="12" t="s">
        <v>1135</v>
      </c>
      <c r="D1243" s="12" t="s">
        <v>950</v>
      </c>
      <c r="E1243" s="12" t="s">
        <v>31</v>
      </c>
      <c r="F1243" t="s">
        <v>276</v>
      </c>
      <c r="H1243" s="12" t="s">
        <v>31</v>
      </c>
      <c r="J1243">
        <v>0</v>
      </c>
      <c r="K1243" s="12" t="s">
        <v>31</v>
      </c>
      <c r="L1243" s="12" t="s">
        <v>31</v>
      </c>
      <c r="M1243" s="12" t="s">
        <v>31</v>
      </c>
      <c r="N1243" s="12" t="s">
        <v>31</v>
      </c>
      <c r="O1243" t="s">
        <v>951</v>
      </c>
      <c r="P1243" s="3">
        <v>161.46</v>
      </c>
      <c r="Q1243" s="3">
        <v>0</v>
      </c>
    </row>
    <row r="1244" spans="1:17" x14ac:dyDescent="0.25">
      <c r="A1244" s="12" t="s">
        <v>1288</v>
      </c>
      <c r="B1244" s="12" t="s">
        <v>1134</v>
      </c>
      <c r="C1244" s="12" t="s">
        <v>1135</v>
      </c>
      <c r="D1244" s="12" t="s">
        <v>952</v>
      </c>
      <c r="E1244" s="12" t="s">
        <v>31</v>
      </c>
      <c r="F1244" t="s">
        <v>276</v>
      </c>
      <c r="H1244" s="12" t="s">
        <v>31</v>
      </c>
      <c r="J1244">
        <v>0</v>
      </c>
      <c r="K1244" s="12" t="s">
        <v>31</v>
      </c>
      <c r="L1244" s="12" t="s">
        <v>31</v>
      </c>
      <c r="M1244" s="12" t="s">
        <v>31</v>
      </c>
      <c r="N1244" s="12" t="s">
        <v>31</v>
      </c>
      <c r="O1244" t="s">
        <v>953</v>
      </c>
      <c r="P1244" s="3">
        <v>130.94999999999999</v>
      </c>
      <c r="Q1244" s="3">
        <v>0</v>
      </c>
    </row>
    <row r="1245" spans="1:17" x14ac:dyDescent="0.25">
      <c r="A1245" s="12" t="s">
        <v>1288</v>
      </c>
      <c r="B1245" s="12" t="s">
        <v>1134</v>
      </c>
      <c r="C1245" s="12" t="s">
        <v>1135</v>
      </c>
      <c r="D1245" s="12" t="s">
        <v>975</v>
      </c>
      <c r="E1245" s="12" t="s">
        <v>31</v>
      </c>
      <c r="F1245" t="s">
        <v>276</v>
      </c>
      <c r="H1245" s="12" t="s">
        <v>31</v>
      </c>
      <c r="J1245">
        <v>0</v>
      </c>
      <c r="K1245" s="12" t="s">
        <v>31</v>
      </c>
      <c r="L1245" s="12" t="s">
        <v>31</v>
      </c>
      <c r="M1245" s="12" t="s">
        <v>31</v>
      </c>
      <c r="N1245" s="12" t="s">
        <v>31</v>
      </c>
      <c r="O1245" t="s">
        <v>976</v>
      </c>
      <c r="P1245" s="3">
        <v>122.77</v>
      </c>
      <c r="Q1245" s="3">
        <v>0</v>
      </c>
    </row>
    <row r="1246" spans="1:17" x14ac:dyDescent="0.25">
      <c r="A1246" s="12" t="s">
        <v>1288</v>
      </c>
      <c r="B1246" s="12" t="s">
        <v>1134</v>
      </c>
      <c r="C1246" s="12" t="s">
        <v>1135</v>
      </c>
      <c r="D1246" s="12" t="s">
        <v>937</v>
      </c>
      <c r="E1246" s="12" t="s">
        <v>31</v>
      </c>
      <c r="F1246" t="s">
        <v>938</v>
      </c>
      <c r="H1246" s="12" t="s">
        <v>31</v>
      </c>
      <c r="J1246">
        <v>0</v>
      </c>
      <c r="K1246" s="12" t="s">
        <v>31</v>
      </c>
      <c r="L1246" s="12" t="s">
        <v>31</v>
      </c>
      <c r="M1246" s="12" t="s">
        <v>31</v>
      </c>
      <c r="N1246" s="12" t="s">
        <v>31</v>
      </c>
      <c r="O1246" t="s">
        <v>941</v>
      </c>
      <c r="P1246" s="3">
        <v>324.5</v>
      </c>
      <c r="Q1246" s="3">
        <v>0</v>
      </c>
    </row>
    <row r="1247" spans="1:17" x14ac:dyDescent="0.25">
      <c r="A1247" s="12" t="s">
        <v>1288</v>
      </c>
      <c r="B1247" s="12" t="s">
        <v>1134</v>
      </c>
      <c r="C1247" s="12" t="s">
        <v>1135</v>
      </c>
      <c r="D1247" s="12" t="s">
        <v>983</v>
      </c>
      <c r="E1247" s="12" t="s">
        <v>31</v>
      </c>
      <c r="F1247" t="s">
        <v>938</v>
      </c>
      <c r="H1247" s="12" t="s">
        <v>31</v>
      </c>
      <c r="J1247">
        <v>0</v>
      </c>
      <c r="K1247" s="12" t="s">
        <v>31</v>
      </c>
      <c r="L1247" s="12" t="s">
        <v>31</v>
      </c>
      <c r="M1247" s="12" t="s">
        <v>31</v>
      </c>
      <c r="N1247" s="12" t="s">
        <v>31</v>
      </c>
      <c r="O1247" t="s">
        <v>984</v>
      </c>
      <c r="P1247" s="3">
        <v>270.42</v>
      </c>
      <c r="Q1247" s="3">
        <v>0</v>
      </c>
    </row>
    <row r="1248" spans="1:17" x14ac:dyDescent="0.25">
      <c r="A1248" s="12" t="s">
        <v>1288</v>
      </c>
      <c r="B1248" s="12" t="s">
        <v>1134</v>
      </c>
      <c r="C1248" s="12" t="s">
        <v>1135</v>
      </c>
      <c r="D1248" s="12" t="s">
        <v>928</v>
      </c>
      <c r="E1248" s="12" t="s">
        <v>31</v>
      </c>
      <c r="F1248" t="s">
        <v>559</v>
      </c>
      <c r="H1248" s="12" t="s">
        <v>31</v>
      </c>
      <c r="J1248">
        <v>0</v>
      </c>
      <c r="K1248" s="12" t="s">
        <v>31</v>
      </c>
      <c r="L1248" s="12" t="s">
        <v>31</v>
      </c>
      <c r="M1248" s="12" t="s">
        <v>31</v>
      </c>
      <c r="N1248" s="12" t="s">
        <v>31</v>
      </c>
      <c r="O1248" t="s">
        <v>929</v>
      </c>
      <c r="P1248" s="3">
        <v>11210.22</v>
      </c>
      <c r="Q1248" s="3">
        <v>0</v>
      </c>
    </row>
    <row r="1249" spans="1:17" x14ac:dyDescent="0.25">
      <c r="A1249" s="12" t="s">
        <v>1288</v>
      </c>
      <c r="B1249" s="12" t="s">
        <v>1134</v>
      </c>
      <c r="C1249" s="12" t="s">
        <v>1135</v>
      </c>
      <c r="D1249" s="12" t="s">
        <v>874</v>
      </c>
      <c r="E1249" s="12" t="s">
        <v>31</v>
      </c>
      <c r="F1249" t="s">
        <v>875</v>
      </c>
      <c r="H1249" s="12" t="s">
        <v>31</v>
      </c>
      <c r="J1249">
        <v>0</v>
      </c>
      <c r="K1249" s="12" t="s">
        <v>31</v>
      </c>
      <c r="L1249" s="12" t="s">
        <v>31</v>
      </c>
      <c r="M1249" s="12" t="s">
        <v>31</v>
      </c>
      <c r="N1249" s="12" t="s">
        <v>31</v>
      </c>
      <c r="O1249" t="s">
        <v>876</v>
      </c>
      <c r="P1249" s="3">
        <v>449.98</v>
      </c>
      <c r="Q1249" s="3">
        <v>0</v>
      </c>
    </row>
    <row r="1250" spans="1:17" x14ac:dyDescent="0.25">
      <c r="A1250" s="12" t="s">
        <v>1288</v>
      </c>
      <c r="B1250" s="12" t="s">
        <v>1134</v>
      </c>
      <c r="C1250" s="12" t="s">
        <v>1135</v>
      </c>
      <c r="D1250" s="12" t="s">
        <v>888</v>
      </c>
      <c r="E1250" s="12" t="s">
        <v>31</v>
      </c>
      <c r="F1250" t="s">
        <v>889</v>
      </c>
      <c r="H1250" s="12" t="s">
        <v>31</v>
      </c>
      <c r="J1250">
        <v>0</v>
      </c>
      <c r="K1250" s="12" t="s">
        <v>31</v>
      </c>
      <c r="L1250" s="12" t="s">
        <v>31</v>
      </c>
      <c r="M1250" s="12" t="s">
        <v>31</v>
      </c>
      <c r="N1250" s="12" t="s">
        <v>31</v>
      </c>
      <c r="O1250" t="s">
        <v>892</v>
      </c>
      <c r="P1250" s="3">
        <v>102.67</v>
      </c>
      <c r="Q1250" s="3">
        <v>0</v>
      </c>
    </row>
    <row r="1251" spans="1:17" x14ac:dyDescent="0.25">
      <c r="A1251" s="12" t="s">
        <v>1288</v>
      </c>
      <c r="B1251" s="12" t="s">
        <v>1134</v>
      </c>
      <c r="C1251" s="12" t="s">
        <v>1135</v>
      </c>
      <c r="D1251" s="12" t="s">
        <v>862</v>
      </c>
      <c r="E1251" s="12" t="s">
        <v>31</v>
      </c>
      <c r="F1251" t="s">
        <v>863</v>
      </c>
      <c r="H1251" s="12" t="s">
        <v>31</v>
      </c>
      <c r="J1251">
        <v>0</v>
      </c>
      <c r="K1251" s="12" t="s">
        <v>31</v>
      </c>
      <c r="L1251" s="12" t="s">
        <v>31</v>
      </c>
      <c r="M1251" s="12" t="s">
        <v>31</v>
      </c>
      <c r="N1251" s="12" t="s">
        <v>31</v>
      </c>
      <c r="O1251" t="s">
        <v>867</v>
      </c>
      <c r="P1251" s="3">
        <v>327.38</v>
      </c>
      <c r="Q1251" s="3">
        <v>0</v>
      </c>
    </row>
    <row r="1252" spans="1:17" x14ac:dyDescent="0.25">
      <c r="A1252" s="12" t="s">
        <v>1288</v>
      </c>
      <c r="B1252" s="12" t="s">
        <v>1134</v>
      </c>
      <c r="C1252" s="12" t="s">
        <v>1135</v>
      </c>
      <c r="D1252" s="12" t="s">
        <v>877</v>
      </c>
      <c r="E1252" s="12" t="s">
        <v>31</v>
      </c>
      <c r="F1252" t="s">
        <v>878</v>
      </c>
      <c r="H1252" s="12" t="s">
        <v>31</v>
      </c>
      <c r="J1252">
        <v>0</v>
      </c>
      <c r="K1252" s="12" t="s">
        <v>31</v>
      </c>
      <c r="L1252" s="12" t="s">
        <v>31</v>
      </c>
      <c r="M1252" s="12" t="s">
        <v>31</v>
      </c>
      <c r="N1252" s="12" t="s">
        <v>31</v>
      </c>
      <c r="O1252" t="s">
        <v>881</v>
      </c>
      <c r="P1252" s="3">
        <v>81.83</v>
      </c>
      <c r="Q1252" s="3">
        <v>0</v>
      </c>
    </row>
    <row r="1253" spans="1:17" x14ac:dyDescent="0.25">
      <c r="A1253" s="13" t="s">
        <v>1698</v>
      </c>
      <c r="B1253" s="8"/>
      <c r="C1253" s="8"/>
      <c r="D1253" s="8"/>
      <c r="E1253" s="8"/>
      <c r="F1253" s="8"/>
      <c r="G1253" s="8"/>
      <c r="H1253" s="8"/>
      <c r="I1253" s="8"/>
      <c r="J1253" s="8"/>
      <c r="K1253" s="8"/>
      <c r="L1253" s="8"/>
      <c r="M1253" s="8"/>
      <c r="N1253" s="8"/>
      <c r="O1253" s="8"/>
      <c r="P1253" s="14">
        <v>13182.179999999998</v>
      </c>
      <c r="Q1253" s="14">
        <v>0</v>
      </c>
    </row>
    <row r="1254" spans="1:17" x14ac:dyDescent="0.25">
      <c r="A1254" s="13" t="s">
        <v>1699</v>
      </c>
      <c r="B1254" s="8"/>
      <c r="C1254" s="8"/>
      <c r="D1254" s="8"/>
      <c r="E1254" s="8"/>
      <c r="F1254" s="8"/>
      <c r="G1254" s="8"/>
      <c r="H1254" s="8"/>
      <c r="I1254" s="8"/>
      <c r="J1254" s="8"/>
      <c r="K1254" s="8"/>
      <c r="L1254" s="8"/>
      <c r="M1254" s="8"/>
      <c r="N1254" s="8"/>
      <c r="O1254" s="8"/>
      <c r="P1254" s="14">
        <v>13182.18</v>
      </c>
      <c r="Q1254" s="14"/>
    </row>
    <row r="1256" spans="1:17" x14ac:dyDescent="0.25">
      <c r="A1256" s="11"/>
      <c r="B1256" s="11"/>
      <c r="C1256" s="11"/>
      <c r="D1256" s="11"/>
      <c r="E1256" s="11"/>
      <c r="F1256" s="11"/>
      <c r="G1256" s="11"/>
      <c r="H1256" s="11"/>
      <c r="I1256" s="11"/>
      <c r="J1256" s="11"/>
      <c r="K1256" s="11"/>
      <c r="L1256" s="11"/>
      <c r="M1256" s="11"/>
      <c r="N1256" s="11"/>
      <c r="O1256" s="11"/>
      <c r="P1256" s="11"/>
      <c r="Q1256" s="11"/>
    </row>
    <row r="1257" spans="1:17" x14ac:dyDescent="0.25">
      <c r="A1257" s="46" t="s">
        <v>1700</v>
      </c>
      <c r="B1257" s="46"/>
      <c r="C1257" s="46"/>
      <c r="D1257" s="46"/>
      <c r="E1257" s="46"/>
      <c r="F1257" s="46"/>
      <c r="G1257" s="46"/>
      <c r="H1257" s="46"/>
      <c r="I1257" s="46"/>
      <c r="J1257" s="46"/>
      <c r="K1257" s="46"/>
      <c r="L1257" s="46"/>
      <c r="M1257" s="46"/>
      <c r="N1257" s="46"/>
      <c r="O1257" s="46"/>
      <c r="P1257" s="46"/>
      <c r="Q1257" s="46"/>
    </row>
    <row r="1258" spans="1:17" x14ac:dyDescent="0.25">
      <c r="A1258" s="12" t="s">
        <v>1288</v>
      </c>
      <c r="B1258" s="12" t="s">
        <v>1148</v>
      </c>
      <c r="C1258" s="12" t="s">
        <v>1135</v>
      </c>
      <c r="D1258" s="12" t="s">
        <v>1049</v>
      </c>
      <c r="E1258" s="12" t="s">
        <v>31</v>
      </c>
      <c r="F1258" t="s">
        <v>276</v>
      </c>
      <c r="H1258" s="12" t="s">
        <v>31</v>
      </c>
      <c r="J1258">
        <v>0</v>
      </c>
      <c r="K1258" s="12" t="s">
        <v>31</v>
      </c>
      <c r="L1258" s="12" t="s">
        <v>31</v>
      </c>
      <c r="M1258" s="12" t="s">
        <v>31</v>
      </c>
      <c r="N1258" s="12" t="s">
        <v>31</v>
      </c>
      <c r="O1258" t="s">
        <v>1050</v>
      </c>
      <c r="P1258" s="3">
        <v>89.29</v>
      </c>
      <c r="Q1258" s="3">
        <v>0</v>
      </c>
    </row>
    <row r="1259" spans="1:17" x14ac:dyDescent="0.25">
      <c r="A1259" s="12" t="s">
        <v>1288</v>
      </c>
      <c r="B1259" s="12" t="s">
        <v>1134</v>
      </c>
      <c r="C1259" s="12" t="s">
        <v>1135</v>
      </c>
      <c r="D1259" s="12" t="s">
        <v>922</v>
      </c>
      <c r="E1259" s="12" t="s">
        <v>31</v>
      </c>
      <c r="F1259" t="s">
        <v>923</v>
      </c>
      <c r="H1259" s="12" t="s">
        <v>31</v>
      </c>
      <c r="J1259">
        <v>0</v>
      </c>
      <c r="K1259" s="12" t="s">
        <v>31</v>
      </c>
      <c r="L1259" s="12" t="s">
        <v>31</v>
      </c>
      <c r="M1259" s="12" t="s">
        <v>31</v>
      </c>
      <c r="N1259" s="12" t="s">
        <v>31</v>
      </c>
      <c r="O1259" t="s">
        <v>927</v>
      </c>
      <c r="P1259" s="3">
        <v>176.57</v>
      </c>
      <c r="Q1259" s="3">
        <v>0</v>
      </c>
    </row>
    <row r="1260" spans="1:17" x14ac:dyDescent="0.25">
      <c r="A1260" s="12" t="s">
        <v>1288</v>
      </c>
      <c r="B1260" s="12" t="s">
        <v>1148</v>
      </c>
      <c r="C1260" s="12" t="s">
        <v>1135</v>
      </c>
      <c r="D1260" s="12" t="s">
        <v>1056</v>
      </c>
      <c r="E1260" s="12" t="s">
        <v>31</v>
      </c>
      <c r="F1260" t="s">
        <v>1057</v>
      </c>
      <c r="H1260" s="12" t="s">
        <v>31</v>
      </c>
      <c r="J1260">
        <v>0</v>
      </c>
      <c r="K1260" s="12" t="s">
        <v>31</v>
      </c>
      <c r="L1260" s="12" t="s">
        <v>31</v>
      </c>
      <c r="M1260" s="12" t="s">
        <v>31</v>
      </c>
      <c r="N1260" s="12" t="s">
        <v>31</v>
      </c>
      <c r="O1260" t="s">
        <v>1060</v>
      </c>
      <c r="P1260" s="3">
        <v>497.77</v>
      </c>
      <c r="Q1260" s="3">
        <v>0</v>
      </c>
    </row>
    <row r="1261" spans="1:17" x14ac:dyDescent="0.25">
      <c r="A1261" s="12" t="s">
        <v>1288</v>
      </c>
      <c r="B1261" s="12" t="s">
        <v>1148</v>
      </c>
      <c r="C1261" s="12" t="s">
        <v>1135</v>
      </c>
      <c r="D1261" s="12" t="s">
        <v>1051</v>
      </c>
      <c r="E1261" s="12" t="s">
        <v>31</v>
      </c>
      <c r="F1261" t="s">
        <v>1052</v>
      </c>
      <c r="H1261" s="12" t="s">
        <v>31</v>
      </c>
      <c r="J1261">
        <v>0</v>
      </c>
      <c r="K1261" s="12" t="s">
        <v>31</v>
      </c>
      <c r="L1261" s="12" t="s">
        <v>31</v>
      </c>
      <c r="M1261" s="12" t="s">
        <v>31</v>
      </c>
      <c r="N1261" s="12" t="s">
        <v>31</v>
      </c>
      <c r="O1261" t="s">
        <v>1053</v>
      </c>
      <c r="P1261" s="3">
        <v>162.19999999999999</v>
      </c>
      <c r="Q1261" s="3">
        <v>0</v>
      </c>
    </row>
    <row r="1262" spans="1:17" x14ac:dyDescent="0.25">
      <c r="A1262" s="13" t="s">
        <v>1701</v>
      </c>
      <c r="B1262" s="8"/>
      <c r="C1262" s="8"/>
      <c r="D1262" s="8"/>
      <c r="E1262" s="8"/>
      <c r="F1262" s="8"/>
      <c r="G1262" s="8"/>
      <c r="H1262" s="8"/>
      <c r="I1262" s="8"/>
      <c r="J1262" s="8"/>
      <c r="K1262" s="8"/>
      <c r="L1262" s="8"/>
      <c r="M1262" s="8"/>
      <c r="N1262" s="8"/>
      <c r="O1262" s="8"/>
      <c r="P1262" s="14">
        <v>925.82999999999993</v>
      </c>
      <c r="Q1262" s="14">
        <v>0</v>
      </c>
    </row>
    <row r="1263" spans="1:17" x14ac:dyDescent="0.25">
      <c r="A1263" s="13" t="s">
        <v>1702</v>
      </c>
      <c r="B1263" s="8"/>
      <c r="C1263" s="8"/>
      <c r="D1263" s="8"/>
      <c r="E1263" s="8"/>
      <c r="F1263" s="8"/>
      <c r="G1263" s="8"/>
      <c r="H1263" s="8"/>
      <c r="I1263" s="8"/>
      <c r="J1263" s="8"/>
      <c r="K1263" s="8"/>
      <c r="L1263" s="8"/>
      <c r="M1263" s="8"/>
      <c r="N1263" s="8"/>
      <c r="O1263" s="8"/>
      <c r="P1263" s="14">
        <v>925.83</v>
      </c>
      <c r="Q1263" s="14"/>
    </row>
    <row r="1264" spans="1:17" x14ac:dyDescent="0.25">
      <c r="A1264" s="12"/>
      <c r="B1264" s="12"/>
      <c r="C1264" s="12"/>
      <c r="D1264" s="12"/>
      <c r="E1264" s="12"/>
      <c r="H1264" s="12"/>
      <c r="K1264" s="12"/>
      <c r="L1264" s="12"/>
      <c r="M1264" s="12"/>
      <c r="N1264" s="12"/>
      <c r="P1264" s="3"/>
      <c r="Q1264" s="3"/>
    </row>
    <row r="1265" spans="1:17" x14ac:dyDescent="0.25">
      <c r="A1265" s="12"/>
      <c r="B1265" s="12"/>
      <c r="C1265" s="12"/>
      <c r="D1265" s="12"/>
      <c r="E1265" s="12"/>
      <c r="H1265" s="12"/>
      <c r="K1265" s="12"/>
      <c r="L1265" s="12"/>
      <c r="M1265" s="12"/>
      <c r="N1265" s="12"/>
      <c r="P1265" s="3"/>
      <c r="Q1265" s="3"/>
    </row>
    <row r="1266" spans="1:17" x14ac:dyDescent="0.25">
      <c r="A1266" s="46" t="s">
        <v>1703</v>
      </c>
      <c r="B1266" s="46"/>
      <c r="C1266" s="46"/>
      <c r="D1266" s="46"/>
      <c r="E1266" s="46"/>
      <c r="F1266" s="46"/>
      <c r="G1266" s="46"/>
      <c r="H1266" s="46"/>
      <c r="I1266" s="46"/>
      <c r="J1266" s="46"/>
      <c r="K1266" s="46"/>
      <c r="L1266" s="46"/>
      <c r="M1266" s="46"/>
      <c r="N1266" s="46"/>
      <c r="O1266" s="46"/>
      <c r="P1266" s="46"/>
      <c r="Q1266" s="46"/>
    </row>
    <row r="1267" spans="1:17" x14ac:dyDescent="0.25">
      <c r="A1267" s="12" t="s">
        <v>1288</v>
      </c>
      <c r="B1267" s="12" t="s">
        <v>1134</v>
      </c>
      <c r="C1267" s="12" t="s">
        <v>1135</v>
      </c>
      <c r="D1267" s="12" t="s">
        <v>911</v>
      </c>
      <c r="E1267" s="12" t="s">
        <v>31</v>
      </c>
      <c r="F1267" t="s">
        <v>912</v>
      </c>
      <c r="H1267" s="12" t="s">
        <v>31</v>
      </c>
      <c r="J1267">
        <v>0</v>
      </c>
      <c r="K1267" s="12" t="s">
        <v>31</v>
      </c>
      <c r="L1267" s="12" t="s">
        <v>31</v>
      </c>
      <c r="M1267" s="12" t="s">
        <v>31</v>
      </c>
      <c r="N1267" s="12" t="s">
        <v>31</v>
      </c>
      <c r="O1267" t="s">
        <v>916</v>
      </c>
      <c r="P1267" s="3">
        <v>106.37</v>
      </c>
      <c r="Q1267" s="3">
        <v>0</v>
      </c>
    </row>
    <row r="1268" spans="1:17" x14ac:dyDescent="0.25">
      <c r="A1268" s="12" t="s">
        <v>1288</v>
      </c>
      <c r="B1268" s="12" t="s">
        <v>1134</v>
      </c>
      <c r="C1268" s="12" t="s">
        <v>1135</v>
      </c>
      <c r="D1268" s="12" t="s">
        <v>917</v>
      </c>
      <c r="E1268" s="12" t="s">
        <v>31</v>
      </c>
      <c r="F1268" t="s">
        <v>918</v>
      </c>
      <c r="H1268" s="12" t="s">
        <v>31</v>
      </c>
      <c r="J1268">
        <v>0</v>
      </c>
      <c r="K1268" s="12" t="s">
        <v>31</v>
      </c>
      <c r="L1268" s="12" t="s">
        <v>31</v>
      </c>
      <c r="M1268" s="12" t="s">
        <v>31</v>
      </c>
      <c r="N1268" s="12" t="s">
        <v>31</v>
      </c>
      <c r="O1268" t="s">
        <v>921</v>
      </c>
      <c r="P1268" s="3">
        <v>333.45</v>
      </c>
      <c r="Q1268" s="3">
        <v>0</v>
      </c>
    </row>
    <row r="1269" spans="1:17" x14ac:dyDescent="0.25">
      <c r="A1269" s="13" t="s">
        <v>1704</v>
      </c>
      <c r="B1269" s="8"/>
      <c r="C1269" s="8"/>
      <c r="D1269" s="8"/>
      <c r="E1269" s="8"/>
      <c r="F1269" s="8"/>
      <c r="G1269" s="8"/>
      <c r="H1269" s="8"/>
      <c r="I1269" s="8"/>
      <c r="J1269" s="8"/>
      <c r="K1269" s="8"/>
      <c r="L1269" s="8"/>
      <c r="M1269" s="8"/>
      <c r="N1269" s="8"/>
      <c r="O1269" s="8"/>
      <c r="P1269" s="14">
        <v>439.82</v>
      </c>
      <c r="Q1269" s="14">
        <v>0</v>
      </c>
    </row>
    <row r="1270" spans="1:17" x14ac:dyDescent="0.25">
      <c r="A1270" s="13" t="s">
        <v>1705</v>
      </c>
      <c r="B1270" s="8"/>
      <c r="C1270" s="8"/>
      <c r="D1270" s="8"/>
      <c r="E1270" s="8"/>
      <c r="F1270" s="8"/>
      <c r="G1270" s="8"/>
      <c r="H1270" s="8"/>
      <c r="I1270" s="8"/>
      <c r="J1270" s="8"/>
      <c r="K1270" s="8"/>
      <c r="L1270" s="8"/>
      <c r="M1270" s="8"/>
      <c r="N1270" s="8"/>
      <c r="O1270" s="8"/>
      <c r="P1270" s="14">
        <v>439.82</v>
      </c>
      <c r="Q1270" s="14"/>
    </row>
    <row r="1272" spans="1:17" x14ac:dyDescent="0.25">
      <c r="A1272" s="11"/>
      <c r="B1272" s="11"/>
      <c r="C1272" s="11"/>
      <c r="D1272" s="11"/>
      <c r="E1272" s="11"/>
      <c r="F1272" s="11"/>
      <c r="G1272" s="11"/>
      <c r="H1272" s="11"/>
      <c r="I1272" s="11"/>
      <c r="J1272" s="11"/>
      <c r="K1272" s="11"/>
      <c r="L1272" s="11"/>
      <c r="M1272" s="11"/>
      <c r="N1272" s="11"/>
      <c r="O1272" s="11"/>
      <c r="P1272" s="11"/>
      <c r="Q1272" s="11"/>
    </row>
    <row r="1273" spans="1:17" x14ac:dyDescent="0.25">
      <c r="A1273" s="46" t="s">
        <v>1706</v>
      </c>
      <c r="B1273" s="46"/>
      <c r="C1273" s="46"/>
      <c r="D1273" s="46"/>
      <c r="E1273" s="46"/>
      <c r="F1273" s="46"/>
      <c r="G1273" s="46"/>
      <c r="H1273" s="46"/>
      <c r="I1273" s="46"/>
      <c r="J1273" s="46"/>
      <c r="K1273" s="46"/>
      <c r="L1273" s="46"/>
      <c r="M1273" s="46"/>
      <c r="N1273" s="46"/>
      <c r="O1273" s="46"/>
      <c r="P1273" s="46"/>
      <c r="Q1273" s="46"/>
    </row>
    <row r="1274" spans="1:17" x14ac:dyDescent="0.25">
      <c r="A1274" s="12" t="s">
        <v>1288</v>
      </c>
      <c r="B1274" s="12" t="s">
        <v>1134</v>
      </c>
      <c r="C1274" s="12" t="s">
        <v>1135</v>
      </c>
      <c r="D1274" s="12" t="s">
        <v>911</v>
      </c>
      <c r="E1274" s="12" t="s">
        <v>31</v>
      </c>
      <c r="F1274" t="s">
        <v>912</v>
      </c>
      <c r="H1274" s="12" t="s">
        <v>31</v>
      </c>
      <c r="J1274">
        <v>0</v>
      </c>
      <c r="K1274" s="12" t="s">
        <v>31</v>
      </c>
      <c r="L1274" s="12" t="s">
        <v>31</v>
      </c>
      <c r="M1274" s="12" t="s">
        <v>31</v>
      </c>
      <c r="N1274" s="12" t="s">
        <v>31</v>
      </c>
      <c r="O1274" t="s">
        <v>916</v>
      </c>
      <c r="P1274" s="3">
        <v>0</v>
      </c>
      <c r="Q1274" s="3">
        <v>106.37</v>
      </c>
    </row>
    <row r="1275" spans="1:17" x14ac:dyDescent="0.25">
      <c r="A1275" s="12" t="s">
        <v>1288</v>
      </c>
      <c r="B1275" s="12" t="s">
        <v>1134</v>
      </c>
      <c r="C1275" s="12" t="s">
        <v>1135</v>
      </c>
      <c r="D1275" s="12" t="s">
        <v>882</v>
      </c>
      <c r="E1275" s="12" t="s">
        <v>31</v>
      </c>
      <c r="F1275" t="s">
        <v>883</v>
      </c>
      <c r="H1275" s="12" t="s">
        <v>31</v>
      </c>
      <c r="J1275">
        <v>0</v>
      </c>
      <c r="K1275" s="12" t="s">
        <v>31</v>
      </c>
      <c r="L1275" s="12" t="s">
        <v>31</v>
      </c>
      <c r="M1275" s="12" t="s">
        <v>31</v>
      </c>
      <c r="N1275" s="12" t="s">
        <v>31</v>
      </c>
      <c r="O1275" t="s">
        <v>887</v>
      </c>
      <c r="P1275" s="3">
        <v>0</v>
      </c>
      <c r="Q1275" s="3">
        <v>550</v>
      </c>
    </row>
    <row r="1276" spans="1:17" x14ac:dyDescent="0.25">
      <c r="A1276" s="12" t="s">
        <v>1288</v>
      </c>
      <c r="B1276" s="12" t="s">
        <v>1134</v>
      </c>
      <c r="C1276" s="12" t="s">
        <v>1135</v>
      </c>
      <c r="D1276" s="12" t="s">
        <v>893</v>
      </c>
      <c r="E1276" s="12" t="s">
        <v>31</v>
      </c>
      <c r="F1276" t="s">
        <v>883</v>
      </c>
      <c r="H1276" s="12" t="s">
        <v>31</v>
      </c>
      <c r="J1276">
        <v>0</v>
      </c>
      <c r="K1276" s="12" t="s">
        <v>31</v>
      </c>
      <c r="L1276" s="12" t="s">
        <v>31</v>
      </c>
      <c r="M1276" s="12" t="s">
        <v>31</v>
      </c>
      <c r="N1276" s="12" t="s">
        <v>31</v>
      </c>
      <c r="O1276" t="s">
        <v>895</v>
      </c>
      <c r="P1276" s="3">
        <v>0</v>
      </c>
      <c r="Q1276" s="3">
        <v>154.69999999999999</v>
      </c>
    </row>
    <row r="1277" spans="1:17" x14ac:dyDescent="0.25">
      <c r="A1277" s="12" t="s">
        <v>1288</v>
      </c>
      <c r="B1277" s="12" t="s">
        <v>1134</v>
      </c>
      <c r="C1277" s="12" t="s">
        <v>1135</v>
      </c>
      <c r="D1277" s="12" t="s">
        <v>856</v>
      </c>
      <c r="E1277" s="12" t="s">
        <v>31</v>
      </c>
      <c r="F1277" t="s">
        <v>857</v>
      </c>
      <c r="H1277" s="12" t="s">
        <v>31</v>
      </c>
      <c r="J1277">
        <v>0</v>
      </c>
      <c r="K1277" s="12" t="s">
        <v>31</v>
      </c>
      <c r="L1277" s="12" t="s">
        <v>31</v>
      </c>
      <c r="M1277" s="12" t="s">
        <v>31</v>
      </c>
      <c r="N1277" s="12" t="s">
        <v>31</v>
      </c>
      <c r="O1277" t="s">
        <v>861</v>
      </c>
      <c r="P1277" s="3">
        <v>0</v>
      </c>
      <c r="Q1277" s="3">
        <v>1747.5</v>
      </c>
    </row>
    <row r="1278" spans="1:17" x14ac:dyDescent="0.25">
      <c r="A1278" s="12" t="s">
        <v>1288</v>
      </c>
      <c r="B1278" s="12" t="s">
        <v>1134</v>
      </c>
      <c r="C1278" s="12" t="s">
        <v>1135</v>
      </c>
      <c r="D1278" s="12" t="s">
        <v>908</v>
      </c>
      <c r="E1278" s="12" t="s">
        <v>31</v>
      </c>
      <c r="F1278" t="s">
        <v>857</v>
      </c>
      <c r="H1278" s="12" t="s">
        <v>31</v>
      </c>
      <c r="J1278">
        <v>0</v>
      </c>
      <c r="K1278" s="12" t="s">
        <v>31</v>
      </c>
      <c r="L1278" s="12" t="s">
        <v>31</v>
      </c>
      <c r="M1278" s="12" t="s">
        <v>31</v>
      </c>
      <c r="N1278" s="12" t="s">
        <v>31</v>
      </c>
      <c r="O1278" t="s">
        <v>910</v>
      </c>
      <c r="P1278" s="3">
        <v>0</v>
      </c>
      <c r="Q1278" s="3">
        <v>70</v>
      </c>
    </row>
    <row r="1279" spans="1:17" x14ac:dyDescent="0.25">
      <c r="A1279" s="12" t="s">
        <v>1288</v>
      </c>
      <c r="B1279" s="12" t="s">
        <v>1134</v>
      </c>
      <c r="C1279" s="12" t="s">
        <v>1135</v>
      </c>
      <c r="D1279" s="12" t="s">
        <v>968</v>
      </c>
      <c r="E1279" s="12" t="s">
        <v>31</v>
      </c>
      <c r="F1279" t="s">
        <v>857</v>
      </c>
      <c r="H1279" s="12" t="s">
        <v>31</v>
      </c>
      <c r="J1279">
        <v>0</v>
      </c>
      <c r="K1279" s="12" t="s">
        <v>31</v>
      </c>
      <c r="L1279" s="12" t="s">
        <v>31</v>
      </c>
      <c r="M1279" s="12" t="s">
        <v>31</v>
      </c>
      <c r="N1279" s="12" t="s">
        <v>31</v>
      </c>
      <c r="O1279" t="s">
        <v>969</v>
      </c>
      <c r="P1279" s="3">
        <v>0</v>
      </c>
      <c r="Q1279" s="3">
        <v>907.42</v>
      </c>
    </row>
    <row r="1280" spans="1:17" x14ac:dyDescent="0.25">
      <c r="A1280" s="12" t="s">
        <v>1288</v>
      </c>
      <c r="B1280" s="12" t="s">
        <v>1134</v>
      </c>
      <c r="C1280" s="12" t="s">
        <v>1135</v>
      </c>
      <c r="D1280" s="12" t="s">
        <v>902</v>
      </c>
      <c r="E1280" s="12" t="s">
        <v>31</v>
      </c>
      <c r="F1280" t="s">
        <v>903</v>
      </c>
      <c r="H1280" s="12" t="s">
        <v>31</v>
      </c>
      <c r="J1280">
        <v>0</v>
      </c>
      <c r="K1280" s="12" t="s">
        <v>31</v>
      </c>
      <c r="L1280" s="12" t="s">
        <v>31</v>
      </c>
      <c r="M1280" s="12" t="s">
        <v>31</v>
      </c>
      <c r="N1280" s="12" t="s">
        <v>31</v>
      </c>
      <c r="O1280" t="s">
        <v>907</v>
      </c>
      <c r="P1280" s="3">
        <v>0</v>
      </c>
      <c r="Q1280" s="3">
        <v>107.29</v>
      </c>
    </row>
    <row r="1281" spans="1:17" x14ac:dyDescent="0.25">
      <c r="A1281" s="12" t="s">
        <v>1288</v>
      </c>
      <c r="B1281" s="12" t="s">
        <v>1134</v>
      </c>
      <c r="C1281" s="12" t="s">
        <v>1135</v>
      </c>
      <c r="D1281" s="12" t="s">
        <v>917</v>
      </c>
      <c r="E1281" s="12" t="s">
        <v>31</v>
      </c>
      <c r="F1281" t="s">
        <v>918</v>
      </c>
      <c r="H1281" s="12" t="s">
        <v>31</v>
      </c>
      <c r="J1281">
        <v>0</v>
      </c>
      <c r="K1281" s="12" t="s">
        <v>31</v>
      </c>
      <c r="L1281" s="12" t="s">
        <v>31</v>
      </c>
      <c r="M1281" s="12" t="s">
        <v>31</v>
      </c>
      <c r="N1281" s="12" t="s">
        <v>31</v>
      </c>
      <c r="O1281" t="s">
        <v>921</v>
      </c>
      <c r="P1281" s="3">
        <v>0</v>
      </c>
      <c r="Q1281" s="3">
        <v>333.45</v>
      </c>
    </row>
    <row r="1282" spans="1:17" x14ac:dyDescent="0.25">
      <c r="A1282" s="12" t="s">
        <v>1288</v>
      </c>
      <c r="B1282" s="12" t="s">
        <v>1134</v>
      </c>
      <c r="C1282" s="12" t="s">
        <v>1135</v>
      </c>
      <c r="D1282" s="12" t="s">
        <v>930</v>
      </c>
      <c r="E1282" s="12" t="s">
        <v>31</v>
      </c>
      <c r="F1282" t="s">
        <v>875</v>
      </c>
      <c r="H1282" s="12" t="s">
        <v>31</v>
      </c>
      <c r="J1282">
        <v>0</v>
      </c>
      <c r="K1282" s="12" t="s">
        <v>31</v>
      </c>
      <c r="L1282" s="12" t="s">
        <v>31</v>
      </c>
      <c r="M1282" s="12" t="s">
        <v>31</v>
      </c>
      <c r="N1282" s="12" t="s">
        <v>31</v>
      </c>
      <c r="O1282" t="s">
        <v>931</v>
      </c>
      <c r="P1282" s="3">
        <v>0</v>
      </c>
      <c r="Q1282" s="3">
        <v>86.55</v>
      </c>
    </row>
    <row r="1283" spans="1:17" x14ac:dyDescent="0.25">
      <c r="A1283" s="12" t="s">
        <v>1288</v>
      </c>
      <c r="B1283" s="12" t="s">
        <v>1134</v>
      </c>
      <c r="C1283" s="12" t="s">
        <v>1135</v>
      </c>
      <c r="D1283" s="12" t="s">
        <v>896</v>
      </c>
      <c r="E1283" s="12" t="s">
        <v>31</v>
      </c>
      <c r="F1283" t="s">
        <v>897</v>
      </c>
      <c r="H1283" s="12" t="s">
        <v>31</v>
      </c>
      <c r="J1283">
        <v>0</v>
      </c>
      <c r="K1283" s="12" t="s">
        <v>31</v>
      </c>
      <c r="L1283" s="12" t="s">
        <v>31</v>
      </c>
      <c r="M1283" s="12" t="s">
        <v>31</v>
      </c>
      <c r="N1283" s="12" t="s">
        <v>31</v>
      </c>
      <c r="O1283" t="s">
        <v>901</v>
      </c>
      <c r="P1283" s="3">
        <v>0</v>
      </c>
      <c r="Q1283" s="3">
        <v>148.66</v>
      </c>
    </row>
    <row r="1284" spans="1:17" x14ac:dyDescent="0.25">
      <c r="A1284" s="12" t="s">
        <v>1288</v>
      </c>
      <c r="B1284" s="12" t="s">
        <v>1148</v>
      </c>
      <c r="C1284" s="12" t="s">
        <v>1135</v>
      </c>
      <c r="D1284" s="12" t="s">
        <v>1054</v>
      </c>
      <c r="E1284" s="12" t="s">
        <v>31</v>
      </c>
      <c r="F1284" t="s">
        <v>314</v>
      </c>
      <c r="H1284" s="12" t="s">
        <v>31</v>
      </c>
      <c r="J1284">
        <v>0</v>
      </c>
      <c r="K1284" s="12" t="s">
        <v>31</v>
      </c>
      <c r="L1284" s="12" t="s">
        <v>31</v>
      </c>
      <c r="M1284" s="12" t="s">
        <v>31</v>
      </c>
      <c r="N1284" s="12" t="s">
        <v>31</v>
      </c>
      <c r="O1284" t="s">
        <v>1055</v>
      </c>
      <c r="P1284" s="3">
        <v>0</v>
      </c>
      <c r="Q1284" s="3">
        <v>30.8</v>
      </c>
    </row>
    <row r="1285" spans="1:17" x14ac:dyDescent="0.25">
      <c r="A1285" s="13" t="s">
        <v>1707</v>
      </c>
      <c r="B1285" s="8"/>
      <c r="C1285" s="8"/>
      <c r="D1285" s="8"/>
      <c r="E1285" s="8"/>
      <c r="F1285" s="8"/>
      <c r="G1285" s="8"/>
      <c r="H1285" s="8"/>
      <c r="I1285" s="8"/>
      <c r="J1285" s="8"/>
      <c r="K1285" s="8"/>
      <c r="L1285" s="8"/>
      <c r="M1285" s="8"/>
      <c r="N1285" s="8"/>
      <c r="O1285" s="8"/>
      <c r="P1285" s="14">
        <v>0</v>
      </c>
      <c r="Q1285" s="14">
        <v>4242.74</v>
      </c>
    </row>
    <row r="1286" spans="1:17" x14ac:dyDescent="0.25">
      <c r="A1286" s="13" t="s">
        <v>1708</v>
      </c>
      <c r="B1286" s="8"/>
      <c r="C1286" s="8"/>
      <c r="D1286" s="8"/>
      <c r="E1286" s="8"/>
      <c r="F1286" s="8"/>
      <c r="G1286" s="8"/>
      <c r="H1286" s="8"/>
      <c r="I1286" s="8"/>
      <c r="J1286" s="8"/>
      <c r="K1286" s="8"/>
      <c r="L1286" s="8"/>
      <c r="M1286" s="8"/>
      <c r="N1286" s="8"/>
      <c r="O1286" s="8"/>
      <c r="P1286" s="14">
        <v>-4242.74</v>
      </c>
      <c r="Q1286" s="14"/>
    </row>
    <row r="1287" spans="1:17" x14ac:dyDescent="0.25">
      <c r="A1287" s="11"/>
      <c r="B1287" s="11"/>
      <c r="C1287" s="11"/>
      <c r="D1287" s="11"/>
      <c r="E1287" s="11"/>
      <c r="F1287" s="11"/>
      <c r="G1287" s="11"/>
      <c r="H1287" s="11"/>
      <c r="I1287" s="11"/>
      <c r="J1287" s="11"/>
      <c r="K1287" s="11"/>
      <c r="L1287" s="11"/>
      <c r="M1287" s="11"/>
      <c r="N1287" s="11"/>
      <c r="O1287" s="11"/>
      <c r="P1287" s="11"/>
      <c r="Q1287" s="11"/>
    </row>
    <row r="1288" spans="1:17" x14ac:dyDescent="0.25">
      <c r="A1288" s="12"/>
      <c r="B1288" s="12"/>
      <c r="C1288" s="12"/>
      <c r="D1288" s="12"/>
      <c r="E1288" s="12"/>
      <c r="H1288" s="12"/>
      <c r="K1288" s="12"/>
      <c r="L1288" s="12"/>
      <c r="M1288" s="12"/>
      <c r="N1288" s="12"/>
      <c r="P1288" s="3"/>
      <c r="Q1288" s="3"/>
    </row>
    <row r="1289" spans="1:17" x14ac:dyDescent="0.25">
      <c r="A1289" s="46" t="s">
        <v>1709</v>
      </c>
      <c r="B1289" s="46"/>
      <c r="C1289" s="46"/>
      <c r="D1289" s="46"/>
      <c r="E1289" s="46"/>
      <c r="F1289" s="46"/>
      <c r="G1289" s="46"/>
      <c r="H1289" s="46"/>
      <c r="I1289" s="46"/>
      <c r="J1289" s="46"/>
      <c r="K1289" s="46"/>
      <c r="L1289" s="46"/>
      <c r="M1289" s="46"/>
      <c r="N1289" s="46"/>
      <c r="O1289" s="46"/>
      <c r="P1289" s="46"/>
      <c r="Q1289" s="46"/>
    </row>
    <row r="1290" spans="1:17" x14ac:dyDescent="0.25">
      <c r="A1290" s="12" t="s">
        <v>1288</v>
      </c>
      <c r="B1290" s="12" t="s">
        <v>1259</v>
      </c>
      <c r="C1290" s="12" t="s">
        <v>1135</v>
      </c>
      <c r="D1290" s="12" t="s">
        <v>1087</v>
      </c>
      <c r="E1290" s="12" t="s">
        <v>31</v>
      </c>
      <c r="F1290" t="s">
        <v>1088</v>
      </c>
      <c r="H1290" s="12" t="s">
        <v>31</v>
      </c>
      <c r="J1290">
        <v>0</v>
      </c>
      <c r="K1290" s="12" t="s">
        <v>31</v>
      </c>
      <c r="L1290" s="12" t="s">
        <v>31</v>
      </c>
      <c r="M1290" s="12" t="s">
        <v>31</v>
      </c>
      <c r="N1290" s="12" t="s">
        <v>31</v>
      </c>
      <c r="O1290" t="s">
        <v>1091</v>
      </c>
      <c r="P1290" s="3">
        <v>365.7</v>
      </c>
      <c r="Q1290" s="3">
        <v>0</v>
      </c>
    </row>
    <row r="1291" spans="1:17" x14ac:dyDescent="0.25">
      <c r="A1291" s="12" t="s">
        <v>1288</v>
      </c>
      <c r="B1291" s="12" t="s">
        <v>1259</v>
      </c>
      <c r="C1291" s="12" t="s">
        <v>1135</v>
      </c>
      <c r="D1291" s="12" t="s">
        <v>1081</v>
      </c>
      <c r="E1291" s="12" t="s">
        <v>31</v>
      </c>
      <c r="F1291" t="s">
        <v>1082</v>
      </c>
      <c r="H1291" s="12" t="s">
        <v>31</v>
      </c>
      <c r="J1291">
        <v>0</v>
      </c>
      <c r="K1291" s="12" t="s">
        <v>31</v>
      </c>
      <c r="L1291" s="12" t="s">
        <v>31</v>
      </c>
      <c r="M1291" s="12" t="s">
        <v>31</v>
      </c>
      <c r="N1291" s="12" t="s">
        <v>31</v>
      </c>
      <c r="O1291" t="s">
        <v>1086</v>
      </c>
      <c r="P1291" s="3">
        <v>106.67</v>
      </c>
      <c r="Q1291" s="3">
        <v>0</v>
      </c>
    </row>
    <row r="1292" spans="1:17" x14ac:dyDescent="0.25">
      <c r="A1292" s="13" t="s">
        <v>1710</v>
      </c>
      <c r="B1292" s="8"/>
      <c r="C1292" s="8"/>
      <c r="D1292" s="8"/>
      <c r="E1292" s="8"/>
      <c r="F1292" s="8"/>
      <c r="G1292" s="8"/>
      <c r="H1292" s="8"/>
      <c r="I1292" s="8"/>
      <c r="J1292" s="8"/>
      <c r="K1292" s="8"/>
      <c r="L1292" s="8"/>
      <c r="M1292" s="8"/>
      <c r="N1292" s="8"/>
      <c r="O1292" s="8"/>
      <c r="P1292" s="14">
        <v>472.37</v>
      </c>
      <c r="Q1292" s="14">
        <v>0</v>
      </c>
    </row>
    <row r="1293" spans="1:17" x14ac:dyDescent="0.25">
      <c r="A1293" s="13" t="s">
        <v>1711</v>
      </c>
      <c r="B1293" s="8"/>
      <c r="C1293" s="8"/>
      <c r="D1293" s="8"/>
      <c r="E1293" s="8"/>
      <c r="F1293" s="8"/>
      <c r="G1293" s="8"/>
      <c r="H1293" s="8"/>
      <c r="I1293" s="8"/>
      <c r="J1293" s="8"/>
      <c r="K1293" s="8"/>
      <c r="L1293" s="8"/>
      <c r="M1293" s="8"/>
      <c r="N1293" s="8"/>
      <c r="O1293" s="8"/>
      <c r="P1293" s="14">
        <v>472.37</v>
      </c>
      <c r="Q1293" s="14"/>
    </row>
    <row r="1294" spans="1:17" x14ac:dyDescent="0.25">
      <c r="A1294" s="11"/>
      <c r="B1294" s="11"/>
      <c r="C1294" s="11"/>
      <c r="D1294" s="11"/>
      <c r="E1294" s="11"/>
      <c r="F1294" s="11"/>
      <c r="G1294" s="11"/>
      <c r="H1294" s="11"/>
      <c r="I1294" s="11"/>
      <c r="J1294" s="11"/>
      <c r="K1294" s="11"/>
      <c r="L1294" s="11"/>
      <c r="M1294" s="11"/>
      <c r="N1294" s="11"/>
      <c r="O1294" s="11"/>
      <c r="P1294" s="11"/>
      <c r="Q1294" s="11"/>
    </row>
    <row r="1295" spans="1:17" x14ac:dyDescent="0.25">
      <c r="A1295" s="12"/>
      <c r="B1295" s="12"/>
      <c r="C1295" s="12"/>
      <c r="D1295" s="12"/>
      <c r="E1295" s="12"/>
      <c r="H1295" s="12"/>
      <c r="K1295" s="12"/>
      <c r="L1295" s="12"/>
      <c r="M1295" s="12"/>
      <c r="N1295" s="12"/>
      <c r="P1295" s="3"/>
      <c r="Q1295" s="3"/>
    </row>
    <row r="1296" spans="1:17" x14ac:dyDescent="0.25">
      <c r="A1296" s="46" t="s">
        <v>1712</v>
      </c>
      <c r="B1296" s="46"/>
      <c r="C1296" s="46"/>
      <c r="D1296" s="46"/>
      <c r="E1296" s="46"/>
      <c r="F1296" s="46"/>
      <c r="G1296" s="46"/>
      <c r="H1296" s="46"/>
      <c r="I1296" s="46"/>
      <c r="J1296" s="46"/>
      <c r="K1296" s="46"/>
      <c r="L1296" s="46"/>
      <c r="M1296" s="46"/>
      <c r="N1296" s="46"/>
      <c r="O1296" s="46"/>
      <c r="P1296" s="46"/>
      <c r="Q1296" s="46"/>
    </row>
    <row r="1297" spans="1:17" x14ac:dyDescent="0.25">
      <c r="A1297" s="12" t="s">
        <v>1288</v>
      </c>
      <c r="B1297" s="12" t="s">
        <v>1259</v>
      </c>
      <c r="C1297" s="12" t="s">
        <v>1135</v>
      </c>
      <c r="D1297" s="12" t="s">
        <v>1087</v>
      </c>
      <c r="E1297" s="12" t="s">
        <v>31</v>
      </c>
      <c r="F1297" t="s">
        <v>1088</v>
      </c>
      <c r="H1297" s="12" t="s">
        <v>31</v>
      </c>
      <c r="J1297">
        <v>0</v>
      </c>
      <c r="K1297" s="12" t="s">
        <v>31</v>
      </c>
      <c r="L1297" s="12" t="s">
        <v>31</v>
      </c>
      <c r="M1297" s="12" t="s">
        <v>31</v>
      </c>
      <c r="N1297" s="12" t="s">
        <v>31</v>
      </c>
      <c r="O1297" t="s">
        <v>1091</v>
      </c>
      <c r="P1297" s="3">
        <v>0</v>
      </c>
      <c r="Q1297" s="3">
        <v>365.7</v>
      </c>
    </row>
    <row r="1298" spans="1:17" x14ac:dyDescent="0.25">
      <c r="A1298" s="12" t="s">
        <v>1288</v>
      </c>
      <c r="B1298" s="12" t="s">
        <v>1140</v>
      </c>
      <c r="C1298" s="12" t="s">
        <v>1135</v>
      </c>
      <c r="D1298" s="12" t="s">
        <v>1092</v>
      </c>
      <c r="E1298" s="12" t="s">
        <v>31</v>
      </c>
      <c r="F1298" t="s">
        <v>1088</v>
      </c>
      <c r="H1298" s="12" t="s">
        <v>31</v>
      </c>
      <c r="J1298">
        <v>0</v>
      </c>
      <c r="K1298" s="12" t="s">
        <v>31</v>
      </c>
      <c r="L1298" s="12" t="s">
        <v>31</v>
      </c>
      <c r="M1298" s="12" t="s">
        <v>31</v>
      </c>
      <c r="N1298" s="12" t="s">
        <v>31</v>
      </c>
      <c r="O1298" t="s">
        <v>1094</v>
      </c>
      <c r="P1298" s="3">
        <v>0</v>
      </c>
      <c r="Q1298" s="3">
        <v>304.52999999999997</v>
      </c>
    </row>
    <row r="1299" spans="1:17" x14ac:dyDescent="0.25">
      <c r="A1299" s="12" t="s">
        <v>1288</v>
      </c>
      <c r="B1299" s="12" t="s">
        <v>1140</v>
      </c>
      <c r="C1299" s="12" t="s">
        <v>1135</v>
      </c>
      <c r="D1299" s="12" t="s">
        <v>1095</v>
      </c>
      <c r="E1299" s="12" t="s">
        <v>31</v>
      </c>
      <c r="F1299" t="s">
        <v>1088</v>
      </c>
      <c r="H1299" s="12" t="s">
        <v>31</v>
      </c>
      <c r="J1299">
        <v>0</v>
      </c>
      <c r="K1299" s="12" t="s">
        <v>31</v>
      </c>
      <c r="L1299" s="12" t="s">
        <v>31</v>
      </c>
      <c r="M1299" s="12" t="s">
        <v>31</v>
      </c>
      <c r="N1299" s="12" t="s">
        <v>31</v>
      </c>
      <c r="O1299" t="s">
        <v>1097</v>
      </c>
      <c r="P1299" s="3">
        <v>0</v>
      </c>
      <c r="Q1299" s="3">
        <v>309.94</v>
      </c>
    </row>
    <row r="1300" spans="1:17" x14ac:dyDescent="0.25">
      <c r="A1300" s="12" t="s">
        <v>1288</v>
      </c>
      <c r="B1300" s="12" t="s">
        <v>1140</v>
      </c>
      <c r="C1300" s="12" t="s">
        <v>1135</v>
      </c>
      <c r="D1300" s="12" t="s">
        <v>1098</v>
      </c>
      <c r="E1300" s="12" t="s">
        <v>31</v>
      </c>
      <c r="F1300" t="s">
        <v>1088</v>
      </c>
      <c r="H1300" s="12" t="s">
        <v>31</v>
      </c>
      <c r="J1300">
        <v>0</v>
      </c>
      <c r="K1300" s="12" t="s">
        <v>31</v>
      </c>
      <c r="L1300" s="12" t="s">
        <v>31</v>
      </c>
      <c r="M1300" s="12" t="s">
        <v>31</v>
      </c>
      <c r="N1300" s="12" t="s">
        <v>31</v>
      </c>
      <c r="O1300" t="s">
        <v>1099</v>
      </c>
      <c r="P1300" s="3">
        <v>0</v>
      </c>
      <c r="Q1300" s="3">
        <v>331.5</v>
      </c>
    </row>
    <row r="1301" spans="1:17" x14ac:dyDescent="0.25">
      <c r="A1301" s="12" t="s">
        <v>1288</v>
      </c>
      <c r="B1301" s="12" t="s">
        <v>1259</v>
      </c>
      <c r="C1301" s="12" t="s">
        <v>1135</v>
      </c>
      <c r="D1301" s="12" t="s">
        <v>1081</v>
      </c>
      <c r="E1301" s="12" t="s">
        <v>31</v>
      </c>
      <c r="F1301" t="s">
        <v>1082</v>
      </c>
      <c r="H1301" s="12" t="s">
        <v>31</v>
      </c>
      <c r="J1301">
        <v>0</v>
      </c>
      <c r="K1301" s="12" t="s">
        <v>31</v>
      </c>
      <c r="L1301" s="12" t="s">
        <v>31</v>
      </c>
      <c r="M1301" s="12" t="s">
        <v>31</v>
      </c>
      <c r="N1301" s="12" t="s">
        <v>31</v>
      </c>
      <c r="O1301" t="s">
        <v>1086</v>
      </c>
      <c r="P1301" s="3">
        <v>0</v>
      </c>
      <c r="Q1301" s="3">
        <v>106.67</v>
      </c>
    </row>
    <row r="1302" spans="1:17" x14ac:dyDescent="0.25">
      <c r="A1302" s="12" t="s">
        <v>1288</v>
      </c>
      <c r="B1302" s="12" t="s">
        <v>1134</v>
      </c>
      <c r="C1302" s="12" t="s">
        <v>1135</v>
      </c>
      <c r="D1302" s="12" t="s">
        <v>1100</v>
      </c>
      <c r="E1302" s="12" t="s">
        <v>31</v>
      </c>
      <c r="F1302" t="s">
        <v>1101</v>
      </c>
      <c r="H1302" s="12" t="s">
        <v>31</v>
      </c>
      <c r="J1302">
        <v>0</v>
      </c>
      <c r="K1302" s="12" t="s">
        <v>31</v>
      </c>
      <c r="L1302" s="12" t="s">
        <v>31</v>
      </c>
      <c r="M1302" s="12" t="s">
        <v>31</v>
      </c>
      <c r="N1302" s="12" t="s">
        <v>31</v>
      </c>
      <c r="O1302" t="s">
        <v>1105</v>
      </c>
      <c r="P1302" s="3">
        <v>0</v>
      </c>
      <c r="Q1302" s="3">
        <v>590</v>
      </c>
    </row>
    <row r="1303" spans="1:17" x14ac:dyDescent="0.25">
      <c r="A1303" s="13" t="s">
        <v>1713</v>
      </c>
      <c r="B1303" s="8"/>
      <c r="C1303" s="8"/>
      <c r="D1303" s="8"/>
      <c r="E1303" s="8"/>
      <c r="F1303" s="8"/>
      <c r="G1303" s="8"/>
      <c r="H1303" s="8"/>
      <c r="I1303" s="8"/>
      <c r="J1303" s="8"/>
      <c r="K1303" s="8"/>
      <c r="L1303" s="8"/>
      <c r="M1303" s="8"/>
      <c r="N1303" s="8"/>
      <c r="O1303" s="8"/>
      <c r="P1303" s="14">
        <v>0</v>
      </c>
      <c r="Q1303" s="14">
        <v>2008.3400000000001</v>
      </c>
    </row>
    <row r="1304" spans="1:17" x14ac:dyDescent="0.25">
      <c r="A1304" s="13" t="s">
        <v>1714</v>
      </c>
      <c r="B1304" s="8"/>
      <c r="C1304" s="8"/>
      <c r="D1304" s="8"/>
      <c r="E1304" s="8"/>
      <c r="F1304" s="8"/>
      <c r="G1304" s="8"/>
      <c r="H1304" s="8"/>
      <c r="I1304" s="8"/>
      <c r="J1304" s="8"/>
      <c r="K1304" s="8"/>
      <c r="L1304" s="8"/>
      <c r="M1304" s="8"/>
      <c r="N1304" s="8"/>
      <c r="O1304" s="8"/>
      <c r="P1304" s="14">
        <v>-2008.34</v>
      </c>
      <c r="Q1304" s="14"/>
    </row>
    <row r="1305" spans="1:17" x14ac:dyDescent="0.25">
      <c r="A1305" s="13"/>
      <c r="B1305" s="8"/>
      <c r="C1305" s="8"/>
      <c r="D1305" s="8"/>
      <c r="E1305" s="8"/>
      <c r="F1305" s="8"/>
      <c r="G1305" s="8"/>
      <c r="H1305" s="8"/>
      <c r="I1305" s="8"/>
      <c r="J1305" s="8"/>
      <c r="K1305" s="8"/>
      <c r="L1305" s="8"/>
      <c r="M1305" s="8"/>
      <c r="N1305" s="8"/>
      <c r="O1305" s="8"/>
      <c r="P1305" s="14"/>
      <c r="Q1305" s="14"/>
    </row>
    <row r="1306" spans="1:17" x14ac:dyDescent="0.25">
      <c r="A1306" s="13"/>
      <c r="B1306" s="8"/>
      <c r="C1306" s="8"/>
      <c r="D1306" s="8"/>
      <c r="E1306" s="8"/>
      <c r="F1306" s="8"/>
      <c r="G1306" s="8"/>
      <c r="H1306" s="8"/>
      <c r="I1306" s="8"/>
      <c r="J1306" s="8"/>
      <c r="K1306" s="8"/>
      <c r="L1306" s="8"/>
      <c r="M1306" s="8"/>
      <c r="N1306" s="8"/>
      <c r="O1306" s="8"/>
      <c r="P1306" s="14"/>
      <c r="Q1306" s="14"/>
    </row>
    <row r="1307" spans="1:17" x14ac:dyDescent="0.25">
      <c r="A1307" s="46" t="s">
        <v>1715</v>
      </c>
      <c r="B1307" s="46"/>
      <c r="C1307" s="46"/>
      <c r="D1307" s="46"/>
      <c r="E1307" s="46"/>
      <c r="F1307" s="46"/>
      <c r="G1307" s="46"/>
      <c r="H1307" s="46"/>
      <c r="I1307" s="46"/>
      <c r="J1307" s="46"/>
      <c r="K1307" s="46"/>
      <c r="L1307" s="46"/>
      <c r="M1307" s="46"/>
      <c r="N1307" s="46"/>
      <c r="O1307" s="46"/>
      <c r="P1307" s="46"/>
      <c r="Q1307" s="46"/>
    </row>
    <row r="1308" spans="1:17" x14ac:dyDescent="0.25">
      <c r="A1308" s="12" t="s">
        <v>1288</v>
      </c>
      <c r="B1308" s="12" t="s">
        <v>1140</v>
      </c>
      <c r="C1308" s="12" t="s">
        <v>1135</v>
      </c>
      <c r="D1308" s="12" t="s">
        <v>1092</v>
      </c>
      <c r="E1308" s="12" t="s">
        <v>31</v>
      </c>
      <c r="F1308" t="s">
        <v>1088</v>
      </c>
      <c r="H1308" s="12" t="s">
        <v>31</v>
      </c>
      <c r="J1308">
        <v>0</v>
      </c>
      <c r="K1308" s="12" t="s">
        <v>31</v>
      </c>
      <c r="L1308" s="12" t="s">
        <v>31</v>
      </c>
      <c r="M1308" s="12" t="s">
        <v>31</v>
      </c>
      <c r="N1308" s="12" t="s">
        <v>31</v>
      </c>
      <c r="O1308" t="s">
        <v>1094</v>
      </c>
      <c r="P1308" s="3">
        <v>304.52999999999997</v>
      </c>
      <c r="Q1308" s="3">
        <v>0</v>
      </c>
    </row>
    <row r="1309" spans="1:17" x14ac:dyDescent="0.25">
      <c r="A1309" s="13" t="s">
        <v>1716</v>
      </c>
      <c r="B1309" s="8"/>
      <c r="C1309" s="8"/>
      <c r="D1309" s="8"/>
      <c r="E1309" s="8"/>
      <c r="F1309" s="8"/>
      <c r="G1309" s="8"/>
      <c r="H1309" s="8"/>
      <c r="I1309" s="8"/>
      <c r="J1309" s="8"/>
      <c r="K1309" s="8"/>
      <c r="L1309" s="8"/>
      <c r="M1309" s="8"/>
      <c r="N1309" s="8"/>
      <c r="O1309" s="8"/>
      <c r="P1309" s="14">
        <v>304.52999999999997</v>
      </c>
      <c r="Q1309" s="14">
        <v>0</v>
      </c>
    </row>
    <row r="1310" spans="1:17" x14ac:dyDescent="0.25">
      <c r="A1310" s="13" t="s">
        <v>1717</v>
      </c>
      <c r="B1310" s="8"/>
      <c r="C1310" s="8"/>
      <c r="D1310" s="8"/>
      <c r="E1310" s="8"/>
      <c r="F1310" s="8"/>
      <c r="G1310" s="8"/>
      <c r="H1310" s="8"/>
      <c r="I1310" s="8"/>
      <c r="J1310" s="8"/>
      <c r="K1310" s="8"/>
      <c r="L1310" s="8"/>
      <c r="M1310" s="8"/>
      <c r="N1310" s="8"/>
      <c r="O1310" s="8"/>
      <c r="P1310" s="14">
        <v>304.52999999999997</v>
      </c>
      <c r="Q1310" s="14"/>
    </row>
    <row r="1311" spans="1:17" x14ac:dyDescent="0.25">
      <c r="A1311" s="12"/>
      <c r="B1311" s="12"/>
      <c r="C1311" s="12"/>
      <c r="D1311" s="12"/>
      <c r="E1311" s="12"/>
      <c r="H1311" s="12"/>
      <c r="K1311" s="12"/>
      <c r="L1311" s="12"/>
      <c r="M1311" s="12"/>
      <c r="N1311" s="12"/>
      <c r="P1311" s="3"/>
      <c r="Q1311" s="3"/>
    </row>
    <row r="1312" spans="1:17" x14ac:dyDescent="0.25">
      <c r="A1312" s="12"/>
      <c r="B1312" s="12"/>
      <c r="C1312" s="12"/>
      <c r="D1312" s="12"/>
      <c r="E1312" s="12"/>
      <c r="H1312" s="12"/>
      <c r="K1312" s="12"/>
      <c r="L1312" s="12"/>
      <c r="M1312" s="12"/>
      <c r="N1312" s="12"/>
      <c r="P1312" s="3"/>
      <c r="Q1312" s="3"/>
    </row>
    <row r="1313" spans="1:17" x14ac:dyDescent="0.25">
      <c r="A1313" s="46" t="s">
        <v>1718</v>
      </c>
      <c r="B1313" s="46"/>
      <c r="C1313" s="46"/>
      <c r="D1313" s="46"/>
      <c r="E1313" s="46"/>
      <c r="F1313" s="46"/>
      <c r="G1313" s="46"/>
      <c r="H1313" s="46"/>
      <c r="I1313" s="46"/>
      <c r="J1313" s="46"/>
      <c r="K1313" s="46"/>
      <c r="L1313" s="46"/>
      <c r="M1313" s="46"/>
      <c r="N1313" s="46"/>
      <c r="O1313" s="46"/>
      <c r="P1313" s="46"/>
      <c r="Q1313" s="46"/>
    </row>
    <row r="1314" spans="1:17" x14ac:dyDescent="0.25">
      <c r="A1314" s="12" t="s">
        <v>1288</v>
      </c>
      <c r="B1314" s="12" t="s">
        <v>1140</v>
      </c>
      <c r="C1314" s="12" t="s">
        <v>1135</v>
      </c>
      <c r="D1314" s="12" t="s">
        <v>1095</v>
      </c>
      <c r="E1314" s="12" t="s">
        <v>31</v>
      </c>
      <c r="F1314" t="s">
        <v>1088</v>
      </c>
      <c r="H1314" s="12" t="s">
        <v>31</v>
      </c>
      <c r="J1314">
        <v>0</v>
      </c>
      <c r="K1314" s="12" t="s">
        <v>31</v>
      </c>
      <c r="L1314" s="12" t="s">
        <v>31</v>
      </c>
      <c r="M1314" s="12" t="s">
        <v>31</v>
      </c>
      <c r="N1314" s="12" t="s">
        <v>31</v>
      </c>
      <c r="O1314" t="s">
        <v>1097</v>
      </c>
      <c r="P1314" s="3">
        <v>309.94</v>
      </c>
      <c r="Q1314" s="3">
        <v>0</v>
      </c>
    </row>
    <row r="1315" spans="1:17" x14ac:dyDescent="0.25">
      <c r="A1315" s="12" t="s">
        <v>1288</v>
      </c>
      <c r="B1315" s="12" t="s">
        <v>1140</v>
      </c>
      <c r="C1315" s="12" t="s">
        <v>1135</v>
      </c>
      <c r="D1315" s="12" t="s">
        <v>1098</v>
      </c>
      <c r="E1315" s="12" t="s">
        <v>31</v>
      </c>
      <c r="F1315" t="s">
        <v>1088</v>
      </c>
      <c r="H1315" s="12" t="s">
        <v>31</v>
      </c>
      <c r="J1315">
        <v>0</v>
      </c>
      <c r="K1315" s="12" t="s">
        <v>31</v>
      </c>
      <c r="L1315" s="12" t="s">
        <v>31</v>
      </c>
      <c r="M1315" s="12" t="s">
        <v>31</v>
      </c>
      <c r="N1315" s="12" t="s">
        <v>31</v>
      </c>
      <c r="O1315" t="s">
        <v>1099</v>
      </c>
      <c r="P1315" s="3">
        <v>331.5</v>
      </c>
      <c r="Q1315" s="3">
        <v>0</v>
      </c>
    </row>
    <row r="1316" spans="1:17" x14ac:dyDescent="0.25">
      <c r="A1316" s="13" t="s">
        <v>1719</v>
      </c>
      <c r="B1316" s="8"/>
      <c r="C1316" s="8"/>
      <c r="D1316" s="8"/>
      <c r="E1316" s="8"/>
      <c r="F1316" s="8"/>
      <c r="G1316" s="8"/>
      <c r="H1316" s="8"/>
      <c r="I1316" s="8"/>
      <c r="J1316" s="8"/>
      <c r="K1316" s="8"/>
      <c r="L1316" s="8"/>
      <c r="M1316" s="8"/>
      <c r="N1316" s="8"/>
      <c r="O1316" s="8"/>
      <c r="P1316" s="14">
        <v>641.44000000000005</v>
      </c>
      <c r="Q1316" s="14">
        <v>0</v>
      </c>
    </row>
    <row r="1317" spans="1:17" x14ac:dyDescent="0.25">
      <c r="A1317" s="13" t="s">
        <v>1720</v>
      </c>
      <c r="B1317" s="8"/>
      <c r="C1317" s="8"/>
      <c r="D1317" s="8"/>
      <c r="E1317" s="8"/>
      <c r="F1317" s="8"/>
      <c r="G1317" s="8"/>
      <c r="H1317" s="8"/>
      <c r="I1317" s="8"/>
      <c r="J1317" s="8"/>
      <c r="K1317" s="8"/>
      <c r="L1317" s="8"/>
      <c r="M1317" s="8"/>
      <c r="N1317" s="8"/>
      <c r="O1317" s="8"/>
      <c r="P1317" s="14">
        <v>641.44000000000005</v>
      </c>
      <c r="Q1317" s="14"/>
    </row>
    <row r="1318" spans="1:17" x14ac:dyDescent="0.25">
      <c r="A1318" s="12"/>
      <c r="B1318" s="12"/>
      <c r="C1318" s="12"/>
      <c r="D1318" s="12"/>
      <c r="E1318" s="12"/>
      <c r="H1318" s="12"/>
      <c r="K1318" s="12"/>
      <c r="L1318" s="12"/>
      <c r="M1318" s="12"/>
      <c r="N1318" s="12"/>
      <c r="P1318" s="3"/>
      <c r="Q1318" s="3"/>
    </row>
    <row r="1319" spans="1:17" x14ac:dyDescent="0.25">
      <c r="A1319" s="12"/>
      <c r="B1319" s="12"/>
      <c r="C1319" s="12"/>
      <c r="D1319" s="12"/>
      <c r="E1319" s="12"/>
      <c r="H1319" s="12"/>
      <c r="K1319" s="12"/>
      <c r="L1319" s="12"/>
      <c r="M1319" s="12"/>
      <c r="N1319" s="12"/>
      <c r="P1319" s="3"/>
      <c r="Q1319" s="3"/>
    </row>
    <row r="1320" spans="1:17" x14ac:dyDescent="0.25">
      <c r="A1320" s="46" t="s">
        <v>1721</v>
      </c>
      <c r="B1320" s="46"/>
      <c r="C1320" s="46"/>
      <c r="D1320" s="46"/>
      <c r="E1320" s="46"/>
      <c r="F1320" s="46"/>
      <c r="G1320" s="46"/>
      <c r="H1320" s="46"/>
      <c r="I1320" s="46"/>
      <c r="J1320" s="46"/>
      <c r="K1320" s="46"/>
      <c r="L1320" s="46"/>
      <c r="M1320" s="46"/>
      <c r="N1320" s="46"/>
      <c r="O1320" s="46"/>
      <c r="P1320" s="46"/>
      <c r="Q1320" s="46"/>
    </row>
    <row r="1321" spans="1:17" x14ac:dyDescent="0.25">
      <c r="A1321" s="12" t="s">
        <v>1288</v>
      </c>
      <c r="B1321" s="12" t="s">
        <v>1134</v>
      </c>
      <c r="C1321" s="12" t="s">
        <v>1135</v>
      </c>
      <c r="D1321" s="12" t="s">
        <v>987</v>
      </c>
      <c r="E1321" s="12" t="s">
        <v>31</v>
      </c>
      <c r="F1321" t="s">
        <v>1722</v>
      </c>
      <c r="G1321" t="s">
        <v>1722</v>
      </c>
      <c r="H1321" s="12" t="s">
        <v>1723</v>
      </c>
      <c r="J1321">
        <v>0</v>
      </c>
      <c r="K1321" s="12" t="s">
        <v>31</v>
      </c>
      <c r="L1321" s="12" t="s">
        <v>31</v>
      </c>
      <c r="M1321" s="12" t="s">
        <v>31</v>
      </c>
      <c r="N1321" s="12" t="s">
        <v>31</v>
      </c>
      <c r="O1321" t="s">
        <v>989</v>
      </c>
      <c r="P1321" s="3">
        <v>0</v>
      </c>
      <c r="Q1321" s="3">
        <v>2000</v>
      </c>
    </row>
    <row r="1322" spans="1:17" x14ac:dyDescent="0.25">
      <c r="A1322" s="12" t="s">
        <v>1288</v>
      </c>
      <c r="B1322" s="12" t="s">
        <v>1134</v>
      </c>
      <c r="C1322" s="12" t="s">
        <v>1135</v>
      </c>
      <c r="D1322" s="12" t="s">
        <v>987</v>
      </c>
      <c r="E1322" s="12" t="s">
        <v>31</v>
      </c>
      <c r="F1322" t="s">
        <v>1724</v>
      </c>
      <c r="G1322" t="s">
        <v>1724</v>
      </c>
      <c r="H1322" s="12" t="s">
        <v>1725</v>
      </c>
      <c r="J1322">
        <v>0</v>
      </c>
      <c r="K1322" s="12" t="s">
        <v>31</v>
      </c>
      <c r="L1322" s="12" t="s">
        <v>31</v>
      </c>
      <c r="M1322" s="12" t="s">
        <v>31</v>
      </c>
      <c r="N1322" s="12" t="s">
        <v>31</v>
      </c>
      <c r="O1322" t="s">
        <v>989</v>
      </c>
      <c r="P1322" s="3">
        <v>0</v>
      </c>
      <c r="Q1322" s="3">
        <v>3600</v>
      </c>
    </row>
    <row r="1323" spans="1:17" x14ac:dyDescent="0.25">
      <c r="A1323" s="12" t="s">
        <v>1288</v>
      </c>
      <c r="B1323" s="12" t="s">
        <v>1259</v>
      </c>
      <c r="C1323" s="12" t="s">
        <v>1135</v>
      </c>
      <c r="D1323" s="12" t="s">
        <v>1035</v>
      </c>
      <c r="E1323" s="12" t="s">
        <v>31</v>
      </c>
      <c r="F1323" t="s">
        <v>1726</v>
      </c>
      <c r="G1323" t="s">
        <v>1726</v>
      </c>
      <c r="H1323" s="12" t="s">
        <v>1727</v>
      </c>
      <c r="J1323">
        <v>0</v>
      </c>
      <c r="K1323" s="12" t="s">
        <v>31</v>
      </c>
      <c r="L1323" s="12" t="s">
        <v>31</v>
      </c>
      <c r="M1323" s="12" t="s">
        <v>31</v>
      </c>
      <c r="N1323" s="12" t="s">
        <v>31</v>
      </c>
      <c r="O1323" t="s">
        <v>989</v>
      </c>
      <c r="P1323" s="3">
        <v>0</v>
      </c>
      <c r="Q1323" s="3">
        <v>3000</v>
      </c>
    </row>
    <row r="1324" spans="1:17" x14ac:dyDescent="0.25">
      <c r="A1324" s="12" t="s">
        <v>1288</v>
      </c>
      <c r="B1324" s="12" t="s">
        <v>1259</v>
      </c>
      <c r="C1324" s="12" t="s">
        <v>1135</v>
      </c>
      <c r="D1324" s="12" t="s">
        <v>1035</v>
      </c>
      <c r="E1324" s="12" t="s">
        <v>31</v>
      </c>
      <c r="F1324" t="s">
        <v>1728</v>
      </c>
      <c r="G1324" t="s">
        <v>1728</v>
      </c>
      <c r="H1324" s="12" t="s">
        <v>1729</v>
      </c>
      <c r="J1324">
        <v>0</v>
      </c>
      <c r="K1324" s="12" t="s">
        <v>31</v>
      </c>
      <c r="L1324" s="12" t="s">
        <v>31</v>
      </c>
      <c r="M1324" s="12" t="s">
        <v>31</v>
      </c>
      <c r="N1324" s="12" t="s">
        <v>31</v>
      </c>
      <c r="O1324" t="s">
        <v>989</v>
      </c>
      <c r="P1324" s="3">
        <v>0</v>
      </c>
      <c r="Q1324" s="3">
        <v>2000</v>
      </c>
    </row>
    <row r="1325" spans="1:17" x14ac:dyDescent="0.25">
      <c r="A1325" s="12" t="s">
        <v>1288</v>
      </c>
      <c r="B1325" s="12" t="s">
        <v>1140</v>
      </c>
      <c r="C1325" s="12" t="s">
        <v>1135</v>
      </c>
      <c r="D1325" s="12" t="s">
        <v>1026</v>
      </c>
      <c r="E1325" s="12" t="s">
        <v>31</v>
      </c>
      <c r="F1325" t="s">
        <v>1730</v>
      </c>
      <c r="G1325" t="s">
        <v>1730</v>
      </c>
      <c r="H1325" s="12" t="s">
        <v>1731</v>
      </c>
      <c r="J1325">
        <v>0</v>
      </c>
      <c r="K1325" s="12" t="s">
        <v>31</v>
      </c>
      <c r="L1325" s="12" t="s">
        <v>31</v>
      </c>
      <c r="M1325" s="12" t="s">
        <v>31</v>
      </c>
      <c r="N1325" s="12" t="s">
        <v>31</v>
      </c>
      <c r="O1325" t="s">
        <v>989</v>
      </c>
      <c r="P1325" s="3">
        <v>0</v>
      </c>
      <c r="Q1325" s="3">
        <v>1000</v>
      </c>
    </row>
    <row r="1326" spans="1:17" x14ac:dyDescent="0.25">
      <c r="A1326" s="12" t="s">
        <v>1288</v>
      </c>
      <c r="B1326" s="12" t="s">
        <v>1134</v>
      </c>
      <c r="C1326" s="12" t="s">
        <v>1135</v>
      </c>
      <c r="D1326" s="12" t="s">
        <v>987</v>
      </c>
      <c r="E1326" s="12" t="s">
        <v>31</v>
      </c>
      <c r="F1326" t="s">
        <v>1732</v>
      </c>
      <c r="G1326" t="s">
        <v>1732</v>
      </c>
      <c r="H1326" s="12" t="s">
        <v>1733</v>
      </c>
      <c r="J1326">
        <v>0</v>
      </c>
      <c r="K1326" s="12" t="s">
        <v>31</v>
      </c>
      <c r="L1326" s="12" t="s">
        <v>31</v>
      </c>
      <c r="M1326" s="12" t="s">
        <v>31</v>
      </c>
      <c r="N1326" s="12" t="s">
        <v>31</v>
      </c>
      <c r="O1326" t="s">
        <v>989</v>
      </c>
      <c r="P1326" s="3">
        <v>0</v>
      </c>
      <c r="Q1326" s="3">
        <v>3000</v>
      </c>
    </row>
    <row r="1327" spans="1:17" x14ac:dyDescent="0.25">
      <c r="A1327" s="12" t="s">
        <v>1288</v>
      </c>
      <c r="B1327" s="12" t="s">
        <v>1134</v>
      </c>
      <c r="C1327" s="12" t="s">
        <v>1135</v>
      </c>
      <c r="D1327" s="12" t="s">
        <v>987</v>
      </c>
      <c r="E1327" s="12" t="s">
        <v>31</v>
      </c>
      <c r="F1327" t="s">
        <v>1734</v>
      </c>
      <c r="G1327" t="s">
        <v>1734</v>
      </c>
      <c r="H1327" s="12" t="s">
        <v>1735</v>
      </c>
      <c r="J1327">
        <v>0</v>
      </c>
      <c r="K1327" s="12" t="s">
        <v>31</v>
      </c>
      <c r="L1327" s="12" t="s">
        <v>31</v>
      </c>
      <c r="M1327" s="12" t="s">
        <v>31</v>
      </c>
      <c r="N1327" s="12" t="s">
        <v>31</v>
      </c>
      <c r="O1327" t="s">
        <v>989</v>
      </c>
      <c r="P1327" s="3">
        <v>0</v>
      </c>
      <c r="Q1327" s="3">
        <v>3000</v>
      </c>
    </row>
    <row r="1328" spans="1:17" x14ac:dyDescent="0.25">
      <c r="A1328" s="12" t="s">
        <v>1288</v>
      </c>
      <c r="B1328" s="12" t="s">
        <v>1134</v>
      </c>
      <c r="C1328" s="12" t="s">
        <v>1135</v>
      </c>
      <c r="D1328" s="12" t="s">
        <v>987</v>
      </c>
      <c r="E1328" s="12" t="s">
        <v>31</v>
      </c>
      <c r="F1328" t="s">
        <v>1736</v>
      </c>
      <c r="G1328" t="s">
        <v>1736</v>
      </c>
      <c r="H1328" s="12" t="s">
        <v>1737</v>
      </c>
      <c r="J1328">
        <v>0</v>
      </c>
      <c r="K1328" s="12" t="s">
        <v>31</v>
      </c>
      <c r="L1328" s="12" t="s">
        <v>31</v>
      </c>
      <c r="M1328" s="12" t="s">
        <v>31</v>
      </c>
      <c r="N1328" s="12" t="s">
        <v>31</v>
      </c>
      <c r="O1328" t="s">
        <v>989</v>
      </c>
      <c r="P1328" s="3">
        <v>0</v>
      </c>
      <c r="Q1328" s="3">
        <v>3000</v>
      </c>
    </row>
    <row r="1329" spans="1:17" x14ac:dyDescent="0.25">
      <c r="A1329" s="12" t="s">
        <v>1288</v>
      </c>
      <c r="B1329" s="12" t="s">
        <v>1134</v>
      </c>
      <c r="C1329" s="12" t="s">
        <v>1135</v>
      </c>
      <c r="D1329" s="12" t="s">
        <v>987</v>
      </c>
      <c r="E1329" s="12" t="s">
        <v>31</v>
      </c>
      <c r="F1329" t="s">
        <v>1738</v>
      </c>
      <c r="G1329" t="s">
        <v>1738</v>
      </c>
      <c r="H1329" s="12" t="s">
        <v>1739</v>
      </c>
      <c r="J1329">
        <v>0</v>
      </c>
      <c r="K1329" s="12" t="s">
        <v>31</v>
      </c>
      <c r="L1329" s="12" t="s">
        <v>31</v>
      </c>
      <c r="M1329" s="12" t="s">
        <v>31</v>
      </c>
      <c r="N1329" s="12" t="s">
        <v>31</v>
      </c>
      <c r="O1329" t="s">
        <v>989</v>
      </c>
      <c r="P1329" s="3">
        <v>0</v>
      </c>
      <c r="Q1329" s="3">
        <v>2000</v>
      </c>
    </row>
    <row r="1330" spans="1:17" x14ac:dyDescent="0.25">
      <c r="A1330" s="12" t="s">
        <v>1288</v>
      </c>
      <c r="B1330" s="12" t="s">
        <v>1259</v>
      </c>
      <c r="C1330" s="12" t="s">
        <v>1135</v>
      </c>
      <c r="D1330" s="12" t="s">
        <v>1035</v>
      </c>
      <c r="E1330" s="12" t="s">
        <v>31</v>
      </c>
      <c r="F1330" t="s">
        <v>1740</v>
      </c>
      <c r="G1330" t="s">
        <v>1740</v>
      </c>
      <c r="H1330" s="12" t="s">
        <v>1741</v>
      </c>
      <c r="J1330">
        <v>0</v>
      </c>
      <c r="K1330" s="12" t="s">
        <v>31</v>
      </c>
      <c r="L1330" s="12" t="s">
        <v>31</v>
      </c>
      <c r="M1330" s="12" t="s">
        <v>31</v>
      </c>
      <c r="N1330" s="12" t="s">
        <v>31</v>
      </c>
      <c r="O1330" t="s">
        <v>989</v>
      </c>
      <c r="P1330" s="3">
        <v>0</v>
      </c>
      <c r="Q1330" s="3">
        <v>2000</v>
      </c>
    </row>
    <row r="1331" spans="1:17" x14ac:dyDescent="0.25">
      <c r="A1331" s="12" t="s">
        <v>1288</v>
      </c>
      <c r="B1331" s="12" t="s">
        <v>1134</v>
      </c>
      <c r="C1331" s="12" t="s">
        <v>1135</v>
      </c>
      <c r="D1331" s="12" t="s">
        <v>987</v>
      </c>
      <c r="E1331" s="12" t="s">
        <v>31</v>
      </c>
      <c r="F1331" t="s">
        <v>1742</v>
      </c>
      <c r="G1331" t="s">
        <v>1742</v>
      </c>
      <c r="H1331" s="12" t="s">
        <v>1743</v>
      </c>
      <c r="J1331">
        <v>0</v>
      </c>
      <c r="K1331" s="12" t="s">
        <v>31</v>
      </c>
      <c r="L1331" s="12" t="s">
        <v>31</v>
      </c>
      <c r="M1331" s="12" t="s">
        <v>31</v>
      </c>
      <c r="N1331" s="12" t="s">
        <v>31</v>
      </c>
      <c r="O1331" t="s">
        <v>989</v>
      </c>
      <c r="P1331" s="3">
        <v>0</v>
      </c>
      <c r="Q1331" s="3">
        <v>4600</v>
      </c>
    </row>
    <row r="1332" spans="1:17" x14ac:dyDescent="0.25">
      <c r="A1332" s="12" t="s">
        <v>1288</v>
      </c>
      <c r="B1332" s="12" t="s">
        <v>1134</v>
      </c>
      <c r="C1332" s="12" t="s">
        <v>1135</v>
      </c>
      <c r="D1332" s="12" t="s">
        <v>987</v>
      </c>
      <c r="E1332" s="12" t="s">
        <v>31</v>
      </c>
      <c r="F1332" t="s">
        <v>1744</v>
      </c>
      <c r="G1332" t="s">
        <v>1744</v>
      </c>
      <c r="H1332" s="12" t="s">
        <v>1745</v>
      </c>
      <c r="J1332">
        <v>0</v>
      </c>
      <c r="K1332" s="12" t="s">
        <v>31</v>
      </c>
      <c r="L1332" s="12" t="s">
        <v>31</v>
      </c>
      <c r="M1332" s="12" t="s">
        <v>31</v>
      </c>
      <c r="N1332" s="12" t="s">
        <v>31</v>
      </c>
      <c r="O1332" t="s">
        <v>989</v>
      </c>
      <c r="P1332" s="3">
        <v>0</v>
      </c>
      <c r="Q1332" s="3">
        <v>2000</v>
      </c>
    </row>
    <row r="1333" spans="1:17" x14ac:dyDescent="0.25">
      <c r="A1333" s="12" t="s">
        <v>1288</v>
      </c>
      <c r="B1333" s="12" t="s">
        <v>1134</v>
      </c>
      <c r="C1333" s="12" t="s">
        <v>1135</v>
      </c>
      <c r="D1333" s="12" t="s">
        <v>987</v>
      </c>
      <c r="E1333" s="12" t="s">
        <v>31</v>
      </c>
      <c r="F1333" t="s">
        <v>1746</v>
      </c>
      <c r="G1333" t="s">
        <v>1746</v>
      </c>
      <c r="H1333" s="12" t="s">
        <v>1747</v>
      </c>
      <c r="J1333">
        <v>0</v>
      </c>
      <c r="K1333" s="12" t="s">
        <v>31</v>
      </c>
      <c r="L1333" s="12" t="s">
        <v>31</v>
      </c>
      <c r="M1333" s="12" t="s">
        <v>31</v>
      </c>
      <c r="N1333" s="12" t="s">
        <v>31</v>
      </c>
      <c r="O1333" t="s">
        <v>989</v>
      </c>
      <c r="P1333" s="3">
        <v>0</v>
      </c>
      <c r="Q1333" s="3">
        <v>1000</v>
      </c>
    </row>
    <row r="1334" spans="1:17" x14ac:dyDescent="0.25">
      <c r="A1334" s="13" t="s">
        <v>1748</v>
      </c>
      <c r="B1334" s="8"/>
      <c r="C1334" s="8"/>
      <c r="D1334" s="8"/>
      <c r="E1334" s="8"/>
      <c r="F1334" s="8"/>
      <c r="G1334" s="8"/>
      <c r="H1334" s="8"/>
      <c r="I1334" s="8"/>
      <c r="J1334" s="8"/>
      <c r="K1334" s="8"/>
      <c r="L1334" s="8"/>
      <c r="M1334" s="8"/>
      <c r="N1334" s="8"/>
      <c r="O1334" s="8"/>
      <c r="P1334" s="14">
        <v>0</v>
      </c>
      <c r="Q1334" s="14">
        <v>32200</v>
      </c>
    </row>
    <row r="1335" spans="1:17" x14ac:dyDescent="0.25">
      <c r="A1335" s="13" t="s">
        <v>1749</v>
      </c>
      <c r="B1335" s="8"/>
      <c r="C1335" s="8"/>
      <c r="D1335" s="8"/>
      <c r="E1335" s="8"/>
      <c r="F1335" s="8"/>
      <c r="G1335" s="8"/>
      <c r="H1335" s="8"/>
      <c r="I1335" s="8"/>
      <c r="J1335" s="8"/>
      <c r="K1335" s="8"/>
      <c r="L1335" s="8"/>
      <c r="M1335" s="8"/>
      <c r="N1335" s="8"/>
      <c r="O1335" s="8"/>
      <c r="P1335" s="14">
        <v>-32200</v>
      </c>
      <c r="Q1335" s="14"/>
    </row>
    <row r="1336" spans="1:17" x14ac:dyDescent="0.25">
      <c r="A1336" s="12"/>
      <c r="B1336" s="12"/>
      <c r="C1336" s="12"/>
      <c r="D1336" s="12"/>
      <c r="E1336" s="12"/>
      <c r="H1336" s="12"/>
      <c r="K1336" s="12"/>
      <c r="L1336" s="12"/>
      <c r="M1336" s="12"/>
      <c r="N1336" s="12"/>
      <c r="P1336" s="3"/>
      <c r="Q1336" s="3"/>
    </row>
    <row r="1337" spans="1:17" x14ac:dyDescent="0.25">
      <c r="A1337" s="12"/>
      <c r="B1337" s="12"/>
      <c r="C1337" s="12"/>
      <c r="D1337" s="12"/>
      <c r="E1337" s="12"/>
      <c r="H1337" s="12"/>
      <c r="K1337" s="12"/>
      <c r="L1337" s="12"/>
      <c r="M1337" s="12"/>
      <c r="N1337" s="12"/>
      <c r="P1337" s="3"/>
      <c r="Q1337" s="3"/>
    </row>
    <row r="1338" spans="1:17" x14ac:dyDescent="0.25">
      <c r="A1338" s="46" t="s">
        <v>1750</v>
      </c>
      <c r="B1338" s="46"/>
      <c r="C1338" s="46"/>
      <c r="D1338" s="46"/>
      <c r="E1338" s="46"/>
      <c r="F1338" s="46"/>
      <c r="G1338" s="46"/>
      <c r="H1338" s="46"/>
      <c r="I1338" s="46"/>
      <c r="J1338" s="46"/>
      <c r="K1338" s="46"/>
      <c r="L1338" s="46"/>
      <c r="M1338" s="46"/>
      <c r="N1338" s="46"/>
      <c r="O1338" s="46"/>
      <c r="P1338" s="46"/>
      <c r="Q1338" s="46"/>
    </row>
    <row r="1339" spans="1:17" x14ac:dyDescent="0.25">
      <c r="A1339" s="12" t="s">
        <v>1288</v>
      </c>
      <c r="B1339" s="12" t="s">
        <v>1134</v>
      </c>
      <c r="C1339" s="12" t="s">
        <v>1135</v>
      </c>
      <c r="D1339" s="12" t="s">
        <v>868</v>
      </c>
      <c r="E1339" s="12" t="s">
        <v>31</v>
      </c>
      <c r="F1339" t="s">
        <v>869</v>
      </c>
      <c r="H1339" s="12" t="s">
        <v>31</v>
      </c>
      <c r="J1339">
        <v>0</v>
      </c>
      <c r="K1339" s="12" t="s">
        <v>31</v>
      </c>
      <c r="L1339" s="12" t="s">
        <v>31</v>
      </c>
      <c r="M1339" s="12" t="s">
        <v>31</v>
      </c>
      <c r="N1339" s="12" t="s">
        <v>31</v>
      </c>
      <c r="O1339" t="s">
        <v>873</v>
      </c>
      <c r="P1339" s="3">
        <v>324.39999999999998</v>
      </c>
      <c r="Q1339" s="3">
        <v>0</v>
      </c>
    </row>
    <row r="1340" spans="1:17" x14ac:dyDescent="0.25">
      <c r="A1340" s="12" t="s">
        <v>1288</v>
      </c>
      <c r="B1340" s="12" t="s">
        <v>1134</v>
      </c>
      <c r="C1340" s="12" t="s">
        <v>1135</v>
      </c>
      <c r="D1340" s="12" t="s">
        <v>945</v>
      </c>
      <c r="E1340" s="12" t="s">
        <v>31</v>
      </c>
      <c r="F1340" t="s">
        <v>946</v>
      </c>
      <c r="H1340" s="12" t="s">
        <v>31</v>
      </c>
      <c r="J1340">
        <v>0</v>
      </c>
      <c r="K1340" s="12" t="s">
        <v>31</v>
      </c>
      <c r="L1340" s="12" t="s">
        <v>31</v>
      </c>
      <c r="M1340" s="12" t="s">
        <v>31</v>
      </c>
      <c r="N1340" s="12" t="s">
        <v>31</v>
      </c>
      <c r="O1340" t="s">
        <v>949</v>
      </c>
      <c r="P1340" s="3">
        <v>381.67</v>
      </c>
      <c r="Q1340" s="3">
        <v>0</v>
      </c>
    </row>
    <row r="1341" spans="1:17" x14ac:dyDescent="0.25">
      <c r="A1341" s="12" t="s">
        <v>1288</v>
      </c>
      <c r="B1341" s="12" t="s">
        <v>1134</v>
      </c>
      <c r="C1341" s="12" t="s">
        <v>1135</v>
      </c>
      <c r="D1341" s="12" t="s">
        <v>932</v>
      </c>
      <c r="E1341" s="12" t="s">
        <v>31</v>
      </c>
      <c r="F1341" t="s">
        <v>933</v>
      </c>
      <c r="H1341" s="12" t="s">
        <v>31</v>
      </c>
      <c r="J1341">
        <v>0</v>
      </c>
      <c r="K1341" s="12" t="s">
        <v>31</v>
      </c>
      <c r="L1341" s="12" t="s">
        <v>31</v>
      </c>
      <c r="M1341" s="12" t="s">
        <v>31</v>
      </c>
      <c r="N1341" s="12" t="s">
        <v>31</v>
      </c>
      <c r="O1341" t="s">
        <v>936</v>
      </c>
      <c r="P1341" s="3">
        <v>499.99</v>
      </c>
      <c r="Q1341" s="3">
        <v>0</v>
      </c>
    </row>
    <row r="1342" spans="1:17" x14ac:dyDescent="0.25">
      <c r="A1342" s="13" t="s">
        <v>1751</v>
      </c>
      <c r="B1342" s="8"/>
      <c r="C1342" s="8"/>
      <c r="D1342" s="8"/>
      <c r="E1342" s="8"/>
      <c r="F1342" s="8"/>
      <c r="G1342" s="8"/>
      <c r="H1342" s="8"/>
      <c r="I1342" s="8"/>
      <c r="J1342" s="8"/>
      <c r="K1342" s="8"/>
      <c r="L1342" s="8"/>
      <c r="M1342" s="8"/>
      <c r="N1342" s="8"/>
      <c r="O1342" s="8"/>
      <c r="P1342" s="14">
        <v>1206.06</v>
      </c>
      <c r="Q1342" s="14">
        <v>0</v>
      </c>
    </row>
    <row r="1343" spans="1:17" x14ac:dyDescent="0.25">
      <c r="A1343" s="13" t="s">
        <v>1752</v>
      </c>
      <c r="B1343" s="8"/>
      <c r="C1343" s="8"/>
      <c r="D1343" s="8"/>
      <c r="E1343" s="8"/>
      <c r="F1343" s="8"/>
      <c r="G1343" s="8"/>
      <c r="H1343" s="8"/>
      <c r="I1343" s="8"/>
      <c r="J1343" s="8"/>
      <c r="K1343" s="8"/>
      <c r="L1343" s="8"/>
      <c r="M1343" s="8"/>
      <c r="N1343" s="8"/>
      <c r="O1343" s="8"/>
      <c r="P1343" s="14">
        <v>1206.06</v>
      </c>
      <c r="Q1343" s="14"/>
    </row>
    <row r="1344" spans="1:17" x14ac:dyDescent="0.25">
      <c r="A1344" s="12"/>
      <c r="B1344" s="12"/>
      <c r="C1344" s="12"/>
      <c r="D1344" s="12"/>
      <c r="E1344" s="12"/>
      <c r="H1344" s="12"/>
      <c r="K1344" s="12"/>
      <c r="L1344" s="12"/>
      <c r="M1344" s="12"/>
      <c r="N1344" s="12"/>
      <c r="P1344" s="3"/>
      <c r="Q1344" s="3"/>
    </row>
    <row r="1345" spans="1:17" x14ac:dyDescent="0.25">
      <c r="A1345" s="12"/>
      <c r="B1345" s="12"/>
      <c r="C1345" s="12"/>
      <c r="D1345" s="12"/>
      <c r="E1345" s="12"/>
      <c r="H1345" s="12"/>
      <c r="K1345" s="12"/>
      <c r="L1345" s="12"/>
      <c r="M1345" s="12"/>
      <c r="N1345" s="12"/>
      <c r="P1345" s="3"/>
      <c r="Q1345" s="3"/>
    </row>
    <row r="1346" spans="1:17" x14ac:dyDescent="0.25">
      <c r="A1346" s="46" t="s">
        <v>1753</v>
      </c>
      <c r="B1346" s="46"/>
      <c r="C1346" s="46"/>
      <c r="D1346" s="46"/>
      <c r="E1346" s="46"/>
      <c r="F1346" s="46"/>
      <c r="G1346" s="46"/>
      <c r="H1346" s="46"/>
      <c r="I1346" s="46"/>
      <c r="J1346" s="46"/>
      <c r="K1346" s="46"/>
      <c r="L1346" s="46"/>
      <c r="M1346" s="46"/>
      <c r="N1346" s="46"/>
      <c r="O1346" s="46"/>
      <c r="P1346" s="46"/>
      <c r="Q1346" s="46"/>
    </row>
    <row r="1347" spans="1:17" x14ac:dyDescent="0.25">
      <c r="A1347" s="12" t="s">
        <v>1288</v>
      </c>
      <c r="B1347" s="12" t="s">
        <v>1134</v>
      </c>
      <c r="C1347" s="12" t="s">
        <v>1135</v>
      </c>
      <c r="D1347" s="12" t="s">
        <v>808</v>
      </c>
      <c r="E1347" s="12" t="s">
        <v>31</v>
      </c>
      <c r="F1347" t="s">
        <v>809</v>
      </c>
      <c r="H1347" s="12" t="s">
        <v>31</v>
      </c>
      <c r="J1347">
        <v>0</v>
      </c>
      <c r="K1347" s="12" t="s">
        <v>31</v>
      </c>
      <c r="L1347" s="12" t="s">
        <v>31</v>
      </c>
      <c r="M1347" s="12" t="s">
        <v>31</v>
      </c>
      <c r="N1347" s="12" t="s">
        <v>31</v>
      </c>
      <c r="O1347" t="s">
        <v>811</v>
      </c>
      <c r="P1347" s="3">
        <v>1170</v>
      </c>
      <c r="Q1347" s="3">
        <v>0</v>
      </c>
    </row>
    <row r="1348" spans="1:17" x14ac:dyDescent="0.25">
      <c r="A1348" s="12" t="s">
        <v>1288</v>
      </c>
      <c r="B1348" s="12" t="s">
        <v>1134</v>
      </c>
      <c r="C1348" s="12" t="s">
        <v>1141</v>
      </c>
      <c r="D1348" s="12" t="s">
        <v>717</v>
      </c>
      <c r="E1348" s="12" t="s">
        <v>31</v>
      </c>
      <c r="F1348" t="s">
        <v>719</v>
      </c>
      <c r="H1348" s="12" t="s">
        <v>31</v>
      </c>
      <c r="J1348">
        <v>0</v>
      </c>
      <c r="K1348" s="12" t="s">
        <v>718</v>
      </c>
      <c r="L1348" s="12" t="s">
        <v>31</v>
      </c>
      <c r="M1348" s="12" t="s">
        <v>1293</v>
      </c>
      <c r="N1348" s="12" t="s">
        <v>1299</v>
      </c>
      <c r="O1348" t="s">
        <v>722</v>
      </c>
      <c r="P1348" s="3">
        <v>783.93</v>
      </c>
      <c r="Q1348" s="3">
        <v>0</v>
      </c>
    </row>
    <row r="1349" spans="1:17" x14ac:dyDescent="0.25">
      <c r="A1349" s="12" t="s">
        <v>1288</v>
      </c>
      <c r="B1349" s="12" t="s">
        <v>1134</v>
      </c>
      <c r="C1349" s="12" t="s">
        <v>1141</v>
      </c>
      <c r="D1349" s="12" t="s">
        <v>711</v>
      </c>
      <c r="E1349" s="12" t="s">
        <v>31</v>
      </c>
      <c r="F1349" t="s">
        <v>713</v>
      </c>
      <c r="H1349" s="12" t="s">
        <v>31</v>
      </c>
      <c r="J1349">
        <v>0</v>
      </c>
      <c r="K1349" s="12" t="s">
        <v>712</v>
      </c>
      <c r="L1349" s="12" t="s">
        <v>31</v>
      </c>
      <c r="M1349" s="12" t="s">
        <v>1293</v>
      </c>
      <c r="N1349" s="12" t="s">
        <v>1298</v>
      </c>
      <c r="O1349" t="s">
        <v>716</v>
      </c>
      <c r="P1349" s="3">
        <v>497.77</v>
      </c>
      <c r="Q1349" s="3">
        <v>0</v>
      </c>
    </row>
    <row r="1350" spans="1:17" x14ac:dyDescent="0.25">
      <c r="A1350" s="12" t="s">
        <v>1288</v>
      </c>
      <c r="B1350" s="12" t="s">
        <v>1134</v>
      </c>
      <c r="C1350" s="12" t="s">
        <v>1141</v>
      </c>
      <c r="D1350" s="12" t="s">
        <v>723</v>
      </c>
      <c r="E1350" s="12" t="s">
        <v>31</v>
      </c>
      <c r="F1350" t="s">
        <v>713</v>
      </c>
      <c r="H1350" s="12" t="s">
        <v>31</v>
      </c>
      <c r="J1350">
        <v>0</v>
      </c>
      <c r="K1350" s="12" t="s">
        <v>724</v>
      </c>
      <c r="L1350" s="12" t="s">
        <v>31</v>
      </c>
      <c r="M1350" s="12" t="s">
        <v>1300</v>
      </c>
      <c r="N1350" s="12" t="s">
        <v>1301</v>
      </c>
      <c r="O1350" t="s">
        <v>722</v>
      </c>
      <c r="P1350" s="3">
        <v>492.86</v>
      </c>
      <c r="Q1350" s="3">
        <v>0</v>
      </c>
    </row>
    <row r="1351" spans="1:17" x14ac:dyDescent="0.25">
      <c r="A1351" s="12" t="s">
        <v>1288</v>
      </c>
      <c r="B1351" s="12" t="s">
        <v>1134</v>
      </c>
      <c r="C1351" s="12" t="s">
        <v>1141</v>
      </c>
      <c r="D1351" s="12" t="s">
        <v>651</v>
      </c>
      <c r="E1351" s="12" t="s">
        <v>31</v>
      </c>
      <c r="F1351" t="s">
        <v>653</v>
      </c>
      <c r="H1351" s="12" t="s">
        <v>31</v>
      </c>
      <c r="J1351">
        <v>0</v>
      </c>
      <c r="K1351" s="12" t="s">
        <v>652</v>
      </c>
      <c r="L1351" s="12" t="s">
        <v>31</v>
      </c>
      <c r="M1351" s="12" t="s">
        <v>1293</v>
      </c>
      <c r="N1351" s="12" t="s">
        <v>1295</v>
      </c>
      <c r="O1351" t="s">
        <v>656</v>
      </c>
      <c r="P1351" s="3">
        <v>2351.0700000000002</v>
      </c>
      <c r="Q1351" s="3">
        <v>0</v>
      </c>
    </row>
    <row r="1352" spans="1:17" x14ac:dyDescent="0.25">
      <c r="A1352" s="12" t="s">
        <v>1288</v>
      </c>
      <c r="B1352" s="12" t="s">
        <v>1134</v>
      </c>
      <c r="C1352" s="12" t="s">
        <v>1141</v>
      </c>
      <c r="D1352" s="12" t="s">
        <v>706</v>
      </c>
      <c r="E1352" s="12" t="s">
        <v>31</v>
      </c>
      <c r="F1352" t="s">
        <v>707</v>
      </c>
      <c r="H1352" s="12" t="s">
        <v>31</v>
      </c>
      <c r="J1352">
        <v>0</v>
      </c>
      <c r="K1352" s="12" t="s">
        <v>31</v>
      </c>
      <c r="L1352" s="12" t="s">
        <v>31</v>
      </c>
      <c r="M1352" s="12" t="s">
        <v>1293</v>
      </c>
      <c r="N1352" s="12" t="s">
        <v>1297</v>
      </c>
      <c r="O1352" t="s">
        <v>710</v>
      </c>
      <c r="P1352" s="3">
        <v>1013.39</v>
      </c>
      <c r="Q1352" s="3">
        <v>0</v>
      </c>
    </row>
    <row r="1353" spans="1:17" x14ac:dyDescent="0.25">
      <c r="A1353" s="13" t="s">
        <v>1754</v>
      </c>
      <c r="B1353" s="8"/>
      <c r="C1353" s="8"/>
      <c r="D1353" s="8"/>
      <c r="E1353" s="8"/>
      <c r="F1353" s="8"/>
      <c r="G1353" s="8"/>
      <c r="H1353" s="8"/>
      <c r="I1353" s="8"/>
      <c r="J1353" s="8"/>
      <c r="K1353" s="8"/>
      <c r="L1353" s="8"/>
      <c r="M1353" s="8"/>
      <c r="N1353" s="8"/>
      <c r="O1353" s="8"/>
      <c r="P1353" s="14">
        <v>6309.02</v>
      </c>
      <c r="Q1353" s="14">
        <v>0</v>
      </c>
    </row>
    <row r="1354" spans="1:17" x14ac:dyDescent="0.25">
      <c r="A1354" s="13" t="s">
        <v>1755</v>
      </c>
      <c r="B1354" s="8"/>
      <c r="C1354" s="8"/>
      <c r="D1354" s="8"/>
      <c r="E1354" s="8"/>
      <c r="F1354" s="8"/>
      <c r="G1354" s="8"/>
      <c r="H1354" s="8"/>
      <c r="I1354" s="8"/>
      <c r="J1354" s="8"/>
      <c r="K1354" s="8"/>
      <c r="L1354" s="8"/>
      <c r="M1354" s="8"/>
      <c r="N1354" s="8"/>
      <c r="O1354" s="8"/>
      <c r="P1354" s="14">
        <v>6309.02</v>
      </c>
      <c r="Q1354" s="14"/>
    </row>
    <row r="1355" spans="1:17" x14ac:dyDescent="0.25">
      <c r="A1355" s="13"/>
      <c r="B1355" s="8"/>
      <c r="C1355" s="8"/>
      <c r="D1355" s="8"/>
      <c r="E1355" s="8"/>
      <c r="F1355" s="8"/>
      <c r="G1355" s="8"/>
      <c r="H1355" s="8"/>
      <c r="I1355" s="8"/>
      <c r="J1355" s="8"/>
      <c r="K1355" s="8"/>
      <c r="L1355" s="8"/>
      <c r="M1355" s="8"/>
      <c r="N1355" s="8"/>
      <c r="O1355" s="8"/>
      <c r="P1355" s="14"/>
      <c r="Q1355" s="14"/>
    </row>
    <row r="1356" spans="1:17" x14ac:dyDescent="0.25">
      <c r="A1356" s="13"/>
      <c r="B1356" s="8"/>
      <c r="C1356" s="8"/>
      <c r="D1356" s="8"/>
      <c r="E1356" s="8"/>
      <c r="F1356" s="8"/>
      <c r="G1356" s="8"/>
      <c r="H1356" s="8"/>
      <c r="I1356" s="8"/>
      <c r="J1356" s="8"/>
      <c r="K1356" s="8"/>
      <c r="L1356" s="8"/>
      <c r="M1356" s="8"/>
      <c r="N1356" s="8"/>
      <c r="O1356" s="8"/>
      <c r="P1356" s="14"/>
      <c r="Q1356" s="14"/>
    </row>
    <row r="1357" spans="1:17" x14ac:dyDescent="0.25">
      <c r="A1357" s="46" t="s">
        <v>1756</v>
      </c>
      <c r="B1357" s="46"/>
      <c r="C1357" s="46"/>
      <c r="D1357" s="46"/>
      <c r="E1357" s="46"/>
      <c r="F1357" s="46"/>
      <c r="G1357" s="46"/>
      <c r="H1357" s="46"/>
      <c r="I1357" s="46"/>
      <c r="J1357" s="46"/>
      <c r="K1357" s="46"/>
      <c r="L1357" s="46"/>
      <c r="M1357" s="46"/>
      <c r="N1357" s="46"/>
      <c r="O1357" s="46"/>
      <c r="P1357" s="46"/>
      <c r="Q1357" s="46"/>
    </row>
    <row r="1358" spans="1:17" x14ac:dyDescent="0.25">
      <c r="A1358" s="12" t="s">
        <v>1288</v>
      </c>
      <c r="B1358" s="12" t="s">
        <v>1134</v>
      </c>
      <c r="C1358" s="12" t="s">
        <v>1135</v>
      </c>
      <c r="D1358" s="12" t="s">
        <v>808</v>
      </c>
      <c r="E1358" s="12" t="s">
        <v>31</v>
      </c>
      <c r="F1358" t="s">
        <v>809</v>
      </c>
      <c r="H1358" s="12" t="s">
        <v>31</v>
      </c>
      <c r="J1358">
        <v>0</v>
      </c>
      <c r="K1358" s="12" t="s">
        <v>31</v>
      </c>
      <c r="L1358" s="12" t="s">
        <v>31</v>
      </c>
      <c r="M1358" s="12" t="s">
        <v>31</v>
      </c>
      <c r="N1358" s="12" t="s">
        <v>31</v>
      </c>
      <c r="O1358" t="s">
        <v>811</v>
      </c>
      <c r="P1358" s="3">
        <v>200</v>
      </c>
      <c r="Q1358" s="3">
        <v>0</v>
      </c>
    </row>
    <row r="1359" spans="1:17" x14ac:dyDescent="0.25">
      <c r="A1359" s="13" t="s">
        <v>1757</v>
      </c>
      <c r="B1359" s="8"/>
      <c r="C1359" s="8"/>
      <c r="D1359" s="8"/>
      <c r="E1359" s="8"/>
      <c r="F1359" s="8"/>
      <c r="G1359" s="8"/>
      <c r="H1359" s="8"/>
      <c r="I1359" s="8"/>
      <c r="J1359" s="8"/>
      <c r="K1359" s="8"/>
      <c r="L1359" s="8"/>
      <c r="M1359" s="8"/>
      <c r="N1359" s="8"/>
      <c r="O1359" s="8"/>
      <c r="P1359" s="14">
        <v>200</v>
      </c>
      <c r="Q1359" s="14">
        <v>0</v>
      </c>
    </row>
    <row r="1360" spans="1:17" x14ac:dyDescent="0.25">
      <c r="A1360" s="13" t="s">
        <v>1758</v>
      </c>
      <c r="B1360" s="8"/>
      <c r="C1360" s="8"/>
      <c r="D1360" s="8"/>
      <c r="E1360" s="8"/>
      <c r="F1360" s="8"/>
      <c r="G1360" s="8"/>
      <c r="H1360" s="8"/>
      <c r="I1360" s="8"/>
      <c r="J1360" s="8"/>
      <c r="K1360" s="8"/>
      <c r="L1360" s="8"/>
      <c r="M1360" s="8"/>
      <c r="N1360" s="8"/>
      <c r="O1360" s="8"/>
      <c r="P1360" s="14">
        <v>200</v>
      </c>
      <c r="Q1360" s="14"/>
    </row>
    <row r="1361" spans="1:17" x14ac:dyDescent="0.25">
      <c r="A1361" s="13"/>
      <c r="B1361" s="8"/>
      <c r="C1361" s="8"/>
      <c r="D1361" s="8"/>
      <c r="E1361" s="8"/>
      <c r="F1361" s="8"/>
      <c r="G1361" s="8"/>
      <c r="H1361" s="8"/>
      <c r="I1361" s="8"/>
      <c r="J1361" s="8"/>
      <c r="K1361" s="8"/>
      <c r="L1361" s="8"/>
      <c r="M1361" s="8"/>
      <c r="N1361" s="8"/>
      <c r="O1361" s="8"/>
      <c r="P1361" s="14"/>
      <c r="Q1361" s="14"/>
    </row>
    <row r="1362" spans="1:17" x14ac:dyDescent="0.25">
      <c r="A1362" s="13"/>
      <c r="B1362" s="8"/>
      <c r="C1362" s="8"/>
      <c r="D1362" s="8"/>
      <c r="E1362" s="8"/>
      <c r="F1362" s="8"/>
      <c r="G1362" s="8"/>
      <c r="H1362" s="8"/>
      <c r="I1362" s="8"/>
      <c r="J1362" s="8"/>
      <c r="K1362" s="8"/>
      <c r="L1362" s="8"/>
      <c r="M1362" s="8"/>
      <c r="N1362" s="8"/>
      <c r="O1362" s="8"/>
      <c r="P1362" s="14"/>
      <c r="Q1362" s="14"/>
    </row>
    <row r="1363" spans="1:17" x14ac:dyDescent="0.25">
      <c r="A1363" s="46" t="s">
        <v>1759</v>
      </c>
      <c r="B1363" s="46"/>
      <c r="C1363" s="46"/>
      <c r="D1363" s="46"/>
      <c r="E1363" s="46"/>
      <c r="F1363" s="46"/>
      <c r="G1363" s="46"/>
      <c r="H1363" s="46"/>
      <c r="I1363" s="46"/>
      <c r="J1363" s="46"/>
      <c r="K1363" s="46"/>
      <c r="L1363" s="46"/>
      <c r="M1363" s="46"/>
      <c r="N1363" s="46"/>
      <c r="O1363" s="46"/>
      <c r="P1363" s="46"/>
      <c r="Q1363" s="46"/>
    </row>
    <row r="1364" spans="1:17" x14ac:dyDescent="0.25">
      <c r="A1364" s="12" t="s">
        <v>1288</v>
      </c>
      <c r="B1364" s="12" t="s">
        <v>1134</v>
      </c>
      <c r="C1364" s="12" t="s">
        <v>1141</v>
      </c>
      <c r="D1364" s="12" t="s">
        <v>744</v>
      </c>
      <c r="E1364" s="12" t="s">
        <v>31</v>
      </c>
      <c r="F1364" t="s">
        <v>745</v>
      </c>
      <c r="H1364" s="12" t="s">
        <v>31</v>
      </c>
      <c r="J1364">
        <v>0</v>
      </c>
      <c r="K1364" s="12" t="s">
        <v>31</v>
      </c>
      <c r="L1364" s="12" t="s">
        <v>31</v>
      </c>
      <c r="M1364" s="12" t="s">
        <v>1302</v>
      </c>
      <c r="N1364" s="12" t="s">
        <v>1303</v>
      </c>
      <c r="O1364" t="s">
        <v>747</v>
      </c>
      <c r="P1364" s="3">
        <v>2500</v>
      </c>
      <c r="Q1364" s="3">
        <v>0</v>
      </c>
    </row>
    <row r="1365" spans="1:17" x14ac:dyDescent="0.25">
      <c r="A1365" s="12" t="s">
        <v>1288</v>
      </c>
      <c r="B1365" s="12" t="s">
        <v>1161</v>
      </c>
      <c r="C1365" s="12" t="s">
        <v>1141</v>
      </c>
      <c r="D1365" s="12" t="s">
        <v>748</v>
      </c>
      <c r="E1365" s="12" t="s">
        <v>31</v>
      </c>
      <c r="F1365" t="s">
        <v>745</v>
      </c>
      <c r="H1365" s="12" t="s">
        <v>31</v>
      </c>
      <c r="J1365">
        <v>0</v>
      </c>
      <c r="K1365" s="12" t="s">
        <v>31</v>
      </c>
      <c r="L1365" s="12" t="s">
        <v>31</v>
      </c>
      <c r="M1365" s="12" t="s">
        <v>1304</v>
      </c>
      <c r="N1365" s="12" t="s">
        <v>1305</v>
      </c>
      <c r="O1365" t="s">
        <v>749</v>
      </c>
      <c r="P1365" s="3">
        <v>100</v>
      </c>
      <c r="Q1365" s="3">
        <v>0</v>
      </c>
    </row>
    <row r="1366" spans="1:17" x14ac:dyDescent="0.25">
      <c r="A1366" s="12" t="s">
        <v>1288</v>
      </c>
      <c r="B1366" s="12" t="s">
        <v>1259</v>
      </c>
      <c r="C1366" s="12" t="s">
        <v>1141</v>
      </c>
      <c r="D1366" s="12" t="s">
        <v>750</v>
      </c>
      <c r="E1366" s="12" t="s">
        <v>31</v>
      </c>
      <c r="F1366" t="s">
        <v>745</v>
      </c>
      <c r="H1366" s="12" t="s">
        <v>31</v>
      </c>
      <c r="J1366">
        <v>0</v>
      </c>
      <c r="K1366" s="12" t="s">
        <v>31</v>
      </c>
      <c r="L1366" s="12" t="s">
        <v>31</v>
      </c>
      <c r="M1366" s="12" t="s">
        <v>1306</v>
      </c>
      <c r="N1366" s="12" t="s">
        <v>1307</v>
      </c>
      <c r="O1366" t="s">
        <v>751</v>
      </c>
      <c r="P1366" s="3">
        <v>100</v>
      </c>
      <c r="Q1366" s="3">
        <v>0</v>
      </c>
    </row>
    <row r="1367" spans="1:17" x14ac:dyDescent="0.25">
      <c r="A1367" s="12" t="s">
        <v>1288</v>
      </c>
      <c r="B1367" s="12" t="s">
        <v>1140</v>
      </c>
      <c r="C1367" s="12" t="s">
        <v>1141</v>
      </c>
      <c r="D1367" s="12" t="s">
        <v>752</v>
      </c>
      <c r="E1367" s="12" t="s">
        <v>31</v>
      </c>
      <c r="F1367" t="s">
        <v>745</v>
      </c>
      <c r="H1367" s="12" t="s">
        <v>31</v>
      </c>
      <c r="J1367">
        <v>0</v>
      </c>
      <c r="K1367" s="12" t="s">
        <v>31</v>
      </c>
      <c r="L1367" s="12" t="s">
        <v>31</v>
      </c>
      <c r="M1367" s="12" t="s">
        <v>1304</v>
      </c>
      <c r="N1367" s="12" t="s">
        <v>1308</v>
      </c>
      <c r="O1367" t="s">
        <v>753</v>
      </c>
      <c r="P1367" s="3">
        <v>700</v>
      </c>
      <c r="Q1367" s="3">
        <v>0</v>
      </c>
    </row>
    <row r="1368" spans="1:17" x14ac:dyDescent="0.25">
      <c r="A1368" s="13" t="s">
        <v>1760</v>
      </c>
      <c r="B1368" s="8"/>
      <c r="C1368" s="8"/>
      <c r="D1368" s="8"/>
      <c r="E1368" s="8"/>
      <c r="F1368" s="8"/>
      <c r="G1368" s="8"/>
      <c r="H1368" s="8"/>
      <c r="I1368" s="8"/>
      <c r="J1368" s="8"/>
      <c r="K1368" s="8"/>
      <c r="L1368" s="8"/>
      <c r="M1368" s="8"/>
      <c r="N1368" s="8"/>
      <c r="O1368" s="8"/>
      <c r="P1368" s="14">
        <v>3400</v>
      </c>
      <c r="Q1368" s="14">
        <v>0</v>
      </c>
    </row>
    <row r="1369" spans="1:17" x14ac:dyDescent="0.25">
      <c r="A1369" s="13" t="s">
        <v>1761</v>
      </c>
      <c r="B1369" s="8"/>
      <c r="C1369" s="8"/>
      <c r="D1369" s="8"/>
      <c r="E1369" s="8"/>
      <c r="F1369" s="8"/>
      <c r="G1369" s="8"/>
      <c r="H1369" s="8"/>
      <c r="I1369" s="8"/>
      <c r="J1369" s="8"/>
      <c r="K1369" s="8"/>
      <c r="L1369" s="8"/>
      <c r="M1369" s="8"/>
      <c r="N1369" s="8"/>
      <c r="O1369" s="8"/>
      <c r="P1369" s="14">
        <v>3400</v>
      </c>
      <c r="Q1369" s="14"/>
    </row>
    <row r="1371" spans="1:17" x14ac:dyDescent="0.25">
      <c r="A1371" s="11"/>
      <c r="B1371" s="11"/>
      <c r="C1371" s="11"/>
      <c r="D1371" s="11"/>
      <c r="E1371" s="11"/>
      <c r="F1371" s="11"/>
      <c r="G1371" s="11"/>
      <c r="H1371" s="11"/>
      <c r="I1371" s="11"/>
      <c r="J1371" s="11"/>
      <c r="K1371" s="11"/>
      <c r="L1371" s="11"/>
      <c r="M1371" s="11"/>
      <c r="N1371" s="11"/>
      <c r="O1371" s="11"/>
      <c r="P1371" s="11"/>
      <c r="Q1371" s="11"/>
    </row>
    <row r="1372" spans="1:17" x14ac:dyDescent="0.25">
      <c r="A1372" s="46" t="s">
        <v>1762</v>
      </c>
      <c r="B1372" s="46"/>
      <c r="C1372" s="46"/>
      <c r="D1372" s="46"/>
      <c r="E1372" s="46"/>
      <c r="F1372" s="46"/>
      <c r="G1372" s="46"/>
      <c r="H1372" s="46"/>
      <c r="I1372" s="46"/>
      <c r="J1372" s="46"/>
      <c r="K1372" s="46"/>
      <c r="L1372" s="46"/>
      <c r="M1372" s="46"/>
      <c r="N1372" s="46"/>
      <c r="O1372" s="46"/>
      <c r="P1372" s="46"/>
      <c r="Q1372" s="46"/>
    </row>
    <row r="1373" spans="1:17" x14ac:dyDescent="0.25">
      <c r="A1373" s="12" t="s">
        <v>1288</v>
      </c>
      <c r="B1373" s="12" t="s">
        <v>1140</v>
      </c>
      <c r="C1373" s="12" t="s">
        <v>1141</v>
      </c>
      <c r="D1373" s="12" t="s">
        <v>737</v>
      </c>
      <c r="E1373" s="12" t="s">
        <v>31</v>
      </c>
      <c r="F1373" t="s">
        <v>1763</v>
      </c>
      <c r="H1373" s="12" t="s">
        <v>31</v>
      </c>
      <c r="J1373">
        <v>0</v>
      </c>
      <c r="K1373" s="12" t="s">
        <v>31</v>
      </c>
      <c r="L1373" s="12" t="s">
        <v>31</v>
      </c>
      <c r="M1373" s="12" t="s">
        <v>31</v>
      </c>
      <c r="N1373" s="12" t="s">
        <v>1316</v>
      </c>
      <c r="O1373" t="s">
        <v>739</v>
      </c>
      <c r="P1373" s="3">
        <v>1600</v>
      </c>
      <c r="Q1373" s="3">
        <v>0</v>
      </c>
    </row>
    <row r="1374" spans="1:17" x14ac:dyDescent="0.25">
      <c r="A1374" s="12" t="s">
        <v>1288</v>
      </c>
      <c r="B1374" s="12" t="s">
        <v>1140</v>
      </c>
      <c r="C1374" s="12" t="s">
        <v>1141</v>
      </c>
      <c r="D1374" s="12" t="s">
        <v>737</v>
      </c>
      <c r="E1374" s="12" t="s">
        <v>31</v>
      </c>
      <c r="F1374" t="s">
        <v>1764</v>
      </c>
      <c r="H1374" s="12" t="s">
        <v>31</v>
      </c>
      <c r="J1374">
        <v>0</v>
      </c>
      <c r="K1374" s="12" t="s">
        <v>31</v>
      </c>
      <c r="L1374" s="12" t="s">
        <v>31</v>
      </c>
      <c r="M1374" s="12" t="s">
        <v>31</v>
      </c>
      <c r="N1374" s="12" t="s">
        <v>1316</v>
      </c>
      <c r="O1374" t="s">
        <v>739</v>
      </c>
      <c r="P1374" s="3">
        <v>207.36</v>
      </c>
      <c r="Q1374" s="3">
        <v>0</v>
      </c>
    </row>
    <row r="1375" spans="1:17" x14ac:dyDescent="0.25">
      <c r="A1375" s="12" t="s">
        <v>1288</v>
      </c>
      <c r="B1375" s="12" t="s">
        <v>1140</v>
      </c>
      <c r="C1375" s="12" t="s">
        <v>1141</v>
      </c>
      <c r="D1375" s="12" t="s">
        <v>737</v>
      </c>
      <c r="E1375" s="12" t="s">
        <v>31</v>
      </c>
      <c r="F1375" t="s">
        <v>1765</v>
      </c>
      <c r="H1375" s="12" t="s">
        <v>31</v>
      </c>
      <c r="J1375">
        <v>0</v>
      </c>
      <c r="K1375" s="12" t="s">
        <v>31</v>
      </c>
      <c r="L1375" s="12" t="s">
        <v>31</v>
      </c>
      <c r="M1375" s="12" t="s">
        <v>31</v>
      </c>
      <c r="N1375" s="12" t="s">
        <v>1316</v>
      </c>
      <c r="O1375" t="s">
        <v>739</v>
      </c>
      <c r="P1375" s="3">
        <v>207.36</v>
      </c>
      <c r="Q1375" s="3">
        <v>0</v>
      </c>
    </row>
    <row r="1376" spans="1:17" x14ac:dyDescent="0.25">
      <c r="A1376" s="12" t="s">
        <v>1288</v>
      </c>
      <c r="B1376" s="12" t="s">
        <v>1140</v>
      </c>
      <c r="C1376" s="12" t="s">
        <v>1141</v>
      </c>
      <c r="D1376" s="12" t="s">
        <v>737</v>
      </c>
      <c r="E1376" s="12" t="s">
        <v>31</v>
      </c>
      <c r="F1376" t="s">
        <v>1766</v>
      </c>
      <c r="H1376" s="12" t="s">
        <v>31</v>
      </c>
      <c r="J1376">
        <v>0</v>
      </c>
      <c r="K1376" s="12" t="s">
        <v>31</v>
      </c>
      <c r="L1376" s="12" t="s">
        <v>31</v>
      </c>
      <c r="M1376" s="12" t="s">
        <v>31</v>
      </c>
      <c r="N1376" s="12" t="s">
        <v>1316</v>
      </c>
      <c r="O1376" t="s">
        <v>739</v>
      </c>
      <c r="P1376" s="3">
        <v>207.36</v>
      </c>
      <c r="Q1376" s="3">
        <v>0</v>
      </c>
    </row>
    <row r="1377" spans="1:17" x14ac:dyDescent="0.25">
      <c r="A1377" s="12" t="s">
        <v>1288</v>
      </c>
      <c r="B1377" s="12" t="s">
        <v>1140</v>
      </c>
      <c r="C1377" s="12" t="s">
        <v>1141</v>
      </c>
      <c r="D1377" s="12" t="s">
        <v>737</v>
      </c>
      <c r="E1377" s="12" t="s">
        <v>31</v>
      </c>
      <c r="F1377" t="s">
        <v>1767</v>
      </c>
      <c r="H1377" s="12" t="s">
        <v>31</v>
      </c>
      <c r="J1377">
        <v>0</v>
      </c>
      <c r="K1377" s="12" t="s">
        <v>31</v>
      </c>
      <c r="L1377" s="12" t="s">
        <v>31</v>
      </c>
      <c r="M1377" s="12" t="s">
        <v>31</v>
      </c>
      <c r="N1377" s="12" t="s">
        <v>1316</v>
      </c>
      <c r="O1377" t="s">
        <v>739</v>
      </c>
      <c r="P1377" s="3">
        <v>207.36</v>
      </c>
      <c r="Q1377" s="3">
        <v>0</v>
      </c>
    </row>
    <row r="1378" spans="1:17" x14ac:dyDescent="0.25">
      <c r="A1378" s="12" t="s">
        <v>1288</v>
      </c>
      <c r="B1378" s="12" t="s">
        <v>1140</v>
      </c>
      <c r="C1378" s="12" t="s">
        <v>1141</v>
      </c>
      <c r="D1378" s="12" t="s">
        <v>737</v>
      </c>
      <c r="E1378" s="12" t="s">
        <v>31</v>
      </c>
      <c r="F1378" t="s">
        <v>1768</v>
      </c>
      <c r="H1378" s="12" t="s">
        <v>31</v>
      </c>
      <c r="J1378">
        <v>0</v>
      </c>
      <c r="K1378" s="12" t="s">
        <v>31</v>
      </c>
      <c r="L1378" s="12" t="s">
        <v>31</v>
      </c>
      <c r="M1378" s="12" t="s">
        <v>31</v>
      </c>
      <c r="N1378" s="12" t="s">
        <v>1316</v>
      </c>
      <c r="O1378" t="s">
        <v>739</v>
      </c>
      <c r="P1378" s="3">
        <v>392.8</v>
      </c>
      <c r="Q1378" s="3">
        <v>0</v>
      </c>
    </row>
    <row r="1379" spans="1:17" x14ac:dyDescent="0.25">
      <c r="A1379" s="13" t="s">
        <v>1769</v>
      </c>
      <c r="B1379" s="8"/>
      <c r="C1379" s="8"/>
      <c r="D1379" s="8"/>
      <c r="E1379" s="8"/>
      <c r="F1379" s="8"/>
      <c r="G1379" s="8"/>
      <c r="H1379" s="8"/>
      <c r="I1379" s="8"/>
      <c r="J1379" s="8"/>
      <c r="K1379" s="8"/>
      <c r="L1379" s="8"/>
      <c r="M1379" s="8"/>
      <c r="N1379" s="8"/>
      <c r="O1379" s="8"/>
      <c r="P1379" s="14">
        <v>2822.2400000000007</v>
      </c>
      <c r="Q1379" s="14">
        <v>0</v>
      </c>
    </row>
    <row r="1380" spans="1:17" x14ac:dyDescent="0.25">
      <c r="A1380" s="13" t="s">
        <v>1770</v>
      </c>
      <c r="B1380" s="8"/>
      <c r="C1380" s="8"/>
      <c r="D1380" s="8"/>
      <c r="E1380" s="8"/>
      <c r="F1380" s="8"/>
      <c r="G1380" s="8"/>
      <c r="H1380" s="8"/>
      <c r="I1380" s="8"/>
      <c r="J1380" s="8"/>
      <c r="K1380" s="8"/>
      <c r="L1380" s="8"/>
      <c r="M1380" s="8"/>
      <c r="N1380" s="8"/>
      <c r="O1380" s="8"/>
      <c r="P1380" s="14">
        <v>2822.24</v>
      </c>
      <c r="Q1380" s="14"/>
    </row>
    <row r="1383" spans="1:17" x14ac:dyDescent="0.25">
      <c r="A1383" s="46" t="s">
        <v>1771</v>
      </c>
      <c r="B1383" s="46"/>
      <c r="C1383" s="46"/>
      <c r="D1383" s="46"/>
      <c r="E1383" s="46"/>
      <c r="F1383" s="46"/>
      <c r="G1383" s="46"/>
      <c r="H1383" s="46"/>
      <c r="I1383" s="46"/>
      <c r="J1383" s="46"/>
      <c r="K1383" s="46"/>
      <c r="L1383" s="46"/>
      <c r="M1383" s="46"/>
      <c r="N1383" s="46"/>
      <c r="O1383" s="46"/>
      <c r="P1383" s="46"/>
      <c r="Q1383" s="46"/>
    </row>
    <row r="1384" spans="1:17" x14ac:dyDescent="0.25">
      <c r="A1384" s="12" t="s">
        <v>1288</v>
      </c>
      <c r="B1384" s="12" t="s">
        <v>1134</v>
      </c>
      <c r="C1384" s="12" t="s">
        <v>1135</v>
      </c>
      <c r="D1384" s="12" t="s">
        <v>987</v>
      </c>
      <c r="E1384" s="12" t="s">
        <v>31</v>
      </c>
      <c r="F1384" t="s">
        <v>143</v>
      </c>
      <c r="H1384" s="12" t="s">
        <v>31</v>
      </c>
      <c r="J1384">
        <v>0</v>
      </c>
      <c r="K1384" s="12" t="s">
        <v>31</v>
      </c>
      <c r="L1384" s="12" t="s">
        <v>31</v>
      </c>
      <c r="M1384" s="12" t="s">
        <v>31</v>
      </c>
      <c r="N1384" s="12" t="s">
        <v>31</v>
      </c>
      <c r="O1384" t="s">
        <v>989</v>
      </c>
      <c r="P1384" s="3">
        <v>0</v>
      </c>
      <c r="Q1384" s="3">
        <v>109825.29</v>
      </c>
    </row>
    <row r="1385" spans="1:17" x14ac:dyDescent="0.25">
      <c r="A1385" s="12" t="s">
        <v>1288</v>
      </c>
      <c r="B1385" s="12" t="s">
        <v>1259</v>
      </c>
      <c r="C1385" s="12" t="s">
        <v>1135</v>
      </c>
      <c r="D1385" s="12" t="s">
        <v>1035</v>
      </c>
      <c r="E1385" s="12" t="s">
        <v>31</v>
      </c>
      <c r="F1385" t="s">
        <v>143</v>
      </c>
      <c r="H1385" s="12" t="s">
        <v>31</v>
      </c>
      <c r="J1385">
        <v>0</v>
      </c>
      <c r="K1385" s="12" t="s">
        <v>31</v>
      </c>
      <c r="L1385" s="12" t="s">
        <v>31</v>
      </c>
      <c r="M1385" s="12" t="s">
        <v>31</v>
      </c>
      <c r="N1385" s="12" t="s">
        <v>31</v>
      </c>
      <c r="O1385" t="s">
        <v>989</v>
      </c>
      <c r="P1385" s="3">
        <v>0</v>
      </c>
      <c r="Q1385" s="3">
        <v>1363.76</v>
      </c>
    </row>
    <row r="1386" spans="1:17" x14ac:dyDescent="0.25">
      <c r="A1386" s="13" t="s">
        <v>1772</v>
      </c>
      <c r="B1386" s="8"/>
      <c r="C1386" s="8"/>
      <c r="D1386" s="8"/>
      <c r="E1386" s="8"/>
      <c r="F1386" s="8"/>
      <c r="G1386" s="8"/>
      <c r="H1386" s="8"/>
      <c r="I1386" s="8"/>
      <c r="J1386" s="8"/>
      <c r="K1386" s="8"/>
      <c r="L1386" s="8"/>
      <c r="M1386" s="8"/>
      <c r="N1386" s="8"/>
      <c r="O1386" s="8"/>
      <c r="P1386" s="14">
        <v>0</v>
      </c>
      <c r="Q1386" s="14">
        <v>111189.04999999999</v>
      </c>
    </row>
    <row r="1387" spans="1:17" x14ac:dyDescent="0.25">
      <c r="A1387" s="13" t="s">
        <v>1773</v>
      </c>
      <c r="B1387" s="8"/>
      <c r="C1387" s="8"/>
      <c r="D1387" s="8"/>
      <c r="E1387" s="8"/>
      <c r="F1387" s="8"/>
      <c r="G1387" s="8"/>
      <c r="H1387" s="8"/>
      <c r="I1387" s="8"/>
      <c r="J1387" s="8"/>
      <c r="K1387" s="8"/>
      <c r="L1387" s="8"/>
      <c r="M1387" s="8"/>
      <c r="N1387" s="8"/>
      <c r="O1387" s="8"/>
      <c r="P1387" s="14"/>
      <c r="Q1387" s="14">
        <v>111189.05</v>
      </c>
    </row>
    <row r="1389" spans="1:17" x14ac:dyDescent="0.25">
      <c r="A1389" s="11"/>
      <c r="B1389" s="11"/>
      <c r="C1389" s="11"/>
      <c r="D1389" s="11"/>
      <c r="E1389" s="11"/>
      <c r="F1389" s="11"/>
      <c r="G1389" s="11"/>
      <c r="H1389" s="11"/>
      <c r="I1389" s="11"/>
      <c r="J1389" s="11"/>
      <c r="K1389" s="11"/>
      <c r="L1389" s="11"/>
      <c r="M1389" s="11"/>
      <c r="N1389" s="11"/>
      <c r="O1389" s="11"/>
      <c r="P1389" s="11"/>
      <c r="Q1389" s="11"/>
    </row>
    <row r="1390" spans="1:17" x14ac:dyDescent="0.25">
      <c r="A1390" s="46" t="s">
        <v>1774</v>
      </c>
      <c r="B1390" s="46"/>
      <c r="C1390" s="46"/>
      <c r="D1390" s="46"/>
      <c r="E1390" s="46"/>
      <c r="F1390" s="46"/>
      <c r="G1390" s="46"/>
      <c r="H1390" s="46"/>
      <c r="I1390" s="46"/>
      <c r="J1390" s="46"/>
      <c r="K1390" s="46"/>
      <c r="L1390" s="46"/>
      <c r="M1390" s="46"/>
      <c r="N1390" s="46"/>
      <c r="O1390" s="46"/>
      <c r="P1390" s="46"/>
      <c r="Q1390" s="46"/>
    </row>
    <row r="1391" spans="1:17" x14ac:dyDescent="0.25">
      <c r="A1391" s="12" t="s">
        <v>1288</v>
      </c>
      <c r="B1391" s="12" t="s">
        <v>1134</v>
      </c>
      <c r="C1391" s="12" t="s">
        <v>1141</v>
      </c>
      <c r="D1391" s="12" t="s">
        <v>643</v>
      </c>
      <c r="E1391" s="12" t="s">
        <v>31</v>
      </c>
      <c r="F1391" t="s">
        <v>165</v>
      </c>
      <c r="H1391" s="12" t="s">
        <v>31</v>
      </c>
      <c r="J1391">
        <v>0</v>
      </c>
      <c r="K1391" s="12" t="s">
        <v>31</v>
      </c>
      <c r="L1391" s="12" t="s">
        <v>31</v>
      </c>
      <c r="M1391" s="12" t="s">
        <v>31</v>
      </c>
      <c r="N1391" s="12" t="s">
        <v>1312</v>
      </c>
      <c r="O1391" t="s">
        <v>645</v>
      </c>
      <c r="P1391" s="3">
        <v>2865</v>
      </c>
      <c r="Q1391" s="3">
        <v>0</v>
      </c>
    </row>
    <row r="1392" spans="1:17" x14ac:dyDescent="0.25">
      <c r="A1392" s="13" t="s">
        <v>1775</v>
      </c>
      <c r="B1392" s="8"/>
      <c r="C1392" s="8"/>
      <c r="D1392" s="8"/>
      <c r="E1392" s="8"/>
      <c r="F1392" s="8"/>
      <c r="G1392" s="8"/>
      <c r="H1392" s="8"/>
      <c r="I1392" s="8"/>
      <c r="J1392" s="8"/>
      <c r="K1392" s="8"/>
      <c r="L1392" s="8"/>
      <c r="M1392" s="8"/>
      <c r="N1392" s="8"/>
      <c r="O1392" s="8"/>
      <c r="P1392" s="14">
        <v>2865</v>
      </c>
      <c r="Q1392" s="14">
        <v>0</v>
      </c>
    </row>
    <row r="1393" spans="1:17" x14ac:dyDescent="0.25">
      <c r="A1393" s="13" t="s">
        <v>1776</v>
      </c>
      <c r="B1393" s="8"/>
      <c r="C1393" s="8"/>
      <c r="D1393" s="8"/>
      <c r="E1393" s="8"/>
      <c r="F1393" s="8"/>
      <c r="G1393" s="8"/>
      <c r="H1393" s="8"/>
      <c r="I1393" s="8"/>
      <c r="J1393" s="8"/>
      <c r="K1393" s="8"/>
      <c r="L1393" s="8"/>
      <c r="M1393" s="8"/>
      <c r="N1393" s="8"/>
      <c r="O1393" s="8"/>
      <c r="P1393" s="14">
        <v>2865</v>
      </c>
      <c r="Q1393" s="14"/>
    </row>
    <row r="1396" spans="1:17" x14ac:dyDescent="0.25">
      <c r="A1396" s="46" t="s">
        <v>1777</v>
      </c>
      <c r="B1396" s="46"/>
      <c r="C1396" s="46"/>
      <c r="D1396" s="46"/>
      <c r="E1396" s="46"/>
      <c r="F1396" s="46"/>
      <c r="G1396" s="46"/>
      <c r="H1396" s="46"/>
      <c r="I1396" s="46"/>
      <c r="J1396" s="46"/>
      <c r="K1396" s="46"/>
      <c r="L1396" s="46"/>
      <c r="M1396" s="46"/>
      <c r="N1396" s="46"/>
      <c r="O1396" s="46"/>
      <c r="P1396" s="46"/>
      <c r="Q1396" s="46"/>
    </row>
    <row r="1397" spans="1:17" x14ac:dyDescent="0.25">
      <c r="A1397" s="12" t="s">
        <v>1288</v>
      </c>
      <c r="B1397" s="12" t="s">
        <v>1148</v>
      </c>
      <c r="C1397" s="12" t="s">
        <v>1141</v>
      </c>
      <c r="D1397" s="12" t="s">
        <v>660</v>
      </c>
      <c r="E1397" s="12" t="s">
        <v>31</v>
      </c>
      <c r="F1397" t="s">
        <v>204</v>
      </c>
      <c r="H1397" s="12" t="s">
        <v>31</v>
      </c>
      <c r="J1397">
        <v>0</v>
      </c>
      <c r="K1397" s="12" t="s">
        <v>31</v>
      </c>
      <c r="L1397" s="12" t="s">
        <v>31</v>
      </c>
      <c r="M1397" s="12" t="s">
        <v>31</v>
      </c>
      <c r="N1397" s="12" t="s">
        <v>1314</v>
      </c>
      <c r="O1397" t="s">
        <v>662</v>
      </c>
      <c r="P1397" s="3">
        <v>429</v>
      </c>
      <c r="Q1397" s="3">
        <v>0</v>
      </c>
    </row>
    <row r="1398" spans="1:17" x14ac:dyDescent="0.25">
      <c r="A1398" s="13" t="s">
        <v>1778</v>
      </c>
      <c r="B1398" s="8"/>
      <c r="C1398" s="8"/>
      <c r="D1398" s="8"/>
      <c r="E1398" s="8"/>
      <c r="F1398" s="8"/>
      <c r="G1398" s="8"/>
      <c r="H1398" s="8"/>
      <c r="I1398" s="8"/>
      <c r="J1398" s="8"/>
      <c r="K1398" s="8"/>
      <c r="L1398" s="8"/>
      <c r="M1398" s="8"/>
      <c r="N1398" s="8"/>
      <c r="O1398" s="8"/>
      <c r="P1398" s="14">
        <v>429</v>
      </c>
      <c r="Q1398" s="14">
        <v>0</v>
      </c>
    </row>
    <row r="1399" spans="1:17" x14ac:dyDescent="0.25">
      <c r="A1399" s="13" t="s">
        <v>1779</v>
      </c>
      <c r="B1399" s="8"/>
      <c r="C1399" s="8"/>
      <c r="D1399" s="8"/>
      <c r="E1399" s="8"/>
      <c r="F1399" s="8"/>
      <c r="G1399" s="8"/>
      <c r="H1399" s="8"/>
      <c r="I1399" s="8"/>
      <c r="J1399" s="8"/>
      <c r="K1399" s="8"/>
      <c r="L1399" s="8"/>
      <c r="M1399" s="8"/>
      <c r="N1399" s="8"/>
      <c r="O1399" s="8"/>
      <c r="P1399" s="14">
        <v>429</v>
      </c>
      <c r="Q1399" s="14"/>
    </row>
    <row r="1402" spans="1:17" x14ac:dyDescent="0.25">
      <c r="A1402" s="46" t="s">
        <v>1780</v>
      </c>
      <c r="B1402" s="46"/>
      <c r="C1402" s="46"/>
      <c r="D1402" s="46"/>
      <c r="E1402" s="46"/>
      <c r="F1402" s="46"/>
      <c r="G1402" s="46"/>
      <c r="H1402" s="46"/>
      <c r="I1402" s="46"/>
      <c r="J1402" s="46"/>
      <c r="K1402" s="46"/>
      <c r="L1402" s="46"/>
      <c r="M1402" s="46"/>
      <c r="N1402" s="46"/>
      <c r="O1402" s="46"/>
      <c r="P1402" s="46"/>
      <c r="Q1402" s="46"/>
    </row>
    <row r="1403" spans="1:17" x14ac:dyDescent="0.25">
      <c r="A1403" s="12" t="s">
        <v>1288</v>
      </c>
      <c r="B1403" s="12" t="s">
        <v>1134</v>
      </c>
      <c r="C1403" s="12" t="s">
        <v>1141</v>
      </c>
      <c r="D1403" s="12" t="s">
        <v>795</v>
      </c>
      <c r="E1403" s="12" t="s">
        <v>31</v>
      </c>
      <c r="F1403" t="s">
        <v>796</v>
      </c>
      <c r="H1403" s="12" t="s">
        <v>31</v>
      </c>
      <c r="J1403">
        <v>0</v>
      </c>
      <c r="K1403" s="12" t="s">
        <v>31</v>
      </c>
      <c r="L1403" s="12" t="s">
        <v>31</v>
      </c>
      <c r="M1403" s="12" t="s">
        <v>31</v>
      </c>
      <c r="N1403" s="12" t="s">
        <v>1322</v>
      </c>
      <c r="O1403" t="s">
        <v>799</v>
      </c>
      <c r="P1403" s="3">
        <v>6800</v>
      </c>
      <c r="Q1403" s="3">
        <v>0</v>
      </c>
    </row>
    <row r="1404" spans="1:17" x14ac:dyDescent="0.25">
      <c r="A1404" s="13" t="s">
        <v>1781</v>
      </c>
      <c r="B1404" s="8"/>
      <c r="C1404" s="8"/>
      <c r="D1404" s="8"/>
      <c r="E1404" s="8"/>
      <c r="F1404" s="8"/>
      <c r="G1404" s="8"/>
      <c r="H1404" s="8"/>
      <c r="I1404" s="8"/>
      <c r="J1404" s="8"/>
      <c r="K1404" s="8"/>
      <c r="L1404" s="8"/>
      <c r="M1404" s="8"/>
      <c r="N1404" s="8"/>
      <c r="O1404" s="8"/>
      <c r="P1404" s="14">
        <v>6800</v>
      </c>
      <c r="Q1404" s="14">
        <v>0</v>
      </c>
    </row>
    <row r="1405" spans="1:17" x14ac:dyDescent="0.25">
      <c r="A1405" s="13" t="s">
        <v>1782</v>
      </c>
      <c r="B1405" s="8"/>
      <c r="C1405" s="8"/>
      <c r="D1405" s="8"/>
      <c r="E1405" s="8"/>
      <c r="F1405" s="8"/>
      <c r="G1405" s="8"/>
      <c r="H1405" s="8"/>
      <c r="I1405" s="8"/>
      <c r="J1405" s="8"/>
      <c r="K1405" s="8"/>
      <c r="L1405" s="8"/>
      <c r="M1405" s="8"/>
      <c r="N1405" s="8"/>
      <c r="O1405" s="8"/>
      <c r="P1405" s="14">
        <v>6800</v>
      </c>
      <c r="Q1405" s="14"/>
    </row>
    <row r="1408" spans="1:17" x14ac:dyDescent="0.25">
      <c r="A1408" s="46" t="s">
        <v>1783</v>
      </c>
      <c r="B1408" s="46"/>
      <c r="C1408" s="46"/>
      <c r="D1408" s="46"/>
      <c r="E1408" s="46"/>
      <c r="F1408" s="46"/>
      <c r="G1408" s="46"/>
      <c r="H1408" s="46"/>
      <c r="I1408" s="46"/>
      <c r="J1408" s="46"/>
      <c r="K1408" s="46"/>
      <c r="L1408" s="46"/>
      <c r="M1408" s="46"/>
      <c r="N1408" s="46"/>
      <c r="O1408" s="46"/>
      <c r="P1408" s="46"/>
      <c r="Q1408" s="46"/>
    </row>
    <row r="1409" spans="1:17" x14ac:dyDescent="0.25">
      <c r="A1409" s="12" t="s">
        <v>1288</v>
      </c>
      <c r="B1409" s="12" t="s">
        <v>1134</v>
      </c>
      <c r="C1409" s="12" t="s">
        <v>1135</v>
      </c>
      <c r="D1409" s="12" t="s">
        <v>977</v>
      </c>
      <c r="E1409" s="12" t="s">
        <v>31</v>
      </c>
      <c r="F1409" t="s">
        <v>978</v>
      </c>
      <c r="H1409" s="12" t="s">
        <v>31</v>
      </c>
      <c r="J1409">
        <v>0</v>
      </c>
      <c r="K1409" s="12" t="s">
        <v>31</v>
      </c>
      <c r="L1409" s="12" t="s">
        <v>31</v>
      </c>
      <c r="M1409" s="12" t="s">
        <v>31</v>
      </c>
      <c r="N1409" s="12" t="s">
        <v>31</v>
      </c>
      <c r="O1409" t="s">
        <v>982</v>
      </c>
      <c r="P1409" s="3">
        <v>196.43</v>
      </c>
      <c r="Q1409" s="3">
        <v>0</v>
      </c>
    </row>
    <row r="1410" spans="1:17" x14ac:dyDescent="0.25">
      <c r="A1410" s="13" t="s">
        <v>1784</v>
      </c>
      <c r="B1410" s="8"/>
      <c r="C1410" s="8"/>
      <c r="D1410" s="8"/>
      <c r="E1410" s="8"/>
      <c r="F1410" s="8"/>
      <c r="G1410" s="8"/>
      <c r="H1410" s="8"/>
      <c r="I1410" s="8"/>
      <c r="J1410" s="8"/>
      <c r="K1410" s="8"/>
      <c r="L1410" s="8"/>
      <c r="M1410" s="8"/>
      <c r="N1410" s="8"/>
      <c r="O1410" s="8"/>
      <c r="P1410" s="14">
        <v>196.43</v>
      </c>
      <c r="Q1410" s="14">
        <v>0</v>
      </c>
    </row>
    <row r="1411" spans="1:17" x14ac:dyDescent="0.25">
      <c r="A1411" s="13" t="s">
        <v>1785</v>
      </c>
      <c r="B1411" s="8"/>
      <c r="C1411" s="8"/>
      <c r="D1411" s="8"/>
      <c r="E1411" s="8"/>
      <c r="F1411" s="8"/>
      <c r="G1411" s="8"/>
      <c r="H1411" s="8"/>
      <c r="I1411" s="8"/>
      <c r="J1411" s="8"/>
      <c r="K1411" s="8"/>
      <c r="L1411" s="8"/>
      <c r="M1411" s="8"/>
      <c r="N1411" s="8"/>
      <c r="O1411" s="8"/>
      <c r="P1411" s="14">
        <v>196.43</v>
      </c>
      <c r="Q1411" s="14"/>
    </row>
    <row r="1414" spans="1:17" x14ac:dyDescent="0.25">
      <c r="A1414" s="46" t="s">
        <v>1786</v>
      </c>
      <c r="B1414" s="46"/>
      <c r="C1414" s="46"/>
      <c r="D1414" s="46"/>
      <c r="E1414" s="46"/>
      <c r="F1414" s="46"/>
      <c r="G1414" s="46"/>
      <c r="H1414" s="46"/>
      <c r="I1414" s="46"/>
      <c r="J1414" s="46"/>
      <c r="K1414" s="46"/>
      <c r="L1414" s="46"/>
      <c r="M1414" s="46"/>
      <c r="N1414" s="46"/>
      <c r="O1414" s="46"/>
      <c r="P1414" s="46"/>
      <c r="Q1414" s="46"/>
    </row>
    <row r="1415" spans="1:17" x14ac:dyDescent="0.25">
      <c r="A1415" s="12" t="s">
        <v>1288</v>
      </c>
      <c r="B1415" s="12" t="s">
        <v>1134</v>
      </c>
      <c r="C1415" s="12" t="s">
        <v>1141</v>
      </c>
      <c r="D1415" s="12" t="s">
        <v>648</v>
      </c>
      <c r="E1415" s="12" t="s">
        <v>31</v>
      </c>
      <c r="F1415" t="s">
        <v>129</v>
      </c>
      <c r="H1415" s="12" t="s">
        <v>31</v>
      </c>
      <c r="J1415">
        <v>0</v>
      </c>
      <c r="K1415" s="12" t="s">
        <v>31</v>
      </c>
      <c r="L1415" s="12" t="s">
        <v>31</v>
      </c>
      <c r="M1415" s="12" t="s">
        <v>1293</v>
      </c>
      <c r="N1415" s="12" t="s">
        <v>1324</v>
      </c>
      <c r="O1415" t="s">
        <v>650</v>
      </c>
      <c r="P1415" s="3">
        <v>5000</v>
      </c>
      <c r="Q1415" s="3">
        <v>0</v>
      </c>
    </row>
    <row r="1416" spans="1:17" x14ac:dyDescent="0.25">
      <c r="A1416" s="13" t="s">
        <v>1787</v>
      </c>
      <c r="B1416" s="8"/>
      <c r="C1416" s="8"/>
      <c r="D1416" s="8"/>
      <c r="E1416" s="8"/>
      <c r="F1416" s="8"/>
      <c r="G1416" s="8"/>
      <c r="H1416" s="8"/>
      <c r="I1416" s="8"/>
      <c r="J1416" s="8"/>
      <c r="K1416" s="8"/>
      <c r="L1416" s="8"/>
      <c r="M1416" s="8"/>
      <c r="N1416" s="8"/>
      <c r="O1416" s="8"/>
      <c r="P1416" s="14">
        <v>5000</v>
      </c>
      <c r="Q1416" s="14">
        <v>0</v>
      </c>
    </row>
    <row r="1417" spans="1:17" x14ac:dyDescent="0.25">
      <c r="A1417" s="13" t="s">
        <v>1788</v>
      </c>
      <c r="B1417" s="8"/>
      <c r="C1417" s="8"/>
      <c r="D1417" s="8"/>
      <c r="E1417" s="8"/>
      <c r="F1417" s="8"/>
      <c r="G1417" s="8"/>
      <c r="H1417" s="8"/>
      <c r="I1417" s="8"/>
      <c r="J1417" s="8"/>
      <c r="K1417" s="8"/>
      <c r="L1417" s="8"/>
      <c r="M1417" s="8"/>
      <c r="N1417" s="8"/>
      <c r="O1417" s="8"/>
      <c r="P1417" s="14">
        <v>5000</v>
      </c>
      <c r="Q1417" s="14"/>
    </row>
    <row r="1420" spans="1:17" x14ac:dyDescent="0.25">
      <c r="A1420" s="46" t="s">
        <v>1789</v>
      </c>
      <c r="B1420" s="46"/>
      <c r="C1420" s="46"/>
      <c r="D1420" s="46"/>
      <c r="E1420" s="46"/>
      <c r="F1420" s="46"/>
      <c r="G1420" s="46"/>
      <c r="H1420" s="46"/>
      <c r="I1420" s="46"/>
      <c r="J1420" s="46"/>
      <c r="K1420" s="46"/>
      <c r="L1420" s="46"/>
      <c r="M1420" s="46"/>
      <c r="N1420" s="46"/>
      <c r="O1420" s="46"/>
      <c r="P1420" s="46"/>
      <c r="Q1420" s="46"/>
    </row>
    <row r="1421" spans="1:17" x14ac:dyDescent="0.25">
      <c r="A1421" s="12" t="s">
        <v>1288</v>
      </c>
      <c r="B1421" s="12" t="s">
        <v>1134</v>
      </c>
      <c r="C1421" s="12" t="s">
        <v>1135</v>
      </c>
      <c r="D1421" s="12" t="s">
        <v>882</v>
      </c>
      <c r="E1421" s="12" t="s">
        <v>31</v>
      </c>
      <c r="F1421" t="s">
        <v>883</v>
      </c>
      <c r="H1421" s="12" t="s">
        <v>31</v>
      </c>
      <c r="J1421">
        <v>0</v>
      </c>
      <c r="K1421" s="12" t="s">
        <v>31</v>
      </c>
      <c r="L1421" s="12" t="s">
        <v>31</v>
      </c>
      <c r="M1421" s="12" t="s">
        <v>31</v>
      </c>
      <c r="N1421" s="12" t="s">
        <v>31</v>
      </c>
      <c r="O1421" t="s">
        <v>887</v>
      </c>
      <c r="P1421" s="3">
        <v>550</v>
      </c>
      <c r="Q1421" s="3">
        <v>0</v>
      </c>
    </row>
    <row r="1422" spans="1:17" x14ac:dyDescent="0.25">
      <c r="A1422" s="12" t="s">
        <v>1288</v>
      </c>
      <c r="B1422" s="12" t="s">
        <v>1134</v>
      </c>
      <c r="C1422" s="12" t="s">
        <v>1135</v>
      </c>
      <c r="D1422" s="12" t="s">
        <v>968</v>
      </c>
      <c r="E1422" s="12" t="s">
        <v>31</v>
      </c>
      <c r="F1422" t="s">
        <v>857</v>
      </c>
      <c r="H1422" s="12" t="s">
        <v>31</v>
      </c>
      <c r="J1422">
        <v>0</v>
      </c>
      <c r="K1422" s="12" t="s">
        <v>31</v>
      </c>
      <c r="L1422" s="12" t="s">
        <v>31</v>
      </c>
      <c r="M1422" s="12" t="s">
        <v>31</v>
      </c>
      <c r="N1422" s="12" t="s">
        <v>31</v>
      </c>
      <c r="O1422" t="s">
        <v>969</v>
      </c>
      <c r="P1422" s="3">
        <v>907.42</v>
      </c>
      <c r="Q1422" s="3">
        <v>0</v>
      </c>
    </row>
    <row r="1423" spans="1:17" x14ac:dyDescent="0.25">
      <c r="A1423" s="13" t="s">
        <v>1790</v>
      </c>
      <c r="B1423" s="8"/>
      <c r="C1423" s="8"/>
      <c r="D1423" s="8"/>
      <c r="E1423" s="8"/>
      <c r="F1423" s="8"/>
      <c r="G1423" s="8"/>
      <c r="H1423" s="8"/>
      <c r="I1423" s="8"/>
      <c r="J1423" s="8"/>
      <c r="K1423" s="8"/>
      <c r="L1423" s="8"/>
      <c r="M1423" s="8"/>
      <c r="N1423" s="8"/>
      <c r="O1423" s="8"/>
      <c r="P1423" s="14">
        <v>1457.42</v>
      </c>
      <c r="Q1423" s="14">
        <v>0</v>
      </c>
    </row>
    <row r="1424" spans="1:17" x14ac:dyDescent="0.25">
      <c r="A1424" s="13" t="s">
        <v>1791</v>
      </c>
      <c r="B1424" s="8"/>
      <c r="C1424" s="8"/>
      <c r="D1424" s="8"/>
      <c r="E1424" s="8"/>
      <c r="F1424" s="8"/>
      <c r="G1424" s="8"/>
      <c r="H1424" s="8"/>
      <c r="I1424" s="8"/>
      <c r="J1424" s="8"/>
      <c r="K1424" s="8"/>
      <c r="L1424" s="8"/>
      <c r="M1424" s="8"/>
      <c r="N1424" s="8"/>
      <c r="O1424" s="8"/>
      <c r="P1424" s="14">
        <v>1457.42</v>
      </c>
      <c r="Q1424" s="14"/>
    </row>
    <row r="1426" spans="1:17" x14ac:dyDescent="0.25">
      <c r="A1426" s="11"/>
      <c r="B1426" s="11"/>
      <c r="C1426" s="11"/>
      <c r="D1426" s="11"/>
      <c r="E1426" s="11"/>
      <c r="F1426" s="11"/>
      <c r="G1426" s="11"/>
      <c r="H1426" s="11"/>
      <c r="I1426" s="11"/>
      <c r="J1426" s="11"/>
      <c r="K1426" s="11"/>
      <c r="L1426" s="11"/>
      <c r="M1426" s="11"/>
      <c r="N1426" s="11"/>
      <c r="O1426" s="11"/>
      <c r="P1426" s="11"/>
      <c r="Q1426" s="11"/>
    </row>
    <row r="1427" spans="1:17" x14ac:dyDescent="0.25">
      <c r="A1427" s="46" t="s">
        <v>1792</v>
      </c>
      <c r="B1427" s="46"/>
      <c r="C1427" s="46"/>
      <c r="D1427" s="46"/>
      <c r="E1427" s="46"/>
      <c r="F1427" s="46"/>
      <c r="G1427" s="46"/>
      <c r="H1427" s="46"/>
      <c r="I1427" s="46"/>
      <c r="J1427" s="46"/>
      <c r="K1427" s="46"/>
      <c r="L1427" s="46"/>
      <c r="M1427" s="46"/>
      <c r="N1427" s="46"/>
      <c r="O1427" s="46"/>
      <c r="P1427" s="46"/>
      <c r="Q1427" s="46"/>
    </row>
    <row r="1428" spans="1:17" x14ac:dyDescent="0.25">
      <c r="A1428" s="12" t="s">
        <v>1288</v>
      </c>
      <c r="B1428" s="12" t="s">
        <v>1134</v>
      </c>
      <c r="C1428" s="12" t="s">
        <v>1135</v>
      </c>
      <c r="D1428" s="12" t="s">
        <v>893</v>
      </c>
      <c r="E1428" s="12" t="s">
        <v>31</v>
      </c>
      <c r="F1428" t="s">
        <v>883</v>
      </c>
      <c r="H1428" s="12" t="s">
        <v>31</v>
      </c>
      <c r="J1428">
        <v>0</v>
      </c>
      <c r="K1428" s="12" t="s">
        <v>31</v>
      </c>
      <c r="L1428" s="12" t="s">
        <v>31</v>
      </c>
      <c r="M1428" s="12" t="s">
        <v>31</v>
      </c>
      <c r="N1428" s="12" t="s">
        <v>31</v>
      </c>
      <c r="O1428" t="s">
        <v>895</v>
      </c>
      <c r="P1428" s="3">
        <v>154.69999999999999</v>
      </c>
      <c r="Q1428" s="3">
        <v>0</v>
      </c>
    </row>
    <row r="1429" spans="1:17" x14ac:dyDescent="0.25">
      <c r="A1429" s="13" t="s">
        <v>1793</v>
      </c>
      <c r="B1429" s="8"/>
      <c r="C1429" s="8"/>
      <c r="D1429" s="8"/>
      <c r="E1429" s="8"/>
      <c r="F1429" s="8"/>
      <c r="G1429" s="8"/>
      <c r="H1429" s="8"/>
      <c r="I1429" s="8"/>
      <c r="J1429" s="8"/>
      <c r="K1429" s="8"/>
      <c r="L1429" s="8"/>
      <c r="M1429" s="8"/>
      <c r="N1429" s="8"/>
      <c r="O1429" s="8"/>
      <c r="P1429" s="14">
        <v>154.69999999999999</v>
      </c>
      <c r="Q1429" s="14">
        <v>0</v>
      </c>
    </row>
    <row r="1430" spans="1:17" x14ac:dyDescent="0.25">
      <c r="A1430" s="13" t="s">
        <v>1794</v>
      </c>
      <c r="B1430" s="8"/>
      <c r="C1430" s="8"/>
      <c r="D1430" s="8"/>
      <c r="E1430" s="8"/>
      <c r="F1430" s="8"/>
      <c r="G1430" s="8"/>
      <c r="H1430" s="8"/>
      <c r="I1430" s="8"/>
      <c r="J1430" s="8"/>
      <c r="K1430" s="8"/>
      <c r="L1430" s="8"/>
      <c r="M1430" s="8"/>
      <c r="N1430" s="8"/>
      <c r="O1430" s="8"/>
      <c r="P1430" s="14">
        <v>154.69999999999999</v>
      </c>
      <c r="Q1430" s="14"/>
    </row>
    <row r="1432" spans="1:17" x14ac:dyDescent="0.25">
      <c r="A1432" s="11"/>
      <c r="B1432" s="11"/>
      <c r="C1432" s="11"/>
      <c r="D1432" s="11"/>
      <c r="E1432" s="11"/>
      <c r="F1432" s="11"/>
      <c r="G1432" s="11"/>
      <c r="H1432" s="11"/>
      <c r="I1432" s="11"/>
      <c r="J1432" s="11"/>
      <c r="K1432" s="11"/>
      <c r="L1432" s="11"/>
      <c r="M1432" s="11"/>
      <c r="N1432" s="11"/>
      <c r="O1432" s="11"/>
      <c r="P1432" s="11"/>
      <c r="Q1432" s="11"/>
    </row>
    <row r="1433" spans="1:17" x14ac:dyDescent="0.25">
      <c r="A1433" s="46" t="s">
        <v>1795</v>
      </c>
      <c r="B1433" s="46"/>
      <c r="C1433" s="46"/>
      <c r="D1433" s="46"/>
      <c r="E1433" s="46"/>
      <c r="F1433" s="46"/>
      <c r="G1433" s="46"/>
      <c r="H1433" s="46"/>
      <c r="I1433" s="46"/>
      <c r="J1433" s="46"/>
      <c r="K1433" s="46"/>
      <c r="L1433" s="46"/>
      <c r="M1433" s="46"/>
      <c r="N1433" s="46"/>
      <c r="O1433" s="46"/>
      <c r="P1433" s="46"/>
      <c r="Q1433" s="46"/>
    </row>
    <row r="1434" spans="1:17" x14ac:dyDescent="0.25">
      <c r="A1434" s="12" t="s">
        <v>1288</v>
      </c>
      <c r="B1434" s="12" t="s">
        <v>1134</v>
      </c>
      <c r="C1434" s="12" t="s">
        <v>1135</v>
      </c>
      <c r="D1434" s="12" t="s">
        <v>812</v>
      </c>
      <c r="E1434" s="12" t="s">
        <v>31</v>
      </c>
      <c r="F1434" t="s">
        <v>813</v>
      </c>
      <c r="H1434" s="12" t="s">
        <v>31</v>
      </c>
      <c r="J1434">
        <v>0</v>
      </c>
      <c r="K1434" s="12" t="s">
        <v>31</v>
      </c>
      <c r="L1434" s="12" t="s">
        <v>31</v>
      </c>
      <c r="M1434" s="12" t="s">
        <v>31</v>
      </c>
      <c r="N1434" s="12" t="s">
        <v>31</v>
      </c>
      <c r="O1434" t="s">
        <v>815</v>
      </c>
      <c r="P1434" s="3">
        <v>15828.1</v>
      </c>
      <c r="Q1434" s="3">
        <v>0</v>
      </c>
    </row>
    <row r="1435" spans="1:17" x14ac:dyDescent="0.25">
      <c r="A1435" s="13" t="s">
        <v>1796</v>
      </c>
      <c r="B1435" s="8"/>
      <c r="C1435" s="8"/>
      <c r="D1435" s="8"/>
      <c r="E1435" s="8"/>
      <c r="F1435" s="8"/>
      <c r="G1435" s="8"/>
      <c r="H1435" s="8"/>
      <c r="I1435" s="8"/>
      <c r="J1435" s="8"/>
      <c r="K1435" s="8"/>
      <c r="L1435" s="8"/>
      <c r="M1435" s="8"/>
      <c r="N1435" s="8"/>
      <c r="O1435" s="8"/>
      <c r="P1435" s="14">
        <v>15828.1</v>
      </c>
      <c r="Q1435" s="14">
        <v>0</v>
      </c>
    </row>
    <row r="1436" spans="1:17" x14ac:dyDescent="0.25">
      <c r="A1436" s="13" t="s">
        <v>1797</v>
      </c>
      <c r="B1436" s="8"/>
      <c r="C1436" s="8"/>
      <c r="D1436" s="8"/>
      <c r="E1436" s="8"/>
      <c r="F1436" s="8"/>
      <c r="G1436" s="8"/>
      <c r="H1436" s="8"/>
      <c r="I1436" s="8"/>
      <c r="J1436" s="8"/>
      <c r="K1436" s="8"/>
      <c r="L1436" s="8"/>
      <c r="M1436" s="8"/>
      <c r="N1436" s="8"/>
      <c r="O1436" s="8"/>
      <c r="P1436" s="14">
        <v>15828.1</v>
      </c>
      <c r="Q1436" s="14"/>
    </row>
    <row r="1438" spans="1:17" x14ac:dyDescent="0.25">
      <c r="A1438" s="11"/>
      <c r="B1438" s="11"/>
      <c r="C1438" s="11"/>
      <c r="D1438" s="11"/>
      <c r="E1438" s="11"/>
      <c r="F1438" s="11"/>
      <c r="G1438" s="11"/>
      <c r="H1438" s="11"/>
      <c r="I1438" s="11"/>
      <c r="J1438" s="11"/>
      <c r="K1438" s="11"/>
      <c r="L1438" s="11"/>
      <c r="M1438" s="11"/>
      <c r="N1438" s="11"/>
      <c r="O1438" s="11"/>
      <c r="P1438" s="11"/>
      <c r="Q1438" s="11"/>
    </row>
    <row r="1439" spans="1:17" x14ac:dyDescent="0.25">
      <c r="A1439" s="46" t="s">
        <v>1798</v>
      </c>
      <c r="B1439" s="46"/>
      <c r="C1439" s="46"/>
      <c r="D1439" s="46"/>
      <c r="E1439" s="46"/>
      <c r="F1439" s="46"/>
      <c r="G1439" s="46"/>
      <c r="H1439" s="46"/>
      <c r="I1439" s="46"/>
      <c r="J1439" s="46"/>
      <c r="K1439" s="46"/>
      <c r="L1439" s="46"/>
      <c r="M1439" s="46"/>
      <c r="N1439" s="46"/>
      <c r="O1439" s="46"/>
      <c r="P1439" s="46"/>
      <c r="Q1439" s="46"/>
    </row>
    <row r="1440" spans="1:17" x14ac:dyDescent="0.25">
      <c r="A1440" s="12" t="s">
        <v>1288</v>
      </c>
      <c r="B1440" s="12" t="s">
        <v>1134</v>
      </c>
      <c r="C1440" s="12" t="s">
        <v>1135</v>
      </c>
      <c r="D1440" s="12" t="s">
        <v>812</v>
      </c>
      <c r="E1440" s="12" t="s">
        <v>31</v>
      </c>
      <c r="F1440" t="s">
        <v>813</v>
      </c>
      <c r="H1440" s="12" t="s">
        <v>31</v>
      </c>
      <c r="J1440">
        <v>0</v>
      </c>
      <c r="K1440" s="12" t="s">
        <v>31</v>
      </c>
      <c r="L1440" s="12" t="s">
        <v>31</v>
      </c>
      <c r="M1440" s="12" t="s">
        <v>31</v>
      </c>
      <c r="N1440" s="12" t="s">
        <v>31</v>
      </c>
      <c r="O1440" t="s">
        <v>815</v>
      </c>
      <c r="P1440" s="3">
        <v>25266.45</v>
      </c>
      <c r="Q1440" s="3">
        <v>0</v>
      </c>
    </row>
    <row r="1441" spans="1:17" x14ac:dyDescent="0.25">
      <c r="A1441" s="13" t="s">
        <v>1799</v>
      </c>
      <c r="B1441" s="8"/>
      <c r="C1441" s="8"/>
      <c r="D1441" s="8"/>
      <c r="E1441" s="8"/>
      <c r="F1441" s="8"/>
      <c r="G1441" s="8"/>
      <c r="H1441" s="8"/>
      <c r="I1441" s="8"/>
      <c r="J1441" s="8"/>
      <c r="K1441" s="8"/>
      <c r="L1441" s="8"/>
      <c r="M1441" s="8"/>
      <c r="N1441" s="8"/>
      <c r="O1441" s="8"/>
      <c r="P1441" s="14">
        <v>25266.45</v>
      </c>
      <c r="Q1441" s="14">
        <v>0</v>
      </c>
    </row>
    <row r="1442" spans="1:17" x14ac:dyDescent="0.25">
      <c r="A1442" s="13" t="s">
        <v>1800</v>
      </c>
      <c r="B1442" s="8"/>
      <c r="C1442" s="8"/>
      <c r="D1442" s="8"/>
      <c r="E1442" s="8"/>
      <c r="F1442" s="8"/>
      <c r="G1442" s="8"/>
      <c r="H1442" s="8"/>
      <c r="I1442" s="8"/>
      <c r="J1442" s="8"/>
      <c r="K1442" s="8"/>
      <c r="L1442" s="8"/>
      <c r="M1442" s="8"/>
      <c r="N1442" s="8"/>
      <c r="O1442" s="8"/>
      <c r="P1442" s="14">
        <v>25266.45</v>
      </c>
      <c r="Q1442" s="14"/>
    </row>
    <row r="1444" spans="1:17" x14ac:dyDescent="0.25">
      <c r="A1444" s="11"/>
      <c r="B1444" s="11"/>
      <c r="C1444" s="11"/>
      <c r="D1444" s="11"/>
      <c r="E1444" s="11"/>
      <c r="F1444" s="11"/>
      <c r="G1444" s="11"/>
      <c r="H1444" s="11"/>
      <c r="I1444" s="11"/>
      <c r="J1444" s="11"/>
      <c r="K1444" s="11"/>
      <c r="L1444" s="11"/>
      <c r="M1444" s="11"/>
      <c r="N1444" s="11"/>
      <c r="O1444" s="11"/>
      <c r="P1444" s="11"/>
      <c r="Q1444" s="11"/>
    </row>
    <row r="1445" spans="1:17" x14ac:dyDescent="0.25">
      <c r="A1445" s="46" t="s">
        <v>1801</v>
      </c>
      <c r="B1445" s="46"/>
      <c r="C1445" s="46"/>
      <c r="D1445" s="46"/>
      <c r="E1445" s="46"/>
      <c r="F1445" s="46"/>
      <c r="G1445" s="46"/>
      <c r="H1445" s="46"/>
      <c r="I1445" s="46"/>
      <c r="J1445" s="46"/>
      <c r="K1445" s="46"/>
      <c r="L1445" s="46"/>
      <c r="M1445" s="46"/>
      <c r="N1445" s="46"/>
      <c r="O1445" s="46"/>
      <c r="P1445" s="46"/>
      <c r="Q1445" s="46"/>
    </row>
    <row r="1446" spans="1:17" x14ac:dyDescent="0.25">
      <c r="A1446" s="12" t="s">
        <v>1288</v>
      </c>
      <c r="B1446" s="12" t="s">
        <v>1134</v>
      </c>
      <c r="C1446" s="12" t="s">
        <v>1135</v>
      </c>
      <c r="D1446" s="12" t="s">
        <v>812</v>
      </c>
      <c r="E1446" s="12" t="s">
        <v>31</v>
      </c>
      <c r="F1446" t="s">
        <v>813</v>
      </c>
      <c r="H1446" s="12" t="s">
        <v>31</v>
      </c>
      <c r="J1446">
        <v>0</v>
      </c>
      <c r="K1446" s="12" t="s">
        <v>31</v>
      </c>
      <c r="L1446" s="12" t="s">
        <v>31</v>
      </c>
      <c r="M1446" s="12" t="s">
        <v>31</v>
      </c>
      <c r="N1446" s="12" t="s">
        <v>31</v>
      </c>
      <c r="O1446" t="s">
        <v>815</v>
      </c>
      <c r="P1446" s="3">
        <v>25186.54</v>
      </c>
      <c r="Q1446" s="3">
        <v>0</v>
      </c>
    </row>
    <row r="1447" spans="1:17" x14ac:dyDescent="0.25">
      <c r="A1447" s="13" t="s">
        <v>1802</v>
      </c>
      <c r="B1447" s="8"/>
      <c r="C1447" s="8"/>
      <c r="D1447" s="8"/>
      <c r="E1447" s="8"/>
      <c r="F1447" s="8"/>
      <c r="G1447" s="8"/>
      <c r="H1447" s="8"/>
      <c r="I1447" s="8"/>
      <c r="J1447" s="8"/>
      <c r="K1447" s="8"/>
      <c r="L1447" s="8"/>
      <c r="M1447" s="8"/>
      <c r="N1447" s="8"/>
      <c r="O1447" s="8"/>
      <c r="P1447" s="14">
        <v>25186.54</v>
      </c>
      <c r="Q1447" s="14">
        <v>0</v>
      </c>
    </row>
    <row r="1448" spans="1:17" x14ac:dyDescent="0.25">
      <c r="A1448" s="13" t="s">
        <v>1803</v>
      </c>
      <c r="B1448" s="8"/>
      <c r="C1448" s="8"/>
      <c r="D1448" s="8"/>
      <c r="E1448" s="8"/>
      <c r="F1448" s="8"/>
      <c r="G1448" s="8"/>
      <c r="H1448" s="8"/>
      <c r="I1448" s="8"/>
      <c r="J1448" s="8"/>
      <c r="K1448" s="8"/>
      <c r="L1448" s="8"/>
      <c r="M1448" s="8"/>
      <c r="N1448" s="8"/>
      <c r="O1448" s="8"/>
      <c r="P1448" s="14">
        <v>25186.54</v>
      </c>
      <c r="Q1448" s="14"/>
    </row>
    <row r="1450" spans="1:17" x14ac:dyDescent="0.25">
      <c r="A1450" s="11"/>
      <c r="B1450" s="11"/>
      <c r="C1450" s="11"/>
      <c r="D1450" s="11"/>
      <c r="E1450" s="11"/>
      <c r="F1450" s="11"/>
      <c r="G1450" s="11"/>
      <c r="H1450" s="11"/>
      <c r="I1450" s="11"/>
      <c r="J1450" s="11"/>
      <c r="K1450" s="11"/>
      <c r="L1450" s="11"/>
      <c r="M1450" s="11"/>
      <c r="N1450" s="11"/>
      <c r="O1450" s="11"/>
      <c r="P1450" s="11"/>
      <c r="Q1450" s="11"/>
    </row>
    <row r="1451" spans="1:17" x14ac:dyDescent="0.25">
      <c r="A1451" s="46" t="s">
        <v>1804</v>
      </c>
      <c r="B1451" s="46"/>
      <c r="C1451" s="46"/>
      <c r="D1451" s="46"/>
      <c r="E1451" s="46"/>
      <c r="F1451" s="46"/>
      <c r="G1451" s="46"/>
      <c r="H1451" s="46"/>
      <c r="I1451" s="46"/>
      <c r="J1451" s="46"/>
      <c r="K1451" s="46"/>
      <c r="L1451" s="46"/>
      <c r="M1451" s="46"/>
      <c r="N1451" s="46"/>
      <c r="O1451" s="46"/>
      <c r="P1451" s="46"/>
      <c r="Q1451" s="46"/>
    </row>
    <row r="1452" spans="1:17" x14ac:dyDescent="0.25">
      <c r="A1452" s="12" t="s">
        <v>1288</v>
      </c>
      <c r="B1452" s="12" t="s">
        <v>1134</v>
      </c>
      <c r="C1452" s="12" t="s">
        <v>1135</v>
      </c>
      <c r="D1452" s="12" t="s">
        <v>812</v>
      </c>
      <c r="E1452" s="12" t="s">
        <v>31</v>
      </c>
      <c r="F1452" t="s">
        <v>813</v>
      </c>
      <c r="H1452" s="12" t="s">
        <v>31</v>
      </c>
      <c r="J1452">
        <v>0</v>
      </c>
      <c r="K1452" s="12" t="s">
        <v>31</v>
      </c>
      <c r="L1452" s="12" t="s">
        <v>31</v>
      </c>
      <c r="M1452" s="12" t="s">
        <v>31</v>
      </c>
      <c r="N1452" s="12" t="s">
        <v>31</v>
      </c>
      <c r="O1452" t="s">
        <v>815</v>
      </c>
      <c r="P1452" s="3">
        <v>13418.55</v>
      </c>
      <c r="Q1452" s="3">
        <v>0</v>
      </c>
    </row>
    <row r="1453" spans="1:17" x14ac:dyDescent="0.25">
      <c r="A1453" s="13" t="s">
        <v>1805</v>
      </c>
      <c r="B1453" s="8"/>
      <c r="C1453" s="8"/>
      <c r="D1453" s="8"/>
      <c r="E1453" s="8"/>
      <c r="F1453" s="8"/>
      <c r="G1453" s="8"/>
      <c r="H1453" s="8"/>
      <c r="I1453" s="8"/>
      <c r="J1453" s="8"/>
      <c r="K1453" s="8"/>
      <c r="L1453" s="8"/>
      <c r="M1453" s="8"/>
      <c r="N1453" s="8"/>
      <c r="O1453" s="8"/>
      <c r="P1453" s="14">
        <v>13418.55</v>
      </c>
      <c r="Q1453" s="14">
        <v>0</v>
      </c>
    </row>
    <row r="1454" spans="1:17" x14ac:dyDescent="0.25">
      <c r="A1454" s="13" t="s">
        <v>1806</v>
      </c>
      <c r="B1454" s="8"/>
      <c r="C1454" s="8"/>
      <c r="D1454" s="8"/>
      <c r="E1454" s="8"/>
      <c r="F1454" s="8"/>
      <c r="G1454" s="8"/>
      <c r="H1454" s="8"/>
      <c r="I1454" s="8"/>
      <c r="J1454" s="8"/>
      <c r="K1454" s="8"/>
      <c r="L1454" s="8"/>
      <c r="M1454" s="8"/>
      <c r="N1454" s="8"/>
      <c r="O1454" s="8"/>
      <c r="P1454" s="14">
        <v>13418.55</v>
      </c>
      <c r="Q1454" s="14"/>
    </row>
    <row r="1455" spans="1:17" x14ac:dyDescent="0.25">
      <c r="A1455" s="13"/>
      <c r="B1455" s="8"/>
      <c r="C1455" s="8"/>
      <c r="D1455" s="8"/>
      <c r="E1455" s="8"/>
      <c r="F1455" s="8"/>
      <c r="G1455" s="8"/>
      <c r="H1455" s="8"/>
      <c r="I1455" s="8"/>
      <c r="J1455" s="8"/>
      <c r="K1455" s="8"/>
      <c r="L1455" s="8"/>
      <c r="M1455" s="8"/>
      <c r="N1455" s="8"/>
      <c r="O1455" s="8"/>
      <c r="P1455" s="14"/>
      <c r="Q1455" s="14"/>
    </row>
    <row r="1456" spans="1:17" x14ac:dyDescent="0.25">
      <c r="A1456" s="13"/>
      <c r="B1456" s="8"/>
      <c r="C1456" s="8"/>
      <c r="D1456" s="8"/>
      <c r="E1456" s="8"/>
      <c r="F1456" s="8"/>
      <c r="G1456" s="8"/>
      <c r="H1456" s="8"/>
      <c r="I1456" s="8"/>
      <c r="J1456" s="8"/>
      <c r="K1456" s="8"/>
      <c r="L1456" s="8"/>
      <c r="M1456" s="8"/>
      <c r="N1456" s="8"/>
      <c r="O1456" s="8"/>
      <c r="P1456" s="14"/>
      <c r="Q1456" s="14"/>
    </row>
    <row r="1457" spans="1:17" x14ac:dyDescent="0.25">
      <c r="A1457" s="46" t="s">
        <v>1807</v>
      </c>
      <c r="B1457" s="46"/>
      <c r="C1457" s="46"/>
      <c r="D1457" s="46"/>
      <c r="E1457" s="46"/>
      <c r="F1457" s="46"/>
      <c r="G1457" s="46"/>
      <c r="H1457" s="46"/>
      <c r="I1457" s="46"/>
      <c r="J1457" s="46"/>
      <c r="K1457" s="46"/>
      <c r="L1457" s="46"/>
      <c r="M1457" s="46"/>
      <c r="N1457" s="46"/>
      <c r="O1457" s="46"/>
      <c r="P1457" s="46"/>
      <c r="Q1457" s="46"/>
    </row>
    <row r="1458" spans="1:17" x14ac:dyDescent="0.25">
      <c r="A1458" s="12" t="s">
        <v>1288</v>
      </c>
      <c r="B1458" s="12" t="s">
        <v>1134</v>
      </c>
      <c r="C1458" s="12" t="s">
        <v>1135</v>
      </c>
      <c r="D1458" s="12" t="s">
        <v>812</v>
      </c>
      <c r="E1458" s="12" t="s">
        <v>31</v>
      </c>
      <c r="F1458" t="s">
        <v>813</v>
      </c>
      <c r="H1458" s="12" t="s">
        <v>31</v>
      </c>
      <c r="J1458">
        <v>0</v>
      </c>
      <c r="K1458" s="12" t="s">
        <v>31</v>
      </c>
      <c r="L1458" s="12" t="s">
        <v>31</v>
      </c>
      <c r="M1458" s="12" t="s">
        <v>31</v>
      </c>
      <c r="N1458" s="12" t="s">
        <v>31</v>
      </c>
      <c r="O1458" t="s">
        <v>815</v>
      </c>
      <c r="P1458" s="3">
        <v>6456.99</v>
      </c>
      <c r="Q1458" s="3">
        <v>0</v>
      </c>
    </row>
    <row r="1459" spans="1:17" x14ac:dyDescent="0.25">
      <c r="A1459" s="13" t="s">
        <v>1808</v>
      </c>
      <c r="B1459" s="8"/>
      <c r="C1459" s="8"/>
      <c r="D1459" s="8"/>
      <c r="E1459" s="8"/>
      <c r="F1459" s="8"/>
      <c r="G1459" s="8"/>
      <c r="H1459" s="8"/>
      <c r="I1459" s="8"/>
      <c r="J1459" s="8"/>
      <c r="K1459" s="8"/>
      <c r="L1459" s="8"/>
      <c r="M1459" s="8"/>
      <c r="N1459" s="8"/>
      <c r="O1459" s="8"/>
      <c r="P1459" s="14">
        <v>6456.99</v>
      </c>
      <c r="Q1459" s="14">
        <v>0</v>
      </c>
    </row>
    <row r="1460" spans="1:17" x14ac:dyDescent="0.25">
      <c r="A1460" s="13" t="s">
        <v>1809</v>
      </c>
      <c r="B1460" s="8"/>
      <c r="C1460" s="8"/>
      <c r="D1460" s="8"/>
      <c r="E1460" s="8"/>
      <c r="F1460" s="8"/>
      <c r="G1460" s="8"/>
      <c r="H1460" s="8"/>
      <c r="I1460" s="8"/>
      <c r="J1460" s="8"/>
      <c r="K1460" s="8"/>
      <c r="L1460" s="8"/>
      <c r="M1460" s="8"/>
      <c r="N1460" s="8"/>
      <c r="O1460" s="8"/>
      <c r="P1460" s="14">
        <v>6456.99</v>
      </c>
      <c r="Q1460" s="14"/>
    </row>
    <row r="1461" spans="1:17" x14ac:dyDescent="0.25">
      <c r="A1461" s="13"/>
      <c r="B1461" s="8"/>
      <c r="C1461" s="8"/>
      <c r="D1461" s="8"/>
      <c r="E1461" s="8"/>
      <c r="F1461" s="8"/>
      <c r="G1461" s="8"/>
      <c r="H1461" s="8"/>
      <c r="I1461" s="8"/>
      <c r="J1461" s="8"/>
      <c r="K1461" s="8"/>
      <c r="L1461" s="8"/>
      <c r="M1461" s="8"/>
      <c r="N1461" s="8"/>
      <c r="O1461" s="8"/>
      <c r="P1461" s="14"/>
      <c r="Q1461" s="14"/>
    </row>
    <row r="1462" spans="1:17" x14ac:dyDescent="0.25">
      <c r="A1462" s="13"/>
      <c r="B1462" s="8"/>
      <c r="C1462" s="8"/>
      <c r="D1462" s="8"/>
      <c r="E1462" s="8"/>
      <c r="F1462" s="8"/>
      <c r="G1462" s="8"/>
      <c r="H1462" s="8"/>
      <c r="I1462" s="8"/>
      <c r="J1462" s="8"/>
      <c r="K1462" s="8"/>
      <c r="L1462" s="8"/>
      <c r="M1462" s="8"/>
      <c r="N1462" s="8"/>
      <c r="O1462" s="8"/>
      <c r="P1462" s="14"/>
      <c r="Q1462" s="14"/>
    </row>
    <row r="1463" spans="1:17" x14ac:dyDescent="0.25">
      <c r="A1463" s="46" t="s">
        <v>1810</v>
      </c>
      <c r="B1463" s="46"/>
      <c r="C1463" s="46"/>
      <c r="D1463" s="46"/>
      <c r="E1463" s="46"/>
      <c r="F1463" s="46"/>
      <c r="G1463" s="46"/>
      <c r="H1463" s="46"/>
      <c r="I1463" s="46"/>
      <c r="J1463" s="46"/>
      <c r="K1463" s="46"/>
      <c r="L1463" s="46"/>
      <c r="M1463" s="46"/>
      <c r="N1463" s="46"/>
      <c r="O1463" s="46"/>
      <c r="P1463" s="46"/>
      <c r="Q1463" s="46"/>
    </row>
    <row r="1464" spans="1:17" x14ac:dyDescent="0.25">
      <c r="A1464" s="12" t="s">
        <v>1288</v>
      </c>
      <c r="B1464" s="12" t="s">
        <v>1134</v>
      </c>
      <c r="C1464" s="12" t="s">
        <v>1135</v>
      </c>
      <c r="D1464" s="12" t="s">
        <v>812</v>
      </c>
      <c r="E1464" s="12" t="s">
        <v>31</v>
      </c>
      <c r="F1464" t="s">
        <v>813</v>
      </c>
      <c r="H1464" s="12" t="s">
        <v>31</v>
      </c>
      <c r="J1464">
        <v>0</v>
      </c>
      <c r="K1464" s="12" t="s">
        <v>31</v>
      </c>
      <c r="L1464" s="12" t="s">
        <v>31</v>
      </c>
      <c r="M1464" s="12" t="s">
        <v>31</v>
      </c>
      <c r="N1464" s="12" t="s">
        <v>31</v>
      </c>
      <c r="O1464" t="s">
        <v>815</v>
      </c>
      <c r="P1464" s="3">
        <v>11501.75</v>
      </c>
      <c r="Q1464" s="3">
        <v>0</v>
      </c>
    </row>
    <row r="1465" spans="1:17" x14ac:dyDescent="0.25">
      <c r="A1465" s="13" t="s">
        <v>1811</v>
      </c>
      <c r="B1465" s="8"/>
      <c r="C1465" s="8"/>
      <c r="D1465" s="8"/>
      <c r="E1465" s="8"/>
      <c r="F1465" s="8"/>
      <c r="G1465" s="8"/>
      <c r="H1465" s="8"/>
      <c r="I1465" s="8"/>
      <c r="J1465" s="8"/>
      <c r="K1465" s="8"/>
      <c r="L1465" s="8"/>
      <c r="M1465" s="8"/>
      <c r="N1465" s="8"/>
      <c r="O1465" s="8"/>
      <c r="P1465" s="14">
        <v>11501.75</v>
      </c>
      <c r="Q1465" s="14">
        <v>0</v>
      </c>
    </row>
    <row r="1466" spans="1:17" x14ac:dyDescent="0.25">
      <c r="A1466" s="13" t="s">
        <v>1812</v>
      </c>
      <c r="B1466" s="8"/>
      <c r="C1466" s="8"/>
      <c r="D1466" s="8"/>
      <c r="E1466" s="8"/>
      <c r="F1466" s="8"/>
      <c r="G1466" s="8"/>
      <c r="H1466" s="8"/>
      <c r="I1466" s="8"/>
      <c r="J1466" s="8"/>
      <c r="K1466" s="8"/>
      <c r="L1466" s="8"/>
      <c r="M1466" s="8"/>
      <c r="N1466" s="8"/>
      <c r="O1466" s="8"/>
      <c r="P1466" s="14">
        <v>11501.75</v>
      </c>
      <c r="Q1466" s="14"/>
    </row>
    <row r="1467" spans="1:17" x14ac:dyDescent="0.25">
      <c r="A1467" s="13"/>
      <c r="B1467" s="8"/>
      <c r="C1467" s="8"/>
      <c r="D1467" s="8"/>
      <c r="E1467" s="8"/>
      <c r="F1467" s="8"/>
      <c r="G1467" s="8"/>
      <c r="H1467" s="8"/>
      <c r="I1467" s="8"/>
      <c r="J1467" s="8"/>
      <c r="K1467" s="8"/>
      <c r="L1467" s="8"/>
      <c r="M1467" s="8"/>
      <c r="N1467" s="8"/>
      <c r="O1467" s="8"/>
      <c r="P1467" s="14"/>
      <c r="Q1467" s="14"/>
    </row>
    <row r="1468" spans="1:17" x14ac:dyDescent="0.25">
      <c r="A1468" s="13"/>
      <c r="B1468" s="8"/>
      <c r="C1468" s="8"/>
      <c r="D1468" s="8"/>
      <c r="E1468" s="8"/>
      <c r="F1468" s="8"/>
      <c r="G1468" s="8"/>
      <c r="H1468" s="8"/>
      <c r="I1468" s="8"/>
      <c r="J1468" s="8"/>
      <c r="K1468" s="8"/>
      <c r="L1468" s="8"/>
      <c r="M1468" s="8"/>
      <c r="N1468" s="8"/>
      <c r="O1468" s="8"/>
      <c r="P1468" s="14"/>
      <c r="Q1468" s="14"/>
    </row>
    <row r="1469" spans="1:17" x14ac:dyDescent="0.25">
      <c r="A1469" s="46" t="s">
        <v>1813</v>
      </c>
      <c r="B1469" s="46"/>
      <c r="C1469" s="46"/>
      <c r="D1469" s="46"/>
      <c r="E1469" s="46"/>
      <c r="F1469" s="46"/>
      <c r="G1469" s="46"/>
      <c r="H1469" s="46"/>
      <c r="I1469" s="46"/>
      <c r="J1469" s="46"/>
      <c r="K1469" s="46"/>
      <c r="L1469" s="46"/>
      <c r="M1469" s="46"/>
      <c r="N1469" s="46"/>
      <c r="O1469" s="46"/>
      <c r="P1469" s="46"/>
      <c r="Q1469" s="46"/>
    </row>
    <row r="1470" spans="1:17" x14ac:dyDescent="0.25">
      <c r="A1470" s="12" t="s">
        <v>1288</v>
      </c>
      <c r="B1470" s="12" t="s">
        <v>1134</v>
      </c>
      <c r="C1470" s="12" t="s">
        <v>1135</v>
      </c>
      <c r="D1470" s="12" t="s">
        <v>812</v>
      </c>
      <c r="E1470" s="12" t="s">
        <v>31</v>
      </c>
      <c r="F1470" t="s">
        <v>813</v>
      </c>
      <c r="H1470" s="12" t="s">
        <v>31</v>
      </c>
      <c r="J1470">
        <v>0</v>
      </c>
      <c r="K1470" s="12" t="s">
        <v>31</v>
      </c>
      <c r="L1470" s="12" t="s">
        <v>31</v>
      </c>
      <c r="M1470" s="12" t="s">
        <v>31</v>
      </c>
      <c r="N1470" s="12" t="s">
        <v>31</v>
      </c>
      <c r="O1470" t="s">
        <v>815</v>
      </c>
      <c r="P1470" s="3">
        <v>4627.5</v>
      </c>
      <c r="Q1470" s="3">
        <v>0</v>
      </c>
    </row>
    <row r="1471" spans="1:17" x14ac:dyDescent="0.25">
      <c r="A1471" s="13" t="s">
        <v>1814</v>
      </c>
      <c r="B1471" s="8"/>
      <c r="C1471" s="8"/>
      <c r="D1471" s="8"/>
      <c r="E1471" s="8"/>
      <c r="F1471" s="8"/>
      <c r="G1471" s="8"/>
      <c r="H1471" s="8"/>
      <c r="I1471" s="8"/>
      <c r="J1471" s="8"/>
      <c r="K1471" s="8"/>
      <c r="L1471" s="8"/>
      <c r="M1471" s="8"/>
      <c r="N1471" s="8"/>
      <c r="O1471" s="8"/>
      <c r="P1471" s="14">
        <v>4627.5</v>
      </c>
      <c r="Q1471" s="14">
        <v>0</v>
      </c>
    </row>
    <row r="1472" spans="1:17" x14ac:dyDescent="0.25">
      <c r="A1472" s="13" t="s">
        <v>1815</v>
      </c>
      <c r="B1472" s="8"/>
      <c r="C1472" s="8"/>
      <c r="D1472" s="8"/>
      <c r="E1472" s="8"/>
      <c r="F1472" s="8"/>
      <c r="G1472" s="8"/>
      <c r="H1472" s="8"/>
      <c r="I1472" s="8"/>
      <c r="J1472" s="8"/>
      <c r="K1472" s="8"/>
      <c r="L1472" s="8"/>
      <c r="M1472" s="8"/>
      <c r="N1472" s="8"/>
      <c r="O1472" s="8"/>
      <c r="P1472" s="14">
        <v>4627.5</v>
      </c>
      <c r="Q1472" s="14"/>
    </row>
    <row r="1473" spans="1:17" x14ac:dyDescent="0.25">
      <c r="A1473" s="13"/>
      <c r="B1473" s="8"/>
      <c r="C1473" s="8"/>
      <c r="D1473" s="8"/>
      <c r="E1473" s="8"/>
      <c r="F1473" s="8"/>
      <c r="G1473" s="8"/>
      <c r="H1473" s="8"/>
      <c r="I1473" s="8"/>
      <c r="J1473" s="8"/>
      <c r="K1473" s="8"/>
      <c r="L1473" s="8"/>
      <c r="M1473" s="8"/>
      <c r="N1473" s="8"/>
      <c r="O1473" s="8"/>
      <c r="P1473" s="14"/>
      <c r="Q1473" s="14"/>
    </row>
    <row r="1474" spans="1:17" x14ac:dyDescent="0.25">
      <c r="A1474" s="13"/>
      <c r="B1474" s="8"/>
      <c r="C1474" s="8"/>
      <c r="D1474" s="8"/>
      <c r="E1474" s="8"/>
      <c r="F1474" s="8"/>
      <c r="G1474" s="8"/>
      <c r="H1474" s="8"/>
      <c r="I1474" s="8"/>
      <c r="J1474" s="8"/>
      <c r="K1474" s="8"/>
      <c r="L1474" s="8"/>
      <c r="M1474" s="8"/>
      <c r="N1474" s="8"/>
      <c r="O1474" s="8"/>
      <c r="P1474" s="14"/>
      <c r="Q1474" s="14"/>
    </row>
    <row r="1475" spans="1:17" x14ac:dyDescent="0.25">
      <c r="A1475" s="46" t="s">
        <v>1816</v>
      </c>
      <c r="B1475" s="46"/>
      <c r="C1475" s="46"/>
      <c r="D1475" s="46"/>
      <c r="E1475" s="46"/>
      <c r="F1475" s="46"/>
      <c r="G1475" s="46"/>
      <c r="H1475" s="46"/>
      <c r="I1475" s="46"/>
      <c r="J1475" s="46"/>
      <c r="K1475" s="46"/>
      <c r="L1475" s="46"/>
      <c r="M1475" s="46"/>
      <c r="N1475" s="46"/>
      <c r="O1475" s="46"/>
      <c r="P1475" s="46"/>
      <c r="Q1475" s="46"/>
    </row>
    <row r="1476" spans="1:17" x14ac:dyDescent="0.25">
      <c r="A1476" s="12" t="s">
        <v>1288</v>
      </c>
      <c r="B1476" s="12" t="s">
        <v>1134</v>
      </c>
      <c r="C1476" s="12" t="s">
        <v>1135</v>
      </c>
      <c r="D1476" s="12" t="s">
        <v>812</v>
      </c>
      <c r="E1476" s="12" t="s">
        <v>31</v>
      </c>
      <c r="F1476" t="s">
        <v>813</v>
      </c>
      <c r="H1476" s="12" t="s">
        <v>31</v>
      </c>
      <c r="J1476">
        <v>0</v>
      </c>
      <c r="K1476" s="12" t="s">
        <v>31</v>
      </c>
      <c r="L1476" s="12" t="s">
        <v>31</v>
      </c>
      <c r="M1476" s="12" t="s">
        <v>31</v>
      </c>
      <c r="N1476" s="12" t="s">
        <v>31</v>
      </c>
      <c r="O1476" t="s">
        <v>815</v>
      </c>
      <c r="P1476" s="3">
        <v>9945.2999999999993</v>
      </c>
      <c r="Q1476" s="3">
        <v>0</v>
      </c>
    </row>
    <row r="1477" spans="1:17" x14ac:dyDescent="0.25">
      <c r="A1477" s="13" t="s">
        <v>1817</v>
      </c>
      <c r="B1477" s="8"/>
      <c r="C1477" s="8"/>
      <c r="D1477" s="8"/>
      <c r="E1477" s="8"/>
      <c r="F1477" s="8"/>
      <c r="G1477" s="8"/>
      <c r="H1477" s="8"/>
      <c r="I1477" s="8"/>
      <c r="J1477" s="8"/>
      <c r="K1477" s="8"/>
      <c r="L1477" s="8"/>
      <c r="M1477" s="8"/>
      <c r="N1477" s="8"/>
      <c r="O1477" s="8"/>
      <c r="P1477" s="14">
        <v>9945.2999999999993</v>
      </c>
      <c r="Q1477" s="14">
        <v>0</v>
      </c>
    </row>
    <row r="1478" spans="1:17" x14ac:dyDescent="0.25">
      <c r="A1478" s="13" t="s">
        <v>1818</v>
      </c>
      <c r="B1478" s="8"/>
      <c r="C1478" s="8"/>
      <c r="D1478" s="8"/>
      <c r="E1478" s="8"/>
      <c r="F1478" s="8"/>
      <c r="G1478" s="8"/>
      <c r="H1478" s="8"/>
      <c r="I1478" s="8"/>
      <c r="J1478" s="8"/>
      <c r="K1478" s="8"/>
      <c r="L1478" s="8"/>
      <c r="M1478" s="8"/>
      <c r="N1478" s="8"/>
      <c r="O1478" s="8"/>
      <c r="P1478" s="14">
        <v>9945.2999999999993</v>
      </c>
      <c r="Q1478" s="14"/>
    </row>
    <row r="1479" spans="1:17" x14ac:dyDescent="0.25">
      <c r="A1479" s="13"/>
      <c r="B1479" s="8"/>
      <c r="C1479" s="8"/>
      <c r="D1479" s="8"/>
      <c r="E1479" s="8"/>
      <c r="F1479" s="8"/>
      <c r="G1479" s="8"/>
      <c r="H1479" s="8"/>
      <c r="I1479" s="8"/>
      <c r="J1479" s="8"/>
      <c r="K1479" s="8"/>
      <c r="L1479" s="8"/>
      <c r="M1479" s="8"/>
      <c r="N1479" s="8"/>
      <c r="O1479" s="8"/>
      <c r="P1479" s="14"/>
      <c r="Q1479" s="14"/>
    </row>
    <row r="1480" spans="1:17" x14ac:dyDescent="0.25">
      <c r="A1480" s="13"/>
      <c r="B1480" s="8"/>
      <c r="C1480" s="8"/>
      <c r="D1480" s="8"/>
      <c r="E1480" s="8"/>
      <c r="F1480" s="8"/>
      <c r="G1480" s="8"/>
      <c r="H1480" s="8"/>
      <c r="I1480" s="8"/>
      <c r="J1480" s="8"/>
      <c r="K1480" s="8"/>
      <c r="L1480" s="8"/>
      <c r="M1480" s="8"/>
      <c r="N1480" s="8"/>
      <c r="O1480" s="8"/>
      <c r="P1480" s="14"/>
      <c r="Q1480" s="14"/>
    </row>
    <row r="1481" spans="1:17" x14ac:dyDescent="0.25">
      <c r="A1481" s="46" t="s">
        <v>1819</v>
      </c>
      <c r="B1481" s="46"/>
      <c r="C1481" s="46"/>
      <c r="D1481" s="46"/>
      <c r="E1481" s="46"/>
      <c r="F1481" s="46"/>
      <c r="G1481" s="46"/>
      <c r="H1481" s="46"/>
      <c r="I1481" s="46"/>
      <c r="J1481" s="46"/>
      <c r="K1481" s="46"/>
      <c r="L1481" s="46"/>
      <c r="M1481" s="46"/>
      <c r="N1481" s="46"/>
      <c r="O1481" s="46"/>
      <c r="P1481" s="46"/>
      <c r="Q1481" s="46"/>
    </row>
    <row r="1482" spans="1:17" x14ac:dyDescent="0.25">
      <c r="A1482" s="12" t="s">
        <v>1288</v>
      </c>
      <c r="B1482" s="12" t="s">
        <v>1134</v>
      </c>
      <c r="C1482" s="12" t="s">
        <v>1135</v>
      </c>
      <c r="D1482" s="12" t="s">
        <v>812</v>
      </c>
      <c r="E1482" s="12" t="s">
        <v>31</v>
      </c>
      <c r="F1482" t="s">
        <v>813</v>
      </c>
      <c r="H1482" s="12" t="s">
        <v>31</v>
      </c>
      <c r="J1482">
        <v>0</v>
      </c>
      <c r="K1482" s="12" t="s">
        <v>31</v>
      </c>
      <c r="L1482" s="12" t="s">
        <v>31</v>
      </c>
      <c r="M1482" s="12" t="s">
        <v>31</v>
      </c>
      <c r="N1482" s="12" t="s">
        <v>31</v>
      </c>
      <c r="O1482" t="s">
        <v>815</v>
      </c>
      <c r="P1482" s="3">
        <v>0</v>
      </c>
      <c r="Q1482" s="3">
        <v>112231.18</v>
      </c>
    </row>
    <row r="1483" spans="1:17" x14ac:dyDescent="0.25">
      <c r="A1483" s="12" t="s">
        <v>1288</v>
      </c>
      <c r="B1483" s="12" t="s">
        <v>1259</v>
      </c>
      <c r="C1483" s="12" t="s">
        <v>1135</v>
      </c>
      <c r="D1483" s="12" t="s">
        <v>823</v>
      </c>
      <c r="E1483" s="12" t="s">
        <v>31</v>
      </c>
      <c r="F1483" t="s">
        <v>813</v>
      </c>
      <c r="H1483" s="12" t="s">
        <v>31</v>
      </c>
      <c r="J1483">
        <v>0</v>
      </c>
      <c r="K1483" s="12" t="s">
        <v>31</v>
      </c>
      <c r="L1483" s="12" t="s">
        <v>31</v>
      </c>
      <c r="M1483" s="12" t="s">
        <v>31</v>
      </c>
      <c r="N1483" s="12" t="s">
        <v>31</v>
      </c>
      <c r="O1483" t="s">
        <v>825</v>
      </c>
      <c r="P1483" s="3">
        <v>0</v>
      </c>
      <c r="Q1483" s="3">
        <v>10157.85</v>
      </c>
    </row>
    <row r="1484" spans="1:17" x14ac:dyDescent="0.25">
      <c r="A1484" s="12" t="s">
        <v>1288</v>
      </c>
      <c r="B1484" s="12" t="s">
        <v>1140</v>
      </c>
      <c r="C1484" s="12" t="s">
        <v>1135</v>
      </c>
      <c r="D1484" s="12" t="s">
        <v>826</v>
      </c>
      <c r="E1484" s="12" t="s">
        <v>31</v>
      </c>
      <c r="F1484" t="s">
        <v>813</v>
      </c>
      <c r="H1484" s="12" t="s">
        <v>31</v>
      </c>
      <c r="J1484">
        <v>0</v>
      </c>
      <c r="K1484" s="12" t="s">
        <v>31</v>
      </c>
      <c r="L1484" s="12" t="s">
        <v>31</v>
      </c>
      <c r="M1484" s="12" t="s">
        <v>31</v>
      </c>
      <c r="N1484" s="12" t="s">
        <v>31</v>
      </c>
      <c r="O1484" t="s">
        <v>828</v>
      </c>
      <c r="P1484" s="3">
        <v>0</v>
      </c>
      <c r="Q1484" s="3">
        <v>4234.5200000000004</v>
      </c>
    </row>
    <row r="1485" spans="1:17" x14ac:dyDescent="0.25">
      <c r="A1485" s="12" t="s">
        <v>1288</v>
      </c>
      <c r="B1485" s="12" t="s">
        <v>1134</v>
      </c>
      <c r="C1485" s="12" t="s">
        <v>1135</v>
      </c>
      <c r="D1485" s="12" t="s">
        <v>987</v>
      </c>
      <c r="E1485" s="12" t="s">
        <v>31</v>
      </c>
      <c r="F1485" t="s">
        <v>813</v>
      </c>
      <c r="H1485" s="12" t="s">
        <v>31</v>
      </c>
      <c r="J1485">
        <v>0</v>
      </c>
      <c r="K1485" s="12" t="s">
        <v>31</v>
      </c>
      <c r="L1485" s="12" t="s">
        <v>31</v>
      </c>
      <c r="M1485" s="12" t="s">
        <v>31</v>
      </c>
      <c r="N1485" s="12" t="s">
        <v>31</v>
      </c>
      <c r="O1485" t="s">
        <v>989</v>
      </c>
      <c r="P1485" s="3">
        <v>0</v>
      </c>
      <c r="Q1485" s="3">
        <v>633047.47</v>
      </c>
    </row>
    <row r="1486" spans="1:17" x14ac:dyDescent="0.25">
      <c r="A1486" s="12" t="s">
        <v>1288</v>
      </c>
      <c r="B1486" s="12" t="s">
        <v>1140</v>
      </c>
      <c r="C1486" s="12" t="s">
        <v>1135</v>
      </c>
      <c r="D1486" s="12" t="s">
        <v>1026</v>
      </c>
      <c r="E1486" s="12" t="s">
        <v>31</v>
      </c>
      <c r="F1486" t="s">
        <v>813</v>
      </c>
      <c r="H1486" s="12" t="s">
        <v>31</v>
      </c>
      <c r="J1486">
        <v>0</v>
      </c>
      <c r="K1486" s="12" t="s">
        <v>31</v>
      </c>
      <c r="L1486" s="12" t="s">
        <v>31</v>
      </c>
      <c r="M1486" s="12" t="s">
        <v>31</v>
      </c>
      <c r="N1486" s="12" t="s">
        <v>31</v>
      </c>
      <c r="O1486" t="s">
        <v>989</v>
      </c>
      <c r="P1486" s="3">
        <v>0</v>
      </c>
      <c r="Q1486" s="3">
        <v>39380.65</v>
      </c>
    </row>
    <row r="1487" spans="1:17" x14ac:dyDescent="0.25">
      <c r="A1487" s="12" t="s">
        <v>1288</v>
      </c>
      <c r="B1487" s="12" t="s">
        <v>1259</v>
      </c>
      <c r="C1487" s="12" t="s">
        <v>1135</v>
      </c>
      <c r="D1487" s="12" t="s">
        <v>1035</v>
      </c>
      <c r="E1487" s="12" t="s">
        <v>31</v>
      </c>
      <c r="F1487" t="s">
        <v>813</v>
      </c>
      <c r="H1487" s="12" t="s">
        <v>31</v>
      </c>
      <c r="J1487">
        <v>0</v>
      </c>
      <c r="K1487" s="12" t="s">
        <v>31</v>
      </c>
      <c r="L1487" s="12" t="s">
        <v>31</v>
      </c>
      <c r="M1487" s="12" t="s">
        <v>31</v>
      </c>
      <c r="N1487" s="12" t="s">
        <v>31</v>
      </c>
      <c r="O1487" t="s">
        <v>989</v>
      </c>
      <c r="P1487" s="3">
        <v>0</v>
      </c>
      <c r="Q1487" s="3">
        <v>81620.22</v>
      </c>
    </row>
    <row r="1488" spans="1:17" x14ac:dyDescent="0.25">
      <c r="A1488" s="13" t="s">
        <v>1820</v>
      </c>
      <c r="B1488" s="8"/>
      <c r="C1488" s="8"/>
      <c r="D1488" s="8"/>
      <c r="E1488" s="8"/>
      <c r="F1488" s="8"/>
      <c r="G1488" s="8"/>
      <c r="H1488" s="8"/>
      <c r="I1488" s="8"/>
      <c r="J1488" s="8"/>
      <c r="K1488" s="8"/>
      <c r="L1488" s="8"/>
      <c r="M1488" s="8"/>
      <c r="N1488" s="8"/>
      <c r="O1488" s="8"/>
      <c r="P1488" s="14">
        <v>0</v>
      </c>
      <c r="Q1488" s="14">
        <v>880671.89</v>
      </c>
    </row>
    <row r="1489" spans="1:17" x14ac:dyDescent="0.25">
      <c r="A1489" s="13" t="s">
        <v>1821</v>
      </c>
      <c r="B1489" s="8"/>
      <c r="C1489" s="8"/>
      <c r="D1489" s="8"/>
      <c r="E1489" s="8"/>
      <c r="F1489" s="8"/>
      <c r="G1489" s="8"/>
      <c r="H1489" s="8"/>
      <c r="I1489" s="8"/>
      <c r="J1489" s="8"/>
      <c r="K1489" s="8"/>
      <c r="L1489" s="8"/>
      <c r="M1489" s="8"/>
      <c r="N1489" s="8"/>
      <c r="O1489" s="8"/>
      <c r="P1489" s="14"/>
      <c r="Q1489" s="14">
        <v>880671.89</v>
      </c>
    </row>
    <row r="1490" spans="1:17" x14ac:dyDescent="0.25">
      <c r="A1490" s="12"/>
      <c r="B1490" s="12"/>
      <c r="C1490" s="12"/>
      <c r="D1490" s="12"/>
      <c r="E1490" s="12"/>
      <c r="H1490" s="12"/>
      <c r="K1490" s="12"/>
      <c r="L1490" s="12"/>
      <c r="M1490" s="12"/>
      <c r="N1490" s="12"/>
      <c r="P1490" s="3"/>
      <c r="Q1490" s="3"/>
    </row>
    <row r="1491" spans="1:17" x14ac:dyDescent="0.25">
      <c r="A1491" s="13"/>
      <c r="B1491" s="8"/>
      <c r="C1491" s="8"/>
      <c r="D1491" s="8"/>
      <c r="E1491" s="8"/>
      <c r="F1491" s="8"/>
      <c r="G1491" s="8"/>
      <c r="H1491" s="8"/>
      <c r="I1491" s="8"/>
      <c r="J1491" s="8"/>
      <c r="K1491" s="8"/>
      <c r="L1491" s="8"/>
      <c r="M1491" s="8"/>
      <c r="N1491" s="8"/>
      <c r="O1491" s="8"/>
      <c r="P1491" s="14"/>
      <c r="Q1491" s="14"/>
    </row>
    <row r="1492" spans="1:17" x14ac:dyDescent="0.25">
      <c r="A1492" s="46" t="s">
        <v>1822</v>
      </c>
      <c r="B1492" s="46"/>
      <c r="C1492" s="46"/>
      <c r="D1492" s="46"/>
      <c r="E1492" s="46"/>
      <c r="F1492" s="46"/>
      <c r="G1492" s="46"/>
      <c r="H1492" s="46"/>
      <c r="I1492" s="46"/>
      <c r="J1492" s="46"/>
      <c r="K1492" s="46"/>
      <c r="L1492" s="46"/>
      <c r="M1492" s="46"/>
      <c r="N1492" s="46"/>
      <c r="O1492" s="46"/>
      <c r="P1492" s="46"/>
      <c r="Q1492" s="46"/>
    </row>
    <row r="1493" spans="1:17" x14ac:dyDescent="0.25">
      <c r="A1493" s="12" t="s">
        <v>1288</v>
      </c>
      <c r="B1493" s="12" t="s">
        <v>1259</v>
      </c>
      <c r="C1493" s="12" t="s">
        <v>1135</v>
      </c>
      <c r="D1493" s="12" t="s">
        <v>823</v>
      </c>
      <c r="E1493" s="12" t="s">
        <v>31</v>
      </c>
      <c r="F1493" t="s">
        <v>813</v>
      </c>
      <c r="H1493" s="12" t="s">
        <v>31</v>
      </c>
      <c r="J1493">
        <v>0</v>
      </c>
      <c r="K1493" s="12" t="s">
        <v>31</v>
      </c>
      <c r="L1493" s="12" t="s">
        <v>31</v>
      </c>
      <c r="M1493" s="12" t="s">
        <v>31</v>
      </c>
      <c r="N1493" s="12" t="s">
        <v>31</v>
      </c>
      <c r="O1493" t="s">
        <v>825</v>
      </c>
      <c r="P1493" s="3">
        <v>10157.85</v>
      </c>
      <c r="Q1493" s="3">
        <v>0</v>
      </c>
    </row>
    <row r="1494" spans="1:17" x14ac:dyDescent="0.25">
      <c r="A1494" s="13" t="s">
        <v>1823</v>
      </c>
      <c r="B1494" s="8"/>
      <c r="C1494" s="8"/>
      <c r="D1494" s="8"/>
      <c r="E1494" s="8"/>
      <c r="F1494" s="8"/>
      <c r="G1494" s="8"/>
      <c r="H1494" s="8"/>
      <c r="I1494" s="8"/>
      <c r="J1494" s="8"/>
      <c r="K1494" s="8"/>
      <c r="L1494" s="8"/>
      <c r="M1494" s="8"/>
      <c r="N1494" s="8"/>
      <c r="O1494" s="8"/>
      <c r="P1494" s="14">
        <v>10157.85</v>
      </c>
      <c r="Q1494" s="14">
        <v>0</v>
      </c>
    </row>
    <row r="1495" spans="1:17" x14ac:dyDescent="0.25">
      <c r="A1495" s="13" t="s">
        <v>1824</v>
      </c>
      <c r="B1495" s="8"/>
      <c r="C1495" s="8"/>
      <c r="D1495" s="8"/>
      <c r="E1495" s="8"/>
      <c r="F1495" s="8"/>
      <c r="G1495" s="8"/>
      <c r="H1495" s="8"/>
      <c r="I1495" s="8"/>
      <c r="J1495" s="8"/>
      <c r="K1495" s="8"/>
      <c r="L1495" s="8"/>
      <c r="M1495" s="8"/>
      <c r="N1495" s="8"/>
      <c r="O1495" s="8"/>
      <c r="P1495" s="14">
        <v>10157.85</v>
      </c>
      <c r="Q1495" s="14"/>
    </row>
    <row r="1496" spans="1:17" x14ac:dyDescent="0.25">
      <c r="A1496" s="12"/>
      <c r="B1496" s="12"/>
      <c r="C1496" s="12"/>
      <c r="D1496" s="12"/>
      <c r="E1496" s="12"/>
      <c r="H1496" s="12"/>
      <c r="K1496" s="12"/>
      <c r="L1496" s="12"/>
      <c r="M1496" s="12"/>
      <c r="N1496" s="12"/>
      <c r="P1496" s="3"/>
      <c r="Q1496" s="3"/>
    </row>
    <row r="1497" spans="1:17" x14ac:dyDescent="0.25">
      <c r="A1497" s="13"/>
      <c r="B1497" s="8"/>
      <c r="C1497" s="8"/>
      <c r="D1497" s="8"/>
      <c r="E1497" s="8"/>
      <c r="F1497" s="8"/>
      <c r="G1497" s="8"/>
      <c r="H1497" s="8"/>
      <c r="I1497" s="8"/>
      <c r="J1497" s="8"/>
      <c r="K1497" s="8"/>
      <c r="L1497" s="8"/>
      <c r="M1497" s="8"/>
      <c r="N1497" s="8"/>
      <c r="O1497" s="8"/>
      <c r="P1497" s="14"/>
      <c r="Q1497" s="14"/>
    </row>
    <row r="1498" spans="1:17" x14ac:dyDescent="0.25">
      <c r="A1498" s="46" t="s">
        <v>1825</v>
      </c>
      <c r="B1498" s="46"/>
      <c r="C1498" s="46"/>
      <c r="D1498" s="46"/>
      <c r="E1498" s="46"/>
      <c r="F1498" s="46"/>
      <c r="G1498" s="46"/>
      <c r="H1498" s="46"/>
      <c r="I1498" s="46"/>
      <c r="J1498" s="46"/>
      <c r="K1498" s="46"/>
      <c r="L1498" s="46"/>
      <c r="M1498" s="46"/>
      <c r="N1498" s="46"/>
      <c r="O1498" s="46"/>
      <c r="P1498" s="46"/>
      <c r="Q1498" s="46"/>
    </row>
    <row r="1499" spans="1:17" x14ac:dyDescent="0.25">
      <c r="A1499" s="12" t="s">
        <v>1288</v>
      </c>
      <c r="B1499" s="12" t="s">
        <v>1140</v>
      </c>
      <c r="C1499" s="12" t="s">
        <v>1135</v>
      </c>
      <c r="D1499" s="12" t="s">
        <v>826</v>
      </c>
      <c r="E1499" s="12" t="s">
        <v>31</v>
      </c>
      <c r="F1499" t="s">
        <v>813</v>
      </c>
      <c r="H1499" s="12" t="s">
        <v>31</v>
      </c>
      <c r="J1499">
        <v>0</v>
      </c>
      <c r="K1499" s="12" t="s">
        <v>31</v>
      </c>
      <c r="L1499" s="12" t="s">
        <v>31</v>
      </c>
      <c r="M1499" s="12" t="s">
        <v>31</v>
      </c>
      <c r="N1499" s="12" t="s">
        <v>31</v>
      </c>
      <c r="O1499" t="s">
        <v>828</v>
      </c>
      <c r="P1499" s="3">
        <v>3757.2</v>
      </c>
      <c r="Q1499" s="3">
        <v>0</v>
      </c>
    </row>
    <row r="1500" spans="1:17" x14ac:dyDescent="0.25">
      <c r="A1500" s="13" t="s">
        <v>1826</v>
      </c>
      <c r="B1500" s="8"/>
      <c r="C1500" s="8"/>
      <c r="D1500" s="8"/>
      <c r="E1500" s="8"/>
      <c r="F1500" s="8"/>
      <c r="G1500" s="8"/>
      <c r="H1500" s="8"/>
      <c r="I1500" s="8"/>
      <c r="J1500" s="8"/>
      <c r="K1500" s="8"/>
      <c r="L1500" s="8"/>
      <c r="M1500" s="8"/>
      <c r="N1500" s="8"/>
      <c r="O1500" s="8"/>
      <c r="P1500" s="14">
        <v>3757.2</v>
      </c>
      <c r="Q1500" s="14">
        <v>0</v>
      </c>
    </row>
    <row r="1501" spans="1:17" x14ac:dyDescent="0.25">
      <c r="A1501" s="13" t="s">
        <v>1827</v>
      </c>
      <c r="B1501" s="8"/>
      <c r="C1501" s="8"/>
      <c r="D1501" s="8"/>
      <c r="E1501" s="8"/>
      <c r="F1501" s="8"/>
      <c r="G1501" s="8"/>
      <c r="H1501" s="8"/>
      <c r="I1501" s="8"/>
      <c r="J1501" s="8"/>
      <c r="K1501" s="8"/>
      <c r="L1501" s="8"/>
      <c r="M1501" s="8"/>
      <c r="N1501" s="8"/>
      <c r="O1501" s="8"/>
      <c r="P1501" s="14">
        <v>3757.2</v>
      </c>
      <c r="Q1501" s="14"/>
    </row>
    <row r="1502" spans="1:17" x14ac:dyDescent="0.25">
      <c r="A1502" s="12"/>
      <c r="B1502" s="12"/>
      <c r="C1502" s="12"/>
      <c r="D1502" s="12"/>
      <c r="E1502" s="12"/>
      <c r="H1502" s="12"/>
      <c r="K1502" s="12"/>
      <c r="L1502" s="12"/>
      <c r="M1502" s="12"/>
      <c r="N1502" s="12"/>
      <c r="P1502" s="3"/>
      <c r="Q1502" s="3"/>
    </row>
    <row r="1503" spans="1:17" x14ac:dyDescent="0.25">
      <c r="A1503" s="13"/>
      <c r="B1503" s="8"/>
      <c r="C1503" s="8"/>
      <c r="D1503" s="8"/>
      <c r="E1503" s="8"/>
      <c r="F1503" s="8"/>
      <c r="G1503" s="8"/>
      <c r="H1503" s="8"/>
      <c r="I1503" s="8"/>
      <c r="J1503" s="8"/>
      <c r="K1503" s="8"/>
      <c r="L1503" s="8"/>
      <c r="M1503" s="8"/>
      <c r="N1503" s="8"/>
      <c r="O1503" s="8"/>
      <c r="P1503" s="14"/>
      <c r="Q1503" s="14"/>
    </row>
    <row r="1504" spans="1:17" x14ac:dyDescent="0.25">
      <c r="A1504" s="46" t="s">
        <v>1828</v>
      </c>
      <c r="B1504" s="46"/>
      <c r="C1504" s="46"/>
      <c r="D1504" s="46"/>
      <c r="E1504" s="46"/>
      <c r="F1504" s="46"/>
      <c r="G1504" s="46"/>
      <c r="H1504" s="46"/>
      <c r="I1504" s="46"/>
      <c r="J1504" s="46"/>
      <c r="K1504" s="46"/>
      <c r="L1504" s="46"/>
      <c r="M1504" s="46"/>
      <c r="N1504" s="46"/>
      <c r="O1504" s="46"/>
      <c r="P1504" s="46"/>
      <c r="Q1504" s="46"/>
    </row>
    <row r="1505" spans="1:17" x14ac:dyDescent="0.25">
      <c r="A1505" s="12" t="s">
        <v>1288</v>
      </c>
      <c r="B1505" s="12" t="s">
        <v>1140</v>
      </c>
      <c r="C1505" s="12" t="s">
        <v>1135</v>
      </c>
      <c r="D1505" s="12" t="s">
        <v>826</v>
      </c>
      <c r="E1505" s="12" t="s">
        <v>31</v>
      </c>
      <c r="F1505" t="s">
        <v>813</v>
      </c>
      <c r="H1505" s="12" t="s">
        <v>31</v>
      </c>
      <c r="J1505">
        <v>0</v>
      </c>
      <c r="K1505" s="12" t="s">
        <v>31</v>
      </c>
      <c r="L1505" s="12" t="s">
        <v>31</v>
      </c>
      <c r="M1505" s="12" t="s">
        <v>31</v>
      </c>
      <c r="N1505" s="12" t="s">
        <v>31</v>
      </c>
      <c r="O1505" t="s">
        <v>828</v>
      </c>
      <c r="P1505" s="3">
        <v>477.32</v>
      </c>
      <c r="Q1505" s="3">
        <v>0</v>
      </c>
    </row>
    <row r="1506" spans="1:17" x14ac:dyDescent="0.25">
      <c r="A1506" s="13" t="s">
        <v>1829</v>
      </c>
      <c r="B1506" s="8"/>
      <c r="C1506" s="8"/>
      <c r="D1506" s="8"/>
      <c r="E1506" s="8"/>
      <c r="F1506" s="8"/>
      <c r="G1506" s="8"/>
      <c r="H1506" s="8"/>
      <c r="I1506" s="8"/>
      <c r="J1506" s="8"/>
      <c r="K1506" s="8"/>
      <c r="L1506" s="8"/>
      <c r="M1506" s="8"/>
      <c r="N1506" s="8"/>
      <c r="O1506" s="8"/>
      <c r="P1506" s="14">
        <v>477.32</v>
      </c>
      <c r="Q1506" s="14">
        <v>0</v>
      </c>
    </row>
    <row r="1507" spans="1:17" x14ac:dyDescent="0.25">
      <c r="A1507" s="13" t="s">
        <v>1830</v>
      </c>
      <c r="B1507" s="8"/>
      <c r="C1507" s="8"/>
      <c r="D1507" s="8"/>
      <c r="E1507" s="8"/>
      <c r="F1507" s="8"/>
      <c r="G1507" s="8"/>
      <c r="H1507" s="8"/>
      <c r="I1507" s="8"/>
      <c r="J1507" s="8"/>
      <c r="K1507" s="8"/>
      <c r="L1507" s="8"/>
      <c r="M1507" s="8"/>
      <c r="N1507" s="8"/>
      <c r="O1507" s="8"/>
      <c r="P1507" s="14">
        <v>477.32</v>
      </c>
      <c r="Q1507" s="14"/>
    </row>
    <row r="1508" spans="1:17" x14ac:dyDescent="0.25">
      <c r="A1508" s="12"/>
      <c r="B1508" s="12"/>
      <c r="C1508" s="12"/>
      <c r="D1508" s="12"/>
      <c r="E1508" s="12"/>
      <c r="H1508" s="12"/>
      <c r="K1508" s="12"/>
      <c r="L1508" s="12"/>
      <c r="M1508" s="12"/>
      <c r="N1508" s="12"/>
      <c r="P1508" s="3"/>
      <c r="Q1508" s="3"/>
    </row>
    <row r="1509" spans="1:17" x14ac:dyDescent="0.25">
      <c r="A1509" s="13"/>
      <c r="B1509" s="8"/>
      <c r="C1509" s="8"/>
      <c r="D1509" s="8"/>
      <c r="E1509" s="8"/>
      <c r="F1509" s="8"/>
      <c r="G1509" s="8"/>
      <c r="H1509" s="8"/>
      <c r="I1509" s="8"/>
      <c r="J1509" s="8"/>
      <c r="K1509" s="8"/>
      <c r="L1509" s="8"/>
      <c r="M1509" s="8"/>
      <c r="N1509" s="8"/>
      <c r="O1509" s="8"/>
      <c r="P1509" s="14"/>
      <c r="Q1509" s="14"/>
    </row>
    <row r="1510" spans="1:17" x14ac:dyDescent="0.25">
      <c r="A1510" s="46" t="s">
        <v>1831</v>
      </c>
      <c r="B1510" s="46"/>
      <c r="C1510" s="46"/>
      <c r="D1510" s="46"/>
      <c r="E1510" s="46"/>
      <c r="F1510" s="46"/>
      <c r="G1510" s="46"/>
      <c r="H1510" s="46"/>
      <c r="I1510" s="46"/>
      <c r="J1510" s="46"/>
      <c r="K1510" s="46"/>
      <c r="L1510" s="46"/>
      <c r="M1510" s="46"/>
      <c r="N1510" s="46"/>
      <c r="O1510" s="46"/>
      <c r="P1510" s="46"/>
      <c r="Q1510" s="46"/>
    </row>
    <row r="1511" spans="1:17" x14ac:dyDescent="0.25">
      <c r="A1511" s="12" t="s">
        <v>1288</v>
      </c>
      <c r="B1511" s="12" t="s">
        <v>1134</v>
      </c>
      <c r="C1511" s="12" t="s">
        <v>1135</v>
      </c>
      <c r="D1511" s="12" t="s">
        <v>987</v>
      </c>
      <c r="E1511" s="12" t="s">
        <v>31</v>
      </c>
      <c r="F1511" t="s">
        <v>813</v>
      </c>
      <c r="H1511" s="12" t="s">
        <v>31</v>
      </c>
      <c r="J1511">
        <v>0</v>
      </c>
      <c r="K1511" s="12" t="s">
        <v>31</v>
      </c>
      <c r="L1511" s="12" t="s">
        <v>31</v>
      </c>
      <c r="M1511" s="12" t="s">
        <v>31</v>
      </c>
      <c r="N1511" s="12" t="s">
        <v>31</v>
      </c>
      <c r="O1511" t="s">
        <v>989</v>
      </c>
      <c r="P1511" s="3">
        <v>129946.59</v>
      </c>
      <c r="Q1511" s="3">
        <v>0</v>
      </c>
    </row>
    <row r="1512" spans="1:17" x14ac:dyDescent="0.25">
      <c r="A1512" s="13" t="s">
        <v>1832</v>
      </c>
      <c r="B1512" s="8"/>
      <c r="C1512" s="8"/>
      <c r="D1512" s="8"/>
      <c r="E1512" s="8"/>
      <c r="F1512" s="8"/>
      <c r="G1512" s="8"/>
      <c r="H1512" s="8"/>
      <c r="I1512" s="8"/>
      <c r="J1512" s="8"/>
      <c r="K1512" s="8"/>
      <c r="L1512" s="8"/>
      <c r="M1512" s="8"/>
      <c r="N1512" s="8"/>
      <c r="O1512" s="8"/>
      <c r="P1512" s="14">
        <v>129946.59</v>
      </c>
      <c r="Q1512" s="14">
        <v>0</v>
      </c>
    </row>
    <row r="1513" spans="1:17" x14ac:dyDescent="0.25">
      <c r="A1513" s="13" t="s">
        <v>1833</v>
      </c>
      <c r="B1513" s="8"/>
      <c r="C1513" s="8"/>
      <c r="D1513" s="8"/>
      <c r="E1513" s="8"/>
      <c r="F1513" s="8"/>
      <c r="G1513" s="8"/>
      <c r="H1513" s="8"/>
      <c r="I1513" s="8"/>
      <c r="J1513" s="8"/>
      <c r="K1513" s="8"/>
      <c r="L1513" s="8"/>
      <c r="M1513" s="8"/>
      <c r="N1513" s="8"/>
      <c r="O1513" s="8"/>
      <c r="P1513" s="14">
        <v>129946.59</v>
      </c>
      <c r="Q1513" s="14"/>
    </row>
    <row r="1514" spans="1:17" x14ac:dyDescent="0.25">
      <c r="A1514" s="12"/>
      <c r="B1514" s="12"/>
      <c r="C1514" s="12"/>
      <c r="D1514" s="12"/>
      <c r="E1514" s="12"/>
      <c r="H1514" s="12"/>
      <c r="K1514" s="12"/>
      <c r="L1514" s="12"/>
      <c r="M1514" s="12"/>
      <c r="N1514" s="12"/>
      <c r="P1514" s="3"/>
      <c r="Q1514" s="3"/>
    </row>
    <row r="1515" spans="1:17" x14ac:dyDescent="0.25">
      <c r="A1515" s="13"/>
      <c r="B1515" s="8"/>
      <c r="C1515" s="8"/>
      <c r="D1515" s="8"/>
      <c r="E1515" s="8"/>
      <c r="F1515" s="8"/>
      <c r="G1515" s="8"/>
      <c r="H1515" s="8"/>
      <c r="I1515" s="8"/>
      <c r="J1515" s="8"/>
      <c r="K1515" s="8"/>
      <c r="L1515" s="8"/>
      <c r="M1515" s="8"/>
      <c r="N1515" s="8"/>
      <c r="O1515" s="8"/>
      <c r="P1515" s="14"/>
      <c r="Q1515" s="14"/>
    </row>
    <row r="1516" spans="1:17" x14ac:dyDescent="0.25">
      <c r="A1516" s="46" t="s">
        <v>1834</v>
      </c>
      <c r="B1516" s="46"/>
      <c r="C1516" s="46"/>
      <c r="D1516" s="46"/>
      <c r="E1516" s="46"/>
      <c r="F1516" s="46"/>
      <c r="G1516" s="46"/>
      <c r="H1516" s="46"/>
      <c r="I1516" s="46"/>
      <c r="J1516" s="46"/>
      <c r="K1516" s="46"/>
      <c r="L1516" s="46"/>
      <c r="M1516" s="46"/>
      <c r="N1516" s="46"/>
      <c r="O1516" s="46"/>
      <c r="P1516" s="46"/>
      <c r="Q1516" s="46"/>
    </row>
    <row r="1517" spans="1:17" x14ac:dyDescent="0.25">
      <c r="A1517" s="12" t="s">
        <v>1288</v>
      </c>
      <c r="B1517" s="12" t="s">
        <v>1134</v>
      </c>
      <c r="C1517" s="12" t="s">
        <v>1135</v>
      </c>
      <c r="D1517" s="12" t="s">
        <v>987</v>
      </c>
      <c r="E1517" s="12" t="s">
        <v>31</v>
      </c>
      <c r="F1517" t="s">
        <v>813</v>
      </c>
      <c r="H1517" s="12" t="s">
        <v>31</v>
      </c>
      <c r="J1517">
        <v>0</v>
      </c>
      <c r="K1517" s="12" t="s">
        <v>31</v>
      </c>
      <c r="L1517" s="12" t="s">
        <v>31</v>
      </c>
      <c r="M1517" s="12" t="s">
        <v>31</v>
      </c>
      <c r="N1517" s="12" t="s">
        <v>31</v>
      </c>
      <c r="O1517" t="s">
        <v>989</v>
      </c>
      <c r="P1517" s="3">
        <v>150274.34</v>
      </c>
      <c r="Q1517" s="3">
        <v>0</v>
      </c>
    </row>
    <row r="1518" spans="1:17" x14ac:dyDescent="0.25">
      <c r="A1518" s="13" t="s">
        <v>1835</v>
      </c>
      <c r="B1518" s="8"/>
      <c r="C1518" s="8"/>
      <c r="D1518" s="8"/>
      <c r="E1518" s="8"/>
      <c r="F1518" s="8"/>
      <c r="G1518" s="8"/>
      <c r="H1518" s="8"/>
      <c r="I1518" s="8"/>
      <c r="J1518" s="8"/>
      <c r="K1518" s="8"/>
      <c r="L1518" s="8"/>
      <c r="M1518" s="8"/>
      <c r="N1518" s="8"/>
      <c r="O1518" s="8"/>
      <c r="P1518" s="14">
        <v>150274.34</v>
      </c>
      <c r="Q1518" s="14">
        <v>0</v>
      </c>
    </row>
    <row r="1519" spans="1:17" x14ac:dyDescent="0.25">
      <c r="A1519" s="13" t="s">
        <v>1836</v>
      </c>
      <c r="B1519" s="8"/>
      <c r="C1519" s="8"/>
      <c r="D1519" s="8"/>
      <c r="E1519" s="8"/>
      <c r="F1519" s="8"/>
      <c r="G1519" s="8"/>
      <c r="H1519" s="8"/>
      <c r="I1519" s="8"/>
      <c r="J1519" s="8"/>
      <c r="K1519" s="8"/>
      <c r="L1519" s="8"/>
      <c r="M1519" s="8"/>
      <c r="N1519" s="8"/>
      <c r="O1519" s="8"/>
      <c r="P1519" s="14">
        <v>150274.34</v>
      </c>
      <c r="Q1519" s="14"/>
    </row>
    <row r="1520" spans="1:17" x14ac:dyDescent="0.25">
      <c r="A1520" s="12"/>
      <c r="B1520" s="12"/>
      <c r="C1520" s="12"/>
      <c r="D1520" s="12"/>
      <c r="E1520" s="12"/>
      <c r="H1520" s="12"/>
      <c r="K1520" s="12"/>
      <c r="L1520" s="12"/>
      <c r="M1520" s="12"/>
      <c r="N1520" s="12"/>
      <c r="P1520" s="3"/>
      <c r="Q1520" s="3"/>
    </row>
    <row r="1521" spans="1:17" x14ac:dyDescent="0.25">
      <c r="A1521" s="13"/>
      <c r="B1521" s="8"/>
      <c r="C1521" s="8"/>
      <c r="D1521" s="8"/>
      <c r="E1521" s="8"/>
      <c r="F1521" s="8"/>
      <c r="G1521" s="8"/>
      <c r="H1521" s="8"/>
      <c r="I1521" s="8"/>
      <c r="J1521" s="8"/>
      <c r="K1521" s="8"/>
      <c r="L1521" s="8"/>
      <c r="M1521" s="8"/>
      <c r="N1521" s="8"/>
      <c r="O1521" s="8"/>
      <c r="P1521" s="14"/>
      <c r="Q1521" s="14"/>
    </row>
    <row r="1522" spans="1:17" x14ac:dyDescent="0.25">
      <c r="A1522" s="46" t="s">
        <v>1837</v>
      </c>
      <c r="B1522" s="46"/>
      <c r="C1522" s="46"/>
      <c r="D1522" s="46"/>
      <c r="E1522" s="46"/>
      <c r="F1522" s="46"/>
      <c r="G1522" s="46"/>
      <c r="H1522" s="46"/>
      <c r="I1522" s="46"/>
      <c r="J1522" s="46"/>
      <c r="K1522" s="46"/>
      <c r="L1522" s="46"/>
      <c r="M1522" s="46"/>
      <c r="N1522" s="46"/>
      <c r="O1522" s="46"/>
      <c r="P1522" s="46"/>
      <c r="Q1522" s="46"/>
    </row>
    <row r="1523" spans="1:17" x14ac:dyDescent="0.25">
      <c r="A1523" s="12" t="s">
        <v>1288</v>
      </c>
      <c r="B1523" s="12" t="s">
        <v>1134</v>
      </c>
      <c r="C1523" s="12" t="s">
        <v>1135</v>
      </c>
      <c r="D1523" s="12" t="s">
        <v>987</v>
      </c>
      <c r="E1523" s="12" t="s">
        <v>31</v>
      </c>
      <c r="F1523" t="s">
        <v>813</v>
      </c>
      <c r="H1523" s="12" t="s">
        <v>31</v>
      </c>
      <c r="J1523">
        <v>0</v>
      </c>
      <c r="K1523" s="12" t="s">
        <v>31</v>
      </c>
      <c r="L1523" s="12" t="s">
        <v>31</v>
      </c>
      <c r="M1523" s="12" t="s">
        <v>31</v>
      </c>
      <c r="N1523" s="12" t="s">
        <v>31</v>
      </c>
      <c r="O1523" t="s">
        <v>989</v>
      </c>
      <c r="P1523" s="3">
        <v>180000</v>
      </c>
      <c r="Q1523" s="3">
        <v>0</v>
      </c>
    </row>
    <row r="1524" spans="1:17" x14ac:dyDescent="0.25">
      <c r="A1524" s="13" t="s">
        <v>1838</v>
      </c>
      <c r="B1524" s="8"/>
      <c r="C1524" s="8"/>
      <c r="D1524" s="8"/>
      <c r="E1524" s="8"/>
      <c r="F1524" s="8"/>
      <c r="G1524" s="8"/>
      <c r="H1524" s="8"/>
      <c r="I1524" s="8"/>
      <c r="J1524" s="8"/>
      <c r="K1524" s="8"/>
      <c r="L1524" s="8"/>
      <c r="M1524" s="8"/>
      <c r="N1524" s="8"/>
      <c r="O1524" s="8"/>
      <c r="P1524" s="14">
        <v>180000</v>
      </c>
      <c r="Q1524" s="14">
        <v>0</v>
      </c>
    </row>
    <row r="1525" spans="1:17" x14ac:dyDescent="0.25">
      <c r="A1525" s="13" t="s">
        <v>1839</v>
      </c>
      <c r="B1525" s="8"/>
      <c r="C1525" s="8"/>
      <c r="D1525" s="8"/>
      <c r="E1525" s="8"/>
      <c r="F1525" s="8"/>
      <c r="G1525" s="8"/>
      <c r="H1525" s="8"/>
      <c r="I1525" s="8"/>
      <c r="J1525" s="8"/>
      <c r="K1525" s="8"/>
      <c r="L1525" s="8"/>
      <c r="M1525" s="8"/>
      <c r="N1525" s="8"/>
      <c r="O1525" s="8"/>
      <c r="P1525" s="14">
        <v>180000</v>
      </c>
      <c r="Q1525" s="14"/>
    </row>
    <row r="1526" spans="1:17" x14ac:dyDescent="0.25">
      <c r="A1526" s="12"/>
      <c r="B1526" s="12"/>
      <c r="C1526" s="12"/>
      <c r="D1526" s="12"/>
      <c r="E1526" s="12"/>
      <c r="H1526" s="12"/>
      <c r="K1526" s="12"/>
      <c r="L1526" s="12"/>
      <c r="M1526" s="12"/>
      <c r="N1526" s="12"/>
      <c r="P1526" s="3"/>
      <c r="Q1526" s="3"/>
    </row>
    <row r="1527" spans="1:17" x14ac:dyDescent="0.25">
      <c r="A1527" s="13"/>
      <c r="B1527" s="8"/>
      <c r="C1527" s="8"/>
      <c r="D1527" s="8"/>
      <c r="E1527" s="8"/>
      <c r="F1527" s="8"/>
      <c r="G1527" s="8"/>
      <c r="H1527" s="8"/>
      <c r="I1527" s="8"/>
      <c r="J1527" s="8"/>
      <c r="K1527" s="8"/>
      <c r="L1527" s="8"/>
      <c r="M1527" s="8"/>
      <c r="N1527" s="8"/>
      <c r="O1527" s="8"/>
      <c r="P1527" s="14"/>
      <c r="Q1527" s="14"/>
    </row>
    <row r="1528" spans="1:17" x14ac:dyDescent="0.25">
      <c r="A1528" s="46" t="s">
        <v>1840</v>
      </c>
      <c r="B1528" s="46"/>
      <c r="C1528" s="46"/>
      <c r="D1528" s="46"/>
      <c r="E1528" s="46"/>
      <c r="F1528" s="46"/>
      <c r="G1528" s="46"/>
      <c r="H1528" s="46"/>
      <c r="I1528" s="46"/>
      <c r="J1528" s="46"/>
      <c r="K1528" s="46"/>
      <c r="L1528" s="46"/>
      <c r="M1528" s="46"/>
      <c r="N1528" s="46"/>
      <c r="O1528" s="46"/>
      <c r="P1528" s="46"/>
      <c r="Q1528" s="46"/>
    </row>
    <row r="1529" spans="1:17" x14ac:dyDescent="0.25">
      <c r="A1529" s="12" t="s">
        <v>1288</v>
      </c>
      <c r="B1529" s="12" t="s">
        <v>1134</v>
      </c>
      <c r="C1529" s="12" t="s">
        <v>1135</v>
      </c>
      <c r="D1529" s="12" t="s">
        <v>987</v>
      </c>
      <c r="E1529" s="12" t="s">
        <v>31</v>
      </c>
      <c r="F1529" t="s">
        <v>813</v>
      </c>
      <c r="H1529" s="12" t="s">
        <v>31</v>
      </c>
      <c r="J1529">
        <v>0</v>
      </c>
      <c r="K1529" s="12" t="s">
        <v>31</v>
      </c>
      <c r="L1529" s="12" t="s">
        <v>31</v>
      </c>
      <c r="M1529" s="12" t="s">
        <v>31</v>
      </c>
      <c r="N1529" s="12" t="s">
        <v>31</v>
      </c>
      <c r="O1529" t="s">
        <v>989</v>
      </c>
      <c r="P1529" s="3">
        <v>24731.17</v>
      </c>
      <c r="Q1529" s="3">
        <v>0</v>
      </c>
    </row>
    <row r="1530" spans="1:17" x14ac:dyDescent="0.25">
      <c r="A1530" s="13" t="s">
        <v>1841</v>
      </c>
      <c r="B1530" s="8"/>
      <c r="C1530" s="8"/>
      <c r="D1530" s="8"/>
      <c r="E1530" s="8"/>
      <c r="F1530" s="8"/>
      <c r="G1530" s="8"/>
      <c r="H1530" s="8"/>
      <c r="I1530" s="8"/>
      <c r="J1530" s="8"/>
      <c r="K1530" s="8"/>
      <c r="L1530" s="8"/>
      <c r="M1530" s="8"/>
      <c r="N1530" s="8"/>
      <c r="O1530" s="8"/>
      <c r="P1530" s="14">
        <v>24731.17</v>
      </c>
      <c r="Q1530" s="14">
        <v>0</v>
      </c>
    </row>
    <row r="1531" spans="1:17" x14ac:dyDescent="0.25">
      <c r="A1531" s="13" t="s">
        <v>1842</v>
      </c>
      <c r="B1531" s="8"/>
      <c r="C1531" s="8"/>
      <c r="D1531" s="8"/>
      <c r="E1531" s="8"/>
      <c r="F1531" s="8"/>
      <c r="G1531" s="8"/>
      <c r="H1531" s="8"/>
      <c r="I1531" s="8"/>
      <c r="J1531" s="8"/>
      <c r="K1531" s="8"/>
      <c r="L1531" s="8"/>
      <c r="M1531" s="8"/>
      <c r="N1531" s="8"/>
      <c r="O1531" s="8"/>
      <c r="P1531" s="14">
        <v>24731.17</v>
      </c>
      <c r="Q1531" s="14"/>
    </row>
    <row r="1532" spans="1:17" x14ac:dyDescent="0.25">
      <c r="A1532" s="12"/>
      <c r="B1532" s="12"/>
      <c r="C1532" s="12"/>
      <c r="D1532" s="12"/>
      <c r="E1532" s="12"/>
      <c r="H1532" s="12"/>
      <c r="K1532" s="12"/>
      <c r="L1532" s="12"/>
      <c r="M1532" s="12"/>
      <c r="N1532" s="12"/>
      <c r="P1532" s="3"/>
      <c r="Q1532" s="3"/>
    </row>
    <row r="1533" spans="1:17" x14ac:dyDescent="0.25">
      <c r="A1533" s="13"/>
      <c r="B1533" s="8"/>
      <c r="C1533" s="8"/>
      <c r="D1533" s="8"/>
      <c r="E1533" s="8"/>
      <c r="F1533" s="8"/>
      <c r="G1533" s="8"/>
      <c r="H1533" s="8"/>
      <c r="I1533" s="8"/>
      <c r="J1533" s="8"/>
      <c r="K1533" s="8"/>
      <c r="L1533" s="8"/>
      <c r="M1533" s="8"/>
      <c r="N1533" s="8"/>
      <c r="O1533" s="8"/>
      <c r="P1533" s="14"/>
      <c r="Q1533" s="14"/>
    </row>
    <row r="1534" spans="1:17" x14ac:dyDescent="0.25">
      <c r="A1534" s="46" t="s">
        <v>1843</v>
      </c>
      <c r="B1534" s="46"/>
      <c r="C1534" s="46"/>
      <c r="D1534" s="46"/>
      <c r="E1534" s="46"/>
      <c r="F1534" s="46"/>
      <c r="G1534" s="46"/>
      <c r="H1534" s="46"/>
      <c r="I1534" s="46"/>
      <c r="J1534" s="46"/>
      <c r="K1534" s="46"/>
      <c r="L1534" s="46"/>
      <c r="M1534" s="46"/>
      <c r="N1534" s="46"/>
      <c r="O1534" s="46"/>
      <c r="P1534" s="46"/>
      <c r="Q1534" s="46"/>
    </row>
    <row r="1535" spans="1:17" x14ac:dyDescent="0.25">
      <c r="A1535" s="12" t="s">
        <v>1288</v>
      </c>
      <c r="B1535" s="12" t="s">
        <v>1134</v>
      </c>
      <c r="C1535" s="12" t="s">
        <v>1135</v>
      </c>
      <c r="D1535" s="12" t="s">
        <v>987</v>
      </c>
      <c r="E1535" s="12" t="s">
        <v>31</v>
      </c>
      <c r="F1535" t="s">
        <v>813</v>
      </c>
      <c r="H1535" s="12" t="s">
        <v>31</v>
      </c>
      <c r="J1535">
        <v>0</v>
      </c>
      <c r="K1535" s="12" t="s">
        <v>31</v>
      </c>
      <c r="L1535" s="12" t="s">
        <v>31</v>
      </c>
      <c r="M1535" s="12" t="s">
        <v>31</v>
      </c>
      <c r="N1535" s="12" t="s">
        <v>31</v>
      </c>
      <c r="O1535" t="s">
        <v>989</v>
      </c>
      <c r="P1535" s="3">
        <v>64815.54</v>
      </c>
      <c r="Q1535" s="3">
        <v>0</v>
      </c>
    </row>
    <row r="1536" spans="1:17" x14ac:dyDescent="0.25">
      <c r="A1536" s="13" t="s">
        <v>1844</v>
      </c>
      <c r="B1536" s="8"/>
      <c r="C1536" s="8"/>
      <c r="D1536" s="8"/>
      <c r="E1536" s="8"/>
      <c r="F1536" s="8"/>
      <c r="G1536" s="8"/>
      <c r="H1536" s="8"/>
      <c r="I1536" s="8"/>
      <c r="J1536" s="8"/>
      <c r="K1536" s="8"/>
      <c r="L1536" s="8"/>
      <c r="M1536" s="8"/>
      <c r="N1536" s="8"/>
      <c r="O1536" s="8"/>
      <c r="P1536" s="14">
        <v>64815.54</v>
      </c>
      <c r="Q1536" s="14">
        <v>0</v>
      </c>
    </row>
    <row r="1537" spans="1:17" x14ac:dyDescent="0.25">
      <c r="A1537" s="13" t="s">
        <v>1845</v>
      </c>
      <c r="B1537" s="8"/>
      <c r="C1537" s="8"/>
      <c r="D1537" s="8"/>
      <c r="E1537" s="8"/>
      <c r="F1537" s="8"/>
      <c r="G1537" s="8"/>
      <c r="H1537" s="8"/>
      <c r="I1537" s="8"/>
      <c r="J1537" s="8"/>
      <c r="K1537" s="8"/>
      <c r="L1537" s="8"/>
      <c r="M1537" s="8"/>
      <c r="N1537" s="8"/>
      <c r="O1537" s="8"/>
      <c r="P1537" s="14">
        <v>64815.54</v>
      </c>
      <c r="Q1537" s="14"/>
    </row>
    <row r="1538" spans="1:17" x14ac:dyDescent="0.25">
      <c r="A1538" s="12"/>
      <c r="B1538" s="12"/>
      <c r="C1538" s="12"/>
      <c r="D1538" s="12"/>
      <c r="E1538" s="12"/>
      <c r="H1538" s="12"/>
      <c r="K1538" s="12"/>
      <c r="L1538" s="12"/>
      <c r="M1538" s="12"/>
      <c r="N1538" s="12"/>
      <c r="P1538" s="3"/>
      <c r="Q1538" s="3"/>
    </row>
    <row r="1539" spans="1:17" x14ac:dyDescent="0.25">
      <c r="A1539" s="13"/>
      <c r="B1539" s="8"/>
      <c r="C1539" s="8"/>
      <c r="D1539" s="8"/>
      <c r="E1539" s="8"/>
      <c r="F1539" s="8"/>
      <c r="G1539" s="8"/>
      <c r="H1539" s="8"/>
      <c r="I1539" s="8"/>
      <c r="J1539" s="8"/>
      <c r="K1539" s="8"/>
      <c r="L1539" s="8"/>
      <c r="M1539" s="8"/>
      <c r="N1539" s="8"/>
      <c r="O1539" s="8"/>
      <c r="P1539" s="14"/>
      <c r="Q1539" s="14"/>
    </row>
    <row r="1540" spans="1:17" x14ac:dyDescent="0.25">
      <c r="A1540" s="46" t="s">
        <v>1846</v>
      </c>
      <c r="B1540" s="46"/>
      <c r="C1540" s="46"/>
      <c r="D1540" s="46"/>
      <c r="E1540" s="46"/>
      <c r="F1540" s="46"/>
      <c r="G1540" s="46"/>
      <c r="H1540" s="46"/>
      <c r="I1540" s="46"/>
      <c r="J1540" s="46"/>
      <c r="K1540" s="46"/>
      <c r="L1540" s="46"/>
      <c r="M1540" s="46"/>
      <c r="N1540" s="46"/>
      <c r="O1540" s="46"/>
      <c r="P1540" s="46"/>
      <c r="Q1540" s="46"/>
    </row>
    <row r="1541" spans="1:17" x14ac:dyDescent="0.25">
      <c r="A1541" s="12" t="s">
        <v>1288</v>
      </c>
      <c r="B1541" s="12" t="s">
        <v>1134</v>
      </c>
      <c r="C1541" s="12" t="s">
        <v>1135</v>
      </c>
      <c r="D1541" s="12" t="s">
        <v>987</v>
      </c>
      <c r="E1541" s="12" t="s">
        <v>31</v>
      </c>
      <c r="F1541" t="s">
        <v>813</v>
      </c>
      <c r="H1541" s="12" t="s">
        <v>31</v>
      </c>
      <c r="J1541">
        <v>0</v>
      </c>
      <c r="K1541" s="12" t="s">
        <v>31</v>
      </c>
      <c r="L1541" s="12" t="s">
        <v>31</v>
      </c>
      <c r="M1541" s="12" t="s">
        <v>31</v>
      </c>
      <c r="N1541" s="12" t="s">
        <v>31</v>
      </c>
      <c r="O1541" t="s">
        <v>989</v>
      </c>
      <c r="P1541" s="3">
        <v>169495.47</v>
      </c>
      <c r="Q1541" s="3">
        <v>0</v>
      </c>
    </row>
    <row r="1542" spans="1:17" x14ac:dyDescent="0.25">
      <c r="A1542" s="13" t="s">
        <v>1847</v>
      </c>
      <c r="B1542" s="8"/>
      <c r="C1542" s="8"/>
      <c r="D1542" s="8"/>
      <c r="E1542" s="8"/>
      <c r="F1542" s="8"/>
      <c r="G1542" s="8"/>
      <c r="H1542" s="8"/>
      <c r="I1542" s="8"/>
      <c r="J1542" s="8"/>
      <c r="K1542" s="8"/>
      <c r="L1542" s="8"/>
      <c r="M1542" s="8"/>
      <c r="N1542" s="8"/>
      <c r="O1542" s="8"/>
      <c r="P1542" s="14">
        <v>169495.47</v>
      </c>
      <c r="Q1542" s="14">
        <v>0</v>
      </c>
    </row>
    <row r="1543" spans="1:17" x14ac:dyDescent="0.25">
      <c r="A1543" s="13" t="s">
        <v>1848</v>
      </c>
      <c r="B1543" s="8"/>
      <c r="C1543" s="8"/>
      <c r="D1543" s="8"/>
      <c r="E1543" s="8"/>
      <c r="F1543" s="8"/>
      <c r="G1543" s="8"/>
      <c r="H1543" s="8"/>
      <c r="I1543" s="8"/>
      <c r="J1543" s="8"/>
      <c r="K1543" s="8"/>
      <c r="L1543" s="8"/>
      <c r="M1543" s="8"/>
      <c r="N1543" s="8"/>
      <c r="O1543" s="8"/>
      <c r="P1543" s="14">
        <v>169495.47</v>
      </c>
      <c r="Q1543" s="14"/>
    </row>
    <row r="1544" spans="1:17" x14ac:dyDescent="0.25">
      <c r="A1544" s="12"/>
      <c r="B1544" s="12"/>
      <c r="C1544" s="12"/>
      <c r="D1544" s="12"/>
      <c r="E1544" s="12"/>
      <c r="H1544" s="12"/>
      <c r="K1544" s="12"/>
      <c r="L1544" s="12"/>
      <c r="M1544" s="12"/>
      <c r="N1544" s="12"/>
      <c r="P1544" s="3"/>
      <c r="Q1544" s="3"/>
    </row>
    <row r="1545" spans="1:17" x14ac:dyDescent="0.25">
      <c r="A1545" s="13"/>
      <c r="B1545" s="8"/>
      <c r="C1545" s="8"/>
      <c r="D1545" s="8"/>
      <c r="E1545" s="8"/>
      <c r="F1545" s="8"/>
      <c r="G1545" s="8"/>
      <c r="H1545" s="8"/>
      <c r="I1545" s="8"/>
      <c r="J1545" s="8"/>
      <c r="K1545" s="8"/>
      <c r="L1545" s="8"/>
      <c r="M1545" s="8"/>
      <c r="N1545" s="8"/>
      <c r="O1545" s="8"/>
      <c r="P1545" s="14"/>
      <c r="Q1545" s="14"/>
    </row>
    <row r="1546" spans="1:17" x14ac:dyDescent="0.25">
      <c r="A1546" s="46" t="s">
        <v>1849</v>
      </c>
      <c r="B1546" s="46"/>
      <c r="C1546" s="46"/>
      <c r="D1546" s="46"/>
      <c r="E1546" s="46"/>
      <c r="F1546" s="46"/>
      <c r="G1546" s="46"/>
      <c r="H1546" s="46"/>
      <c r="I1546" s="46"/>
      <c r="J1546" s="46"/>
      <c r="K1546" s="46"/>
      <c r="L1546" s="46"/>
      <c r="M1546" s="46"/>
      <c r="N1546" s="46"/>
      <c r="O1546" s="46"/>
      <c r="P1546" s="46"/>
      <c r="Q1546" s="46"/>
    </row>
    <row r="1547" spans="1:17" x14ac:dyDescent="0.25">
      <c r="A1547" s="12" t="s">
        <v>1288</v>
      </c>
      <c r="B1547" s="12" t="s">
        <v>1134</v>
      </c>
      <c r="C1547" s="12" t="s">
        <v>1135</v>
      </c>
      <c r="D1547" s="12" t="s">
        <v>987</v>
      </c>
      <c r="E1547" s="12" t="s">
        <v>31</v>
      </c>
      <c r="F1547" t="s">
        <v>813</v>
      </c>
      <c r="H1547" s="12" t="s">
        <v>31</v>
      </c>
      <c r="J1547">
        <v>0</v>
      </c>
      <c r="K1547" s="12" t="s">
        <v>31</v>
      </c>
      <c r="L1547" s="12" t="s">
        <v>31</v>
      </c>
      <c r="M1547" s="12" t="s">
        <v>31</v>
      </c>
      <c r="N1547" s="12" t="s">
        <v>31</v>
      </c>
      <c r="O1547" t="s">
        <v>989</v>
      </c>
      <c r="P1547" s="3">
        <v>57875.73</v>
      </c>
      <c r="Q1547" s="3">
        <v>0</v>
      </c>
    </row>
    <row r="1548" spans="1:17" x14ac:dyDescent="0.25">
      <c r="A1548" s="13" t="s">
        <v>1850</v>
      </c>
      <c r="B1548" s="8"/>
      <c r="C1548" s="8"/>
      <c r="D1548" s="8"/>
      <c r="E1548" s="8"/>
      <c r="F1548" s="8"/>
      <c r="G1548" s="8"/>
      <c r="H1548" s="8"/>
      <c r="I1548" s="8"/>
      <c r="J1548" s="8"/>
      <c r="K1548" s="8"/>
      <c r="L1548" s="8"/>
      <c r="M1548" s="8"/>
      <c r="N1548" s="8"/>
      <c r="O1548" s="8"/>
      <c r="P1548" s="14">
        <v>57875.73</v>
      </c>
      <c r="Q1548" s="14">
        <v>0</v>
      </c>
    </row>
    <row r="1549" spans="1:17" x14ac:dyDescent="0.25">
      <c r="A1549" s="13" t="s">
        <v>1851</v>
      </c>
      <c r="B1549" s="8"/>
      <c r="C1549" s="8"/>
      <c r="D1549" s="8"/>
      <c r="E1549" s="8"/>
      <c r="F1549" s="8"/>
      <c r="G1549" s="8"/>
      <c r="H1549" s="8"/>
      <c r="I1549" s="8"/>
      <c r="J1549" s="8"/>
      <c r="K1549" s="8"/>
      <c r="L1549" s="8"/>
      <c r="M1549" s="8"/>
      <c r="N1549" s="8"/>
      <c r="O1549" s="8"/>
      <c r="P1549" s="14">
        <v>57875.73</v>
      </c>
      <c r="Q1549" s="14"/>
    </row>
    <row r="1550" spans="1:17" x14ac:dyDescent="0.25">
      <c r="A1550" s="12"/>
      <c r="B1550" s="12"/>
      <c r="C1550" s="12"/>
      <c r="D1550" s="12"/>
      <c r="E1550" s="12"/>
      <c r="H1550" s="12"/>
      <c r="K1550" s="12"/>
      <c r="L1550" s="12"/>
      <c r="M1550" s="12"/>
      <c r="N1550" s="12"/>
      <c r="P1550" s="3"/>
      <c r="Q1550" s="3"/>
    </row>
    <row r="1551" spans="1:17" x14ac:dyDescent="0.25">
      <c r="A1551" s="13"/>
      <c r="B1551" s="8"/>
      <c r="C1551" s="8"/>
      <c r="D1551" s="8"/>
      <c r="E1551" s="8"/>
      <c r="F1551" s="8"/>
      <c r="G1551" s="8"/>
      <c r="H1551" s="8"/>
      <c r="I1551" s="8"/>
      <c r="J1551" s="8"/>
      <c r="K1551" s="8"/>
      <c r="L1551" s="8"/>
      <c r="M1551" s="8"/>
      <c r="N1551" s="8"/>
      <c r="O1551" s="8"/>
      <c r="P1551" s="14"/>
      <c r="Q1551" s="14"/>
    </row>
    <row r="1552" spans="1:17" x14ac:dyDescent="0.25">
      <c r="A1552" s="46" t="s">
        <v>1852</v>
      </c>
      <c r="B1552" s="46"/>
      <c r="C1552" s="46"/>
      <c r="D1552" s="46"/>
      <c r="E1552" s="46"/>
      <c r="F1552" s="46"/>
      <c r="G1552" s="46"/>
      <c r="H1552" s="46"/>
      <c r="I1552" s="46"/>
      <c r="J1552" s="46"/>
      <c r="K1552" s="46"/>
      <c r="L1552" s="46"/>
      <c r="M1552" s="46"/>
      <c r="N1552" s="46"/>
      <c r="O1552" s="46"/>
      <c r="P1552" s="46"/>
      <c r="Q1552" s="46"/>
    </row>
    <row r="1553" spans="1:17" x14ac:dyDescent="0.25">
      <c r="A1553" s="12" t="s">
        <v>1288</v>
      </c>
      <c r="B1553" s="12" t="s">
        <v>1134</v>
      </c>
      <c r="C1553" s="12" t="s">
        <v>1135</v>
      </c>
      <c r="D1553" s="12" t="s">
        <v>987</v>
      </c>
      <c r="E1553" s="12" t="s">
        <v>31</v>
      </c>
      <c r="F1553" t="s">
        <v>813</v>
      </c>
      <c r="H1553" s="12" t="s">
        <v>31</v>
      </c>
      <c r="J1553">
        <v>0</v>
      </c>
      <c r="K1553" s="12" t="s">
        <v>31</v>
      </c>
      <c r="L1553" s="12" t="s">
        <v>31</v>
      </c>
      <c r="M1553" s="12" t="s">
        <v>31</v>
      </c>
      <c r="N1553" s="12" t="s">
        <v>31</v>
      </c>
      <c r="O1553" t="s">
        <v>989</v>
      </c>
      <c r="P1553" s="3">
        <v>202148.17</v>
      </c>
      <c r="Q1553" s="3">
        <v>0</v>
      </c>
    </row>
    <row r="1554" spans="1:17" x14ac:dyDescent="0.25">
      <c r="A1554" s="13" t="s">
        <v>1853</v>
      </c>
      <c r="B1554" s="8"/>
      <c r="C1554" s="8"/>
      <c r="D1554" s="8"/>
      <c r="E1554" s="8"/>
      <c r="F1554" s="8"/>
      <c r="G1554" s="8"/>
      <c r="H1554" s="8"/>
      <c r="I1554" s="8"/>
      <c r="J1554" s="8"/>
      <c r="K1554" s="8"/>
      <c r="L1554" s="8"/>
      <c r="M1554" s="8"/>
      <c r="N1554" s="8"/>
      <c r="O1554" s="8"/>
      <c r="P1554" s="14">
        <v>202148.17</v>
      </c>
      <c r="Q1554" s="14">
        <v>0</v>
      </c>
    </row>
    <row r="1555" spans="1:17" x14ac:dyDescent="0.25">
      <c r="A1555" s="13" t="s">
        <v>1854</v>
      </c>
      <c r="B1555" s="8"/>
      <c r="C1555" s="8"/>
      <c r="D1555" s="8"/>
      <c r="E1555" s="8"/>
      <c r="F1555" s="8"/>
      <c r="G1555" s="8"/>
      <c r="H1555" s="8"/>
      <c r="I1555" s="8"/>
      <c r="J1555" s="8"/>
      <c r="K1555" s="8"/>
      <c r="L1555" s="8"/>
      <c r="M1555" s="8"/>
      <c r="N1555" s="8"/>
      <c r="O1555" s="8"/>
      <c r="P1555" s="14">
        <v>202148.17</v>
      </c>
      <c r="Q1555" s="14"/>
    </row>
    <row r="1556" spans="1:17" x14ac:dyDescent="0.25">
      <c r="A1556" s="12"/>
      <c r="B1556" s="12"/>
      <c r="C1556" s="12"/>
      <c r="D1556" s="12"/>
      <c r="E1556" s="12"/>
      <c r="H1556" s="12"/>
      <c r="K1556" s="12"/>
      <c r="L1556" s="12"/>
      <c r="M1556" s="12"/>
      <c r="N1556" s="12"/>
      <c r="P1556" s="3"/>
      <c r="Q1556" s="3"/>
    </row>
    <row r="1557" spans="1:17" x14ac:dyDescent="0.25">
      <c r="A1557" s="12"/>
      <c r="B1557" s="12"/>
      <c r="C1557" s="12"/>
      <c r="D1557" s="12"/>
      <c r="E1557" s="12"/>
      <c r="H1557" s="12"/>
      <c r="K1557" s="12"/>
      <c r="L1557" s="12"/>
      <c r="M1557" s="12"/>
      <c r="N1557" s="12"/>
      <c r="P1557" s="3"/>
      <c r="Q1557" s="3"/>
    </row>
    <row r="1558" spans="1:17" x14ac:dyDescent="0.25">
      <c r="A1558" s="46" t="s">
        <v>1855</v>
      </c>
      <c r="B1558" s="46"/>
      <c r="C1558" s="46"/>
      <c r="D1558" s="46"/>
      <c r="E1558" s="46"/>
      <c r="F1558" s="46"/>
      <c r="G1558" s="46"/>
      <c r="H1558" s="46"/>
      <c r="I1558" s="46"/>
      <c r="J1558" s="46"/>
      <c r="K1558" s="46"/>
      <c r="L1558" s="46"/>
      <c r="M1558" s="46"/>
      <c r="N1558" s="46"/>
      <c r="O1558" s="46"/>
      <c r="P1558" s="46"/>
      <c r="Q1558" s="46"/>
    </row>
    <row r="1559" spans="1:17" x14ac:dyDescent="0.25">
      <c r="A1559" s="12" t="s">
        <v>1288</v>
      </c>
      <c r="B1559" s="12" t="s">
        <v>1134</v>
      </c>
      <c r="C1559" s="12" t="s">
        <v>1135</v>
      </c>
      <c r="D1559" s="12" t="s">
        <v>987</v>
      </c>
      <c r="E1559" s="12" t="s">
        <v>31</v>
      </c>
      <c r="F1559" t="s">
        <v>813</v>
      </c>
      <c r="H1559" s="12" t="s">
        <v>31</v>
      </c>
      <c r="J1559">
        <v>0</v>
      </c>
      <c r="K1559" s="12" t="s">
        <v>31</v>
      </c>
      <c r="L1559" s="12" t="s">
        <v>31</v>
      </c>
      <c r="M1559" s="12" t="s">
        <v>31</v>
      </c>
      <c r="N1559" s="12" t="s">
        <v>31</v>
      </c>
      <c r="O1559" t="s">
        <v>989</v>
      </c>
      <c r="P1559" s="3">
        <v>211893.45</v>
      </c>
      <c r="Q1559" s="3">
        <v>0</v>
      </c>
    </row>
    <row r="1560" spans="1:17" x14ac:dyDescent="0.25">
      <c r="A1560" s="13" t="s">
        <v>1856</v>
      </c>
      <c r="B1560" s="8"/>
      <c r="C1560" s="8"/>
      <c r="D1560" s="8"/>
      <c r="E1560" s="8"/>
      <c r="F1560" s="8"/>
      <c r="G1560" s="8"/>
      <c r="H1560" s="8"/>
      <c r="I1560" s="8"/>
      <c r="J1560" s="8"/>
      <c r="K1560" s="8"/>
      <c r="L1560" s="8"/>
      <c r="M1560" s="8"/>
      <c r="N1560" s="8"/>
      <c r="O1560" s="8"/>
      <c r="P1560" s="14">
        <v>211893.45</v>
      </c>
      <c r="Q1560" s="14">
        <v>0</v>
      </c>
    </row>
    <row r="1561" spans="1:17" x14ac:dyDescent="0.25">
      <c r="A1561" s="13" t="s">
        <v>1857</v>
      </c>
      <c r="B1561" s="8"/>
      <c r="C1561" s="8"/>
      <c r="D1561" s="8"/>
      <c r="E1561" s="8"/>
      <c r="F1561" s="8"/>
      <c r="G1561" s="8"/>
      <c r="H1561" s="8"/>
      <c r="I1561" s="8"/>
      <c r="J1561" s="8"/>
      <c r="K1561" s="8"/>
      <c r="L1561" s="8"/>
      <c r="M1561" s="8"/>
      <c r="N1561" s="8"/>
      <c r="O1561" s="8"/>
      <c r="P1561" s="14">
        <v>211893.45</v>
      </c>
      <c r="Q1561" s="14"/>
    </row>
    <row r="1562" spans="1:17" x14ac:dyDescent="0.25">
      <c r="A1562" s="11"/>
      <c r="B1562" s="11"/>
      <c r="C1562" s="11"/>
      <c r="D1562" s="11"/>
      <c r="E1562" s="11"/>
      <c r="F1562" s="11"/>
      <c r="G1562" s="11"/>
      <c r="H1562" s="11"/>
      <c r="I1562" s="11"/>
      <c r="J1562" s="11"/>
      <c r="K1562" s="11"/>
      <c r="L1562" s="11"/>
      <c r="M1562" s="11"/>
      <c r="N1562" s="11"/>
      <c r="O1562" s="11"/>
      <c r="P1562" s="11"/>
      <c r="Q1562" s="11"/>
    </row>
    <row r="1563" spans="1:17" x14ac:dyDescent="0.25">
      <c r="A1563" s="12"/>
      <c r="B1563" s="12"/>
      <c r="C1563" s="12"/>
      <c r="D1563" s="12"/>
      <c r="E1563" s="12"/>
      <c r="H1563" s="12"/>
      <c r="K1563" s="12"/>
      <c r="L1563" s="12"/>
      <c r="M1563" s="12"/>
      <c r="N1563" s="12"/>
      <c r="P1563" s="3"/>
      <c r="Q1563" s="3"/>
    </row>
    <row r="1564" spans="1:17" x14ac:dyDescent="0.25">
      <c r="A1564" s="46" t="s">
        <v>1858</v>
      </c>
      <c r="B1564" s="46"/>
      <c r="C1564" s="46"/>
      <c r="D1564" s="46"/>
      <c r="E1564" s="46"/>
      <c r="F1564" s="46"/>
      <c r="G1564" s="46"/>
      <c r="H1564" s="46"/>
      <c r="I1564" s="46"/>
      <c r="J1564" s="46"/>
      <c r="K1564" s="46"/>
      <c r="L1564" s="46"/>
      <c r="M1564" s="46"/>
      <c r="N1564" s="46"/>
      <c r="O1564" s="46"/>
      <c r="P1564" s="46"/>
      <c r="Q1564" s="46"/>
    </row>
    <row r="1565" spans="1:17" x14ac:dyDescent="0.25">
      <c r="A1565" s="12" t="s">
        <v>1288</v>
      </c>
      <c r="B1565" s="12" t="s">
        <v>1134</v>
      </c>
      <c r="C1565" s="12" t="s">
        <v>1135</v>
      </c>
      <c r="D1565" s="12" t="s">
        <v>987</v>
      </c>
      <c r="E1565" s="12" t="s">
        <v>31</v>
      </c>
      <c r="F1565" t="s">
        <v>813</v>
      </c>
      <c r="H1565" s="12" t="s">
        <v>31</v>
      </c>
      <c r="J1565">
        <v>0</v>
      </c>
      <c r="K1565" s="12" t="s">
        <v>31</v>
      </c>
      <c r="L1565" s="12" t="s">
        <v>31</v>
      </c>
      <c r="M1565" s="12" t="s">
        <v>31</v>
      </c>
      <c r="N1565" s="12" t="s">
        <v>31</v>
      </c>
      <c r="O1565" t="s">
        <v>989</v>
      </c>
      <c r="P1565" s="3">
        <v>11057.5</v>
      </c>
      <c r="Q1565" s="3">
        <v>0</v>
      </c>
    </row>
    <row r="1566" spans="1:17" x14ac:dyDescent="0.25">
      <c r="A1566" s="13" t="s">
        <v>1859</v>
      </c>
      <c r="B1566" s="8"/>
      <c r="C1566" s="8"/>
      <c r="D1566" s="8"/>
      <c r="E1566" s="8"/>
      <c r="F1566" s="8"/>
      <c r="G1566" s="8"/>
      <c r="H1566" s="8"/>
      <c r="I1566" s="8"/>
      <c r="J1566" s="8"/>
      <c r="K1566" s="8"/>
      <c r="L1566" s="8"/>
      <c r="M1566" s="8"/>
      <c r="N1566" s="8"/>
      <c r="O1566" s="8"/>
      <c r="P1566" s="14">
        <v>11057.5</v>
      </c>
      <c r="Q1566" s="14">
        <v>0</v>
      </c>
    </row>
    <row r="1567" spans="1:17" x14ac:dyDescent="0.25">
      <c r="A1567" s="13" t="s">
        <v>1860</v>
      </c>
      <c r="B1567" s="8"/>
      <c r="C1567" s="8"/>
      <c r="D1567" s="8"/>
      <c r="E1567" s="8"/>
      <c r="F1567" s="8"/>
      <c r="G1567" s="8"/>
      <c r="H1567" s="8"/>
      <c r="I1567" s="8"/>
      <c r="J1567" s="8"/>
      <c r="K1567" s="8"/>
      <c r="L1567" s="8"/>
      <c r="M1567" s="8"/>
      <c r="N1567" s="8"/>
      <c r="O1567" s="8"/>
      <c r="P1567" s="14">
        <v>11057.5</v>
      </c>
      <c r="Q1567" s="14"/>
    </row>
    <row r="1568" spans="1:17" x14ac:dyDescent="0.25">
      <c r="A1568" s="11"/>
      <c r="B1568" s="11"/>
      <c r="C1568" s="11"/>
      <c r="D1568" s="11"/>
      <c r="E1568" s="11"/>
      <c r="F1568" s="11"/>
      <c r="G1568" s="11"/>
      <c r="H1568" s="11"/>
      <c r="I1568" s="11"/>
      <c r="J1568" s="11"/>
      <c r="K1568" s="11"/>
      <c r="L1568" s="11"/>
      <c r="M1568" s="11"/>
      <c r="N1568" s="11"/>
      <c r="O1568" s="11"/>
      <c r="P1568" s="11"/>
      <c r="Q1568" s="11"/>
    </row>
    <row r="1569" spans="1:17" x14ac:dyDescent="0.25">
      <c r="A1569" s="12"/>
      <c r="B1569" s="12"/>
      <c r="C1569" s="12"/>
      <c r="D1569" s="12"/>
      <c r="E1569" s="12"/>
      <c r="H1569" s="12"/>
      <c r="K1569" s="12"/>
      <c r="L1569" s="12"/>
      <c r="M1569" s="12"/>
      <c r="N1569" s="12"/>
      <c r="P1569" s="3"/>
      <c r="Q1569" s="3"/>
    </row>
    <row r="1570" spans="1:17" x14ac:dyDescent="0.25">
      <c r="A1570" s="46" t="s">
        <v>1861</v>
      </c>
      <c r="B1570" s="46"/>
      <c r="C1570" s="46"/>
      <c r="D1570" s="46"/>
      <c r="E1570" s="46"/>
      <c r="F1570" s="46"/>
      <c r="G1570" s="46"/>
      <c r="H1570" s="46"/>
      <c r="I1570" s="46"/>
      <c r="J1570" s="46"/>
      <c r="K1570" s="46"/>
      <c r="L1570" s="46"/>
      <c r="M1570" s="46"/>
      <c r="N1570" s="46"/>
      <c r="O1570" s="46"/>
      <c r="P1570" s="46"/>
      <c r="Q1570" s="46"/>
    </row>
    <row r="1571" spans="1:17" x14ac:dyDescent="0.25">
      <c r="A1571" s="12" t="s">
        <v>1288</v>
      </c>
      <c r="B1571" s="12" t="s">
        <v>1134</v>
      </c>
      <c r="C1571" s="12" t="s">
        <v>1135</v>
      </c>
      <c r="D1571" s="12" t="s">
        <v>987</v>
      </c>
      <c r="E1571" s="12" t="s">
        <v>31</v>
      </c>
      <c r="F1571" t="s">
        <v>813</v>
      </c>
      <c r="H1571" s="12" t="s">
        <v>31</v>
      </c>
      <c r="J1571">
        <v>0</v>
      </c>
      <c r="K1571" s="12" t="s">
        <v>31</v>
      </c>
      <c r="L1571" s="12" t="s">
        <v>31</v>
      </c>
      <c r="M1571" s="12" t="s">
        <v>31</v>
      </c>
      <c r="N1571" s="12" t="s">
        <v>31</v>
      </c>
      <c r="O1571" t="s">
        <v>989</v>
      </c>
      <c r="P1571" s="3">
        <v>14157.5</v>
      </c>
      <c r="Q1571" s="3">
        <v>0</v>
      </c>
    </row>
    <row r="1572" spans="1:17" x14ac:dyDescent="0.25">
      <c r="A1572" s="13" t="s">
        <v>1862</v>
      </c>
      <c r="B1572" s="8"/>
      <c r="C1572" s="8"/>
      <c r="D1572" s="8"/>
      <c r="E1572" s="8"/>
      <c r="F1572" s="8"/>
      <c r="G1572" s="8"/>
      <c r="H1572" s="8"/>
      <c r="I1572" s="8"/>
      <c r="J1572" s="8"/>
      <c r="K1572" s="8"/>
      <c r="L1572" s="8"/>
      <c r="M1572" s="8"/>
      <c r="N1572" s="8"/>
      <c r="O1572" s="8"/>
      <c r="P1572" s="14">
        <v>14157.5</v>
      </c>
      <c r="Q1572" s="14">
        <v>0</v>
      </c>
    </row>
    <row r="1573" spans="1:17" x14ac:dyDescent="0.25">
      <c r="A1573" s="13" t="s">
        <v>1863</v>
      </c>
      <c r="B1573" s="8"/>
      <c r="C1573" s="8"/>
      <c r="D1573" s="8"/>
      <c r="E1573" s="8"/>
      <c r="F1573" s="8"/>
      <c r="G1573" s="8"/>
      <c r="H1573" s="8"/>
      <c r="I1573" s="8"/>
      <c r="J1573" s="8"/>
      <c r="K1573" s="8"/>
      <c r="L1573" s="8"/>
      <c r="M1573" s="8"/>
      <c r="N1573" s="8"/>
      <c r="O1573" s="8"/>
      <c r="P1573" s="14">
        <v>14157.5</v>
      </c>
      <c r="Q1573" s="14"/>
    </row>
    <row r="1574" spans="1:17" x14ac:dyDescent="0.25">
      <c r="A1574" s="11"/>
      <c r="B1574" s="11"/>
      <c r="C1574" s="11"/>
      <c r="D1574" s="11"/>
      <c r="E1574" s="11"/>
      <c r="F1574" s="11"/>
      <c r="G1574" s="11"/>
      <c r="H1574" s="11"/>
      <c r="I1574" s="11"/>
      <c r="J1574" s="11"/>
      <c r="K1574" s="11"/>
      <c r="L1574" s="11"/>
      <c r="M1574" s="11"/>
      <c r="N1574" s="11"/>
      <c r="O1574" s="11"/>
      <c r="P1574" s="11"/>
      <c r="Q1574" s="11"/>
    </row>
    <row r="1575" spans="1:17" x14ac:dyDescent="0.25">
      <c r="A1575" s="12"/>
      <c r="B1575" s="12"/>
      <c r="C1575" s="12"/>
      <c r="D1575" s="12"/>
      <c r="E1575" s="12"/>
      <c r="H1575" s="12"/>
      <c r="K1575" s="12"/>
      <c r="L1575" s="12"/>
      <c r="M1575" s="12"/>
      <c r="N1575" s="12"/>
      <c r="P1575" s="3"/>
      <c r="Q1575" s="3"/>
    </row>
    <row r="1576" spans="1:17" x14ac:dyDescent="0.25">
      <c r="A1576" s="46" t="s">
        <v>1864</v>
      </c>
      <c r="B1576" s="46"/>
      <c r="C1576" s="46"/>
      <c r="D1576" s="46"/>
      <c r="E1576" s="46"/>
      <c r="F1576" s="46"/>
      <c r="G1576" s="46"/>
      <c r="H1576" s="46"/>
      <c r="I1576" s="46"/>
      <c r="J1576" s="46"/>
      <c r="K1576" s="46"/>
      <c r="L1576" s="46"/>
      <c r="M1576" s="46"/>
      <c r="N1576" s="46"/>
      <c r="O1576" s="46"/>
      <c r="P1576" s="46"/>
      <c r="Q1576" s="46"/>
    </row>
    <row r="1577" spans="1:17" x14ac:dyDescent="0.25">
      <c r="A1577" s="12" t="s">
        <v>1288</v>
      </c>
      <c r="B1577" s="12" t="s">
        <v>1134</v>
      </c>
      <c r="C1577" s="12" t="s">
        <v>1135</v>
      </c>
      <c r="D1577" s="12" t="s">
        <v>987</v>
      </c>
      <c r="E1577" s="12" t="s">
        <v>31</v>
      </c>
      <c r="F1577" t="s">
        <v>813</v>
      </c>
      <c r="H1577" s="12" t="s">
        <v>31</v>
      </c>
      <c r="J1577">
        <v>0</v>
      </c>
      <c r="K1577" s="12" t="s">
        <v>31</v>
      </c>
      <c r="L1577" s="12" t="s">
        <v>31</v>
      </c>
      <c r="M1577" s="12" t="s">
        <v>31</v>
      </c>
      <c r="N1577" s="12" t="s">
        <v>31</v>
      </c>
      <c r="O1577" t="s">
        <v>989</v>
      </c>
      <c r="P1577" s="3">
        <v>2880</v>
      </c>
      <c r="Q1577" s="3">
        <v>0</v>
      </c>
    </row>
    <row r="1578" spans="1:17" x14ac:dyDescent="0.25">
      <c r="A1578" s="13" t="s">
        <v>1865</v>
      </c>
      <c r="B1578" s="8"/>
      <c r="C1578" s="8"/>
      <c r="D1578" s="8"/>
      <c r="E1578" s="8"/>
      <c r="F1578" s="8"/>
      <c r="G1578" s="8"/>
      <c r="H1578" s="8"/>
      <c r="I1578" s="8"/>
      <c r="J1578" s="8"/>
      <c r="K1578" s="8"/>
      <c r="L1578" s="8"/>
      <c r="M1578" s="8"/>
      <c r="N1578" s="8"/>
      <c r="O1578" s="8"/>
      <c r="P1578" s="14">
        <v>2880</v>
      </c>
      <c r="Q1578" s="14">
        <v>0</v>
      </c>
    </row>
    <row r="1579" spans="1:17" x14ac:dyDescent="0.25">
      <c r="A1579" s="13" t="s">
        <v>1866</v>
      </c>
      <c r="B1579" s="8"/>
      <c r="C1579" s="8"/>
      <c r="D1579" s="8"/>
      <c r="E1579" s="8"/>
      <c r="F1579" s="8"/>
      <c r="G1579" s="8"/>
      <c r="H1579" s="8"/>
      <c r="I1579" s="8"/>
      <c r="J1579" s="8"/>
      <c r="K1579" s="8"/>
      <c r="L1579" s="8"/>
      <c r="M1579" s="8"/>
      <c r="N1579" s="8"/>
      <c r="O1579" s="8"/>
      <c r="P1579" s="14">
        <v>2880</v>
      </c>
      <c r="Q1579" s="14"/>
    </row>
    <row r="1580" spans="1:17" x14ac:dyDescent="0.25">
      <c r="A1580" s="11"/>
      <c r="B1580" s="11"/>
      <c r="C1580" s="11"/>
      <c r="D1580" s="11"/>
      <c r="E1580" s="11"/>
      <c r="F1580" s="11"/>
      <c r="G1580" s="11"/>
      <c r="H1580" s="11"/>
      <c r="I1580" s="11"/>
      <c r="J1580" s="11"/>
      <c r="K1580" s="11"/>
      <c r="L1580" s="11"/>
      <c r="M1580" s="11"/>
      <c r="N1580" s="11"/>
      <c r="O1580" s="11"/>
      <c r="P1580" s="11"/>
      <c r="Q1580" s="11"/>
    </row>
    <row r="1581" spans="1:17" x14ac:dyDescent="0.25">
      <c r="A1581" s="12"/>
      <c r="B1581" s="12"/>
      <c r="C1581" s="12"/>
      <c r="D1581" s="12"/>
      <c r="E1581" s="12"/>
      <c r="H1581" s="12"/>
      <c r="K1581" s="12"/>
      <c r="L1581" s="12"/>
      <c r="M1581" s="12"/>
      <c r="N1581" s="12"/>
      <c r="P1581" s="3"/>
      <c r="Q1581" s="3"/>
    </row>
    <row r="1582" spans="1:17" x14ac:dyDescent="0.25">
      <c r="A1582" s="46" t="s">
        <v>1867</v>
      </c>
      <c r="B1582" s="46"/>
      <c r="C1582" s="46"/>
      <c r="D1582" s="46"/>
      <c r="E1582" s="46"/>
      <c r="F1582" s="46"/>
      <c r="G1582" s="46"/>
      <c r="H1582" s="46"/>
      <c r="I1582" s="46"/>
      <c r="J1582" s="46"/>
      <c r="K1582" s="46"/>
      <c r="L1582" s="46"/>
      <c r="M1582" s="46"/>
      <c r="N1582" s="46"/>
      <c r="O1582" s="46"/>
      <c r="P1582" s="46"/>
      <c r="Q1582" s="46"/>
    </row>
    <row r="1583" spans="1:17" x14ac:dyDescent="0.25">
      <c r="A1583" s="12" t="s">
        <v>1288</v>
      </c>
      <c r="B1583" s="12" t="s">
        <v>1134</v>
      </c>
      <c r="C1583" s="12" t="s">
        <v>1135</v>
      </c>
      <c r="D1583" s="12" t="s">
        <v>987</v>
      </c>
      <c r="E1583" s="12" t="s">
        <v>31</v>
      </c>
      <c r="F1583" t="s">
        <v>813</v>
      </c>
      <c r="H1583" s="12" t="s">
        <v>31</v>
      </c>
      <c r="J1583">
        <v>0</v>
      </c>
      <c r="K1583" s="12" t="s">
        <v>31</v>
      </c>
      <c r="L1583" s="12" t="s">
        <v>31</v>
      </c>
      <c r="M1583" s="12" t="s">
        <v>31</v>
      </c>
      <c r="N1583" s="12" t="s">
        <v>31</v>
      </c>
      <c r="O1583" t="s">
        <v>989</v>
      </c>
      <c r="P1583" s="3">
        <v>2215</v>
      </c>
      <c r="Q1583" s="3">
        <v>0</v>
      </c>
    </row>
    <row r="1584" spans="1:17" x14ac:dyDescent="0.25">
      <c r="A1584" s="13" t="s">
        <v>1868</v>
      </c>
      <c r="B1584" s="8"/>
      <c r="C1584" s="8"/>
      <c r="D1584" s="8"/>
      <c r="E1584" s="8"/>
      <c r="F1584" s="8"/>
      <c r="G1584" s="8"/>
      <c r="H1584" s="8"/>
      <c r="I1584" s="8"/>
      <c r="J1584" s="8"/>
      <c r="K1584" s="8"/>
      <c r="L1584" s="8"/>
      <c r="M1584" s="8"/>
      <c r="N1584" s="8"/>
      <c r="O1584" s="8"/>
      <c r="P1584" s="14">
        <v>2215</v>
      </c>
      <c r="Q1584" s="14">
        <v>0</v>
      </c>
    </row>
    <row r="1585" spans="1:17" x14ac:dyDescent="0.25">
      <c r="A1585" s="13" t="s">
        <v>1869</v>
      </c>
      <c r="B1585" s="8"/>
      <c r="C1585" s="8"/>
      <c r="D1585" s="8"/>
      <c r="E1585" s="8"/>
      <c r="F1585" s="8"/>
      <c r="G1585" s="8"/>
      <c r="H1585" s="8"/>
      <c r="I1585" s="8"/>
      <c r="J1585" s="8"/>
      <c r="K1585" s="8"/>
      <c r="L1585" s="8"/>
      <c r="M1585" s="8"/>
      <c r="N1585" s="8"/>
      <c r="O1585" s="8"/>
      <c r="P1585" s="14">
        <v>2215</v>
      </c>
      <c r="Q1585" s="14"/>
    </row>
    <row r="1586" spans="1:17" x14ac:dyDescent="0.25">
      <c r="A1586" s="11"/>
      <c r="B1586" s="11"/>
      <c r="C1586" s="11"/>
      <c r="D1586" s="11"/>
      <c r="E1586" s="11"/>
      <c r="F1586" s="11"/>
      <c r="G1586" s="11"/>
      <c r="H1586" s="11"/>
      <c r="I1586" s="11"/>
      <c r="J1586" s="11"/>
      <c r="K1586" s="11"/>
      <c r="L1586" s="11"/>
      <c r="M1586" s="11"/>
      <c r="N1586" s="11"/>
      <c r="O1586" s="11"/>
      <c r="P1586" s="11"/>
      <c r="Q1586" s="11"/>
    </row>
    <row r="1587" spans="1:17" x14ac:dyDescent="0.25">
      <c r="A1587" s="12"/>
      <c r="B1587" s="12"/>
      <c r="C1587" s="12"/>
      <c r="D1587" s="12"/>
      <c r="E1587" s="12"/>
      <c r="H1587" s="12"/>
      <c r="K1587" s="12"/>
      <c r="L1587" s="12"/>
      <c r="M1587" s="12"/>
      <c r="N1587" s="12"/>
      <c r="P1587" s="3"/>
      <c r="Q1587" s="3"/>
    </row>
    <row r="1588" spans="1:17" x14ac:dyDescent="0.25">
      <c r="A1588" s="46" t="s">
        <v>1870</v>
      </c>
      <c r="B1588" s="46"/>
      <c r="C1588" s="46"/>
      <c r="D1588" s="46"/>
      <c r="E1588" s="46"/>
      <c r="F1588" s="46"/>
      <c r="G1588" s="46"/>
      <c r="H1588" s="46"/>
      <c r="I1588" s="46"/>
      <c r="J1588" s="46"/>
      <c r="K1588" s="46"/>
      <c r="L1588" s="46"/>
      <c r="M1588" s="46"/>
      <c r="N1588" s="46"/>
      <c r="O1588" s="46"/>
      <c r="P1588" s="46"/>
      <c r="Q1588" s="46"/>
    </row>
    <row r="1589" spans="1:17" x14ac:dyDescent="0.25">
      <c r="A1589" s="12" t="s">
        <v>1288</v>
      </c>
      <c r="B1589" s="12" t="s">
        <v>1134</v>
      </c>
      <c r="C1589" s="12" t="s">
        <v>1135</v>
      </c>
      <c r="D1589" s="12" t="s">
        <v>987</v>
      </c>
      <c r="E1589" s="12" t="s">
        <v>31</v>
      </c>
      <c r="F1589" t="s">
        <v>813</v>
      </c>
      <c r="H1589" s="12" t="s">
        <v>31</v>
      </c>
      <c r="J1589">
        <v>0</v>
      </c>
      <c r="K1589" s="12" t="s">
        <v>31</v>
      </c>
      <c r="L1589" s="12" t="s">
        <v>31</v>
      </c>
      <c r="M1589" s="12" t="s">
        <v>31</v>
      </c>
      <c r="N1589" s="12" t="s">
        <v>31</v>
      </c>
      <c r="O1589" t="s">
        <v>989</v>
      </c>
      <c r="P1589" s="3">
        <v>5885</v>
      </c>
      <c r="Q1589" s="3">
        <v>0</v>
      </c>
    </row>
    <row r="1590" spans="1:17" x14ac:dyDescent="0.25">
      <c r="A1590" s="13" t="s">
        <v>1871</v>
      </c>
      <c r="B1590" s="8"/>
      <c r="C1590" s="8"/>
      <c r="D1590" s="8"/>
      <c r="E1590" s="8"/>
      <c r="F1590" s="8"/>
      <c r="G1590" s="8"/>
      <c r="H1590" s="8"/>
      <c r="I1590" s="8"/>
      <c r="J1590" s="8"/>
      <c r="K1590" s="8"/>
      <c r="L1590" s="8"/>
      <c r="M1590" s="8"/>
      <c r="N1590" s="8"/>
      <c r="O1590" s="8"/>
      <c r="P1590" s="14">
        <v>5885</v>
      </c>
      <c r="Q1590" s="14">
        <v>0</v>
      </c>
    </row>
    <row r="1591" spans="1:17" x14ac:dyDescent="0.25">
      <c r="A1591" s="13" t="s">
        <v>1872</v>
      </c>
      <c r="B1591" s="8"/>
      <c r="C1591" s="8"/>
      <c r="D1591" s="8"/>
      <c r="E1591" s="8"/>
      <c r="F1591" s="8"/>
      <c r="G1591" s="8"/>
      <c r="H1591" s="8"/>
      <c r="I1591" s="8"/>
      <c r="J1591" s="8"/>
      <c r="K1591" s="8"/>
      <c r="L1591" s="8"/>
      <c r="M1591" s="8"/>
      <c r="N1591" s="8"/>
      <c r="O1591" s="8"/>
      <c r="P1591" s="14">
        <v>5885</v>
      </c>
      <c r="Q1591" s="14"/>
    </row>
    <row r="1592" spans="1:17" x14ac:dyDescent="0.25">
      <c r="A1592" s="11"/>
      <c r="B1592" s="11"/>
      <c r="C1592" s="11"/>
      <c r="D1592" s="11"/>
      <c r="E1592" s="11"/>
      <c r="F1592" s="11"/>
      <c r="G1592" s="11"/>
      <c r="H1592" s="11"/>
      <c r="I1592" s="11"/>
      <c r="J1592" s="11"/>
      <c r="K1592" s="11"/>
      <c r="L1592" s="11"/>
      <c r="M1592" s="11"/>
      <c r="N1592" s="11"/>
      <c r="O1592" s="11"/>
      <c r="P1592" s="11"/>
      <c r="Q1592" s="11"/>
    </row>
    <row r="1593" spans="1:17" x14ac:dyDescent="0.25">
      <c r="A1593" s="12"/>
      <c r="B1593" s="12"/>
      <c r="C1593" s="12"/>
      <c r="D1593" s="12"/>
      <c r="E1593" s="12"/>
      <c r="H1593" s="12"/>
      <c r="K1593" s="12"/>
      <c r="L1593" s="12"/>
      <c r="M1593" s="12"/>
      <c r="N1593" s="12"/>
      <c r="P1593" s="3"/>
      <c r="Q1593" s="3"/>
    </row>
    <row r="1594" spans="1:17" x14ac:dyDescent="0.25">
      <c r="A1594" s="46" t="s">
        <v>1873</v>
      </c>
      <c r="B1594" s="46"/>
      <c r="C1594" s="46"/>
      <c r="D1594" s="46"/>
      <c r="E1594" s="46"/>
      <c r="F1594" s="46"/>
      <c r="G1594" s="46"/>
      <c r="H1594" s="46"/>
      <c r="I1594" s="46"/>
      <c r="J1594" s="46"/>
      <c r="K1594" s="46"/>
      <c r="L1594" s="46"/>
      <c r="M1594" s="46"/>
      <c r="N1594" s="46"/>
      <c r="O1594" s="46"/>
      <c r="P1594" s="46"/>
      <c r="Q1594" s="46"/>
    </row>
    <row r="1595" spans="1:17" x14ac:dyDescent="0.25">
      <c r="A1595" s="12" t="s">
        <v>1288</v>
      </c>
      <c r="B1595" s="12" t="s">
        <v>1134</v>
      </c>
      <c r="C1595" s="12" t="s">
        <v>1135</v>
      </c>
      <c r="D1595" s="12" t="s">
        <v>987</v>
      </c>
      <c r="E1595" s="12" t="s">
        <v>31</v>
      </c>
      <c r="F1595" t="s">
        <v>813</v>
      </c>
      <c r="H1595" s="12" t="s">
        <v>31</v>
      </c>
      <c r="J1595">
        <v>0</v>
      </c>
      <c r="K1595" s="12" t="s">
        <v>31</v>
      </c>
      <c r="L1595" s="12" t="s">
        <v>31</v>
      </c>
      <c r="M1595" s="12" t="s">
        <v>31</v>
      </c>
      <c r="N1595" s="12" t="s">
        <v>31</v>
      </c>
      <c r="O1595" t="s">
        <v>989</v>
      </c>
      <c r="P1595" s="3">
        <v>13897.5</v>
      </c>
      <c r="Q1595" s="3">
        <v>0</v>
      </c>
    </row>
    <row r="1596" spans="1:17" x14ac:dyDescent="0.25">
      <c r="A1596" s="12" t="s">
        <v>1288</v>
      </c>
      <c r="B1596" s="12" t="s">
        <v>1134</v>
      </c>
      <c r="C1596" s="12" t="s">
        <v>1141</v>
      </c>
      <c r="D1596" s="12" t="s">
        <v>772</v>
      </c>
      <c r="E1596" s="12" t="s">
        <v>31</v>
      </c>
      <c r="F1596" t="s">
        <v>33</v>
      </c>
      <c r="H1596" s="12" t="s">
        <v>31</v>
      </c>
      <c r="J1596">
        <v>0</v>
      </c>
      <c r="K1596" s="12" t="s">
        <v>31</v>
      </c>
      <c r="L1596" s="12" t="s">
        <v>31</v>
      </c>
      <c r="M1596" s="12" t="s">
        <v>31</v>
      </c>
      <c r="N1596" s="12" t="s">
        <v>1344</v>
      </c>
      <c r="O1596" t="s">
        <v>774</v>
      </c>
      <c r="P1596" s="3">
        <v>1680</v>
      </c>
      <c r="Q1596" s="3">
        <v>0</v>
      </c>
    </row>
    <row r="1597" spans="1:17" x14ac:dyDescent="0.25">
      <c r="A1597" s="13" t="s">
        <v>1874</v>
      </c>
      <c r="B1597" s="8"/>
      <c r="C1597" s="8"/>
      <c r="D1597" s="8"/>
      <c r="E1597" s="8"/>
      <c r="F1597" s="8"/>
      <c r="G1597" s="8"/>
      <c r="H1597" s="8"/>
      <c r="I1597" s="8"/>
      <c r="J1597" s="8"/>
      <c r="K1597" s="8"/>
      <c r="L1597" s="8"/>
      <c r="M1597" s="8"/>
      <c r="N1597" s="8"/>
      <c r="O1597" s="8"/>
      <c r="P1597" s="14">
        <v>15577.5</v>
      </c>
      <c r="Q1597" s="14">
        <v>0</v>
      </c>
    </row>
    <row r="1598" spans="1:17" x14ac:dyDescent="0.25">
      <c r="A1598" s="13" t="s">
        <v>1875</v>
      </c>
      <c r="B1598" s="8"/>
      <c r="C1598" s="8"/>
      <c r="D1598" s="8"/>
      <c r="E1598" s="8"/>
      <c r="F1598" s="8"/>
      <c r="G1598" s="8"/>
      <c r="H1598" s="8"/>
      <c r="I1598" s="8"/>
      <c r="J1598" s="8"/>
      <c r="K1598" s="8"/>
      <c r="L1598" s="8"/>
      <c r="M1598" s="8"/>
      <c r="N1598" s="8"/>
      <c r="O1598" s="8"/>
      <c r="P1598" s="14">
        <v>15577.5</v>
      </c>
      <c r="Q1598" s="14"/>
    </row>
    <row r="1599" spans="1:17" x14ac:dyDescent="0.25">
      <c r="A1599" s="12"/>
      <c r="B1599" s="12"/>
      <c r="C1599" s="12"/>
      <c r="D1599" s="12"/>
      <c r="E1599" s="12"/>
      <c r="H1599" s="12"/>
      <c r="K1599" s="12"/>
      <c r="L1599" s="12"/>
      <c r="M1599" s="12"/>
      <c r="N1599" s="12"/>
      <c r="P1599" s="3"/>
      <c r="Q1599" s="3"/>
    </row>
    <row r="1600" spans="1:17" x14ac:dyDescent="0.25">
      <c r="A1600" s="13"/>
      <c r="B1600" s="8"/>
      <c r="C1600" s="8"/>
      <c r="D1600" s="8"/>
      <c r="E1600" s="8"/>
      <c r="F1600" s="8"/>
      <c r="G1600" s="8"/>
      <c r="H1600" s="8"/>
      <c r="I1600" s="8"/>
      <c r="J1600" s="8"/>
      <c r="K1600" s="8"/>
      <c r="L1600" s="8"/>
      <c r="M1600" s="8"/>
      <c r="N1600" s="8"/>
      <c r="O1600" s="8"/>
      <c r="P1600" s="14"/>
      <c r="Q1600" s="14"/>
    </row>
    <row r="1601" spans="1:17" x14ac:dyDescent="0.25">
      <c r="A1601" s="46" t="s">
        <v>1876</v>
      </c>
      <c r="B1601" s="46"/>
      <c r="C1601" s="46"/>
      <c r="D1601" s="46"/>
      <c r="E1601" s="46"/>
      <c r="F1601" s="46"/>
      <c r="G1601" s="46"/>
      <c r="H1601" s="46"/>
      <c r="I1601" s="46"/>
      <c r="J1601" s="46"/>
      <c r="K1601" s="46"/>
      <c r="L1601" s="46"/>
      <c r="M1601" s="46"/>
      <c r="N1601" s="46"/>
      <c r="O1601" s="46"/>
      <c r="P1601" s="46"/>
      <c r="Q1601" s="46"/>
    </row>
    <row r="1602" spans="1:17" x14ac:dyDescent="0.25">
      <c r="A1602" s="12" t="s">
        <v>1288</v>
      </c>
      <c r="B1602" s="12" t="s">
        <v>1134</v>
      </c>
      <c r="C1602" s="12" t="s">
        <v>1135</v>
      </c>
      <c r="D1602" s="12" t="s">
        <v>987</v>
      </c>
      <c r="E1602" s="12" t="s">
        <v>31</v>
      </c>
      <c r="F1602" t="s">
        <v>813</v>
      </c>
      <c r="H1602" s="12" t="s">
        <v>31</v>
      </c>
      <c r="J1602">
        <v>0</v>
      </c>
      <c r="K1602" s="12" t="s">
        <v>31</v>
      </c>
      <c r="L1602" s="12" t="s">
        <v>31</v>
      </c>
      <c r="M1602" s="12" t="s">
        <v>31</v>
      </c>
      <c r="N1602" s="12" t="s">
        <v>31</v>
      </c>
      <c r="O1602" t="s">
        <v>989</v>
      </c>
      <c r="P1602" s="3">
        <v>5600</v>
      </c>
      <c r="Q1602" s="3">
        <v>0</v>
      </c>
    </row>
    <row r="1603" spans="1:17" x14ac:dyDescent="0.25">
      <c r="A1603" s="13" t="s">
        <v>1877</v>
      </c>
      <c r="B1603" s="8"/>
      <c r="C1603" s="8"/>
      <c r="D1603" s="8"/>
      <c r="E1603" s="8"/>
      <c r="F1603" s="8"/>
      <c r="G1603" s="8"/>
      <c r="H1603" s="8"/>
      <c r="I1603" s="8"/>
      <c r="J1603" s="8"/>
      <c r="K1603" s="8"/>
      <c r="L1603" s="8"/>
      <c r="M1603" s="8"/>
      <c r="N1603" s="8"/>
      <c r="O1603" s="8"/>
      <c r="P1603" s="14">
        <v>5600</v>
      </c>
      <c r="Q1603" s="14">
        <v>0</v>
      </c>
    </row>
    <row r="1604" spans="1:17" x14ac:dyDescent="0.25">
      <c r="A1604" s="13" t="s">
        <v>1878</v>
      </c>
      <c r="B1604" s="8"/>
      <c r="C1604" s="8"/>
      <c r="D1604" s="8"/>
      <c r="E1604" s="8"/>
      <c r="F1604" s="8"/>
      <c r="G1604" s="8"/>
      <c r="H1604" s="8"/>
      <c r="I1604" s="8"/>
      <c r="J1604" s="8"/>
      <c r="K1604" s="8"/>
      <c r="L1604" s="8"/>
      <c r="M1604" s="8"/>
      <c r="N1604" s="8"/>
      <c r="O1604" s="8"/>
      <c r="P1604" s="14">
        <v>5600</v>
      </c>
      <c r="Q1604" s="14"/>
    </row>
    <row r="1605" spans="1:17" x14ac:dyDescent="0.25">
      <c r="A1605" s="12"/>
      <c r="B1605" s="12"/>
      <c r="C1605" s="12"/>
      <c r="D1605" s="12"/>
      <c r="E1605" s="12"/>
      <c r="H1605" s="12"/>
      <c r="K1605" s="12"/>
      <c r="L1605" s="12"/>
      <c r="M1605" s="12"/>
      <c r="N1605" s="12"/>
      <c r="P1605" s="3"/>
      <c r="Q1605" s="3"/>
    </row>
    <row r="1606" spans="1:17" x14ac:dyDescent="0.25">
      <c r="A1606" s="13"/>
      <c r="B1606" s="8"/>
      <c r="C1606" s="8"/>
      <c r="D1606" s="8"/>
      <c r="E1606" s="8"/>
      <c r="F1606" s="8"/>
      <c r="G1606" s="8"/>
      <c r="H1606" s="8"/>
      <c r="I1606" s="8"/>
      <c r="J1606" s="8"/>
      <c r="K1606" s="8"/>
      <c r="L1606" s="8"/>
      <c r="M1606" s="8"/>
      <c r="N1606" s="8"/>
      <c r="O1606" s="8"/>
      <c r="P1606" s="14"/>
      <c r="Q1606" s="14"/>
    </row>
    <row r="1607" spans="1:17" x14ac:dyDescent="0.25">
      <c r="A1607" s="46" t="s">
        <v>1879</v>
      </c>
      <c r="B1607" s="46"/>
      <c r="C1607" s="46"/>
      <c r="D1607" s="46"/>
      <c r="E1607" s="46"/>
      <c r="F1607" s="46"/>
      <c r="G1607" s="46"/>
      <c r="H1607" s="46"/>
      <c r="I1607" s="46"/>
      <c r="J1607" s="46"/>
      <c r="K1607" s="46"/>
      <c r="L1607" s="46"/>
      <c r="M1607" s="46"/>
      <c r="N1607" s="46"/>
      <c r="O1607" s="46"/>
      <c r="P1607" s="46"/>
      <c r="Q1607" s="46"/>
    </row>
    <row r="1608" spans="1:17" x14ac:dyDescent="0.25">
      <c r="A1608" s="12" t="s">
        <v>1288</v>
      </c>
      <c r="B1608" s="12" t="s">
        <v>1134</v>
      </c>
      <c r="C1608" s="12" t="s">
        <v>1135</v>
      </c>
      <c r="D1608" s="12" t="s">
        <v>987</v>
      </c>
      <c r="E1608" s="12" t="s">
        <v>31</v>
      </c>
      <c r="F1608" t="s">
        <v>813</v>
      </c>
      <c r="H1608" s="12" t="s">
        <v>31</v>
      </c>
      <c r="J1608">
        <v>0</v>
      </c>
      <c r="K1608" s="12" t="s">
        <v>31</v>
      </c>
      <c r="L1608" s="12" t="s">
        <v>31</v>
      </c>
      <c r="M1608" s="12" t="s">
        <v>31</v>
      </c>
      <c r="N1608" s="12" t="s">
        <v>31</v>
      </c>
      <c r="O1608" t="s">
        <v>989</v>
      </c>
      <c r="P1608" s="3">
        <v>5285</v>
      </c>
      <c r="Q1608" s="3">
        <v>0</v>
      </c>
    </row>
    <row r="1609" spans="1:17" x14ac:dyDescent="0.25">
      <c r="A1609" s="13" t="s">
        <v>1880</v>
      </c>
      <c r="B1609" s="8"/>
      <c r="C1609" s="8"/>
      <c r="D1609" s="8"/>
      <c r="E1609" s="8"/>
      <c r="F1609" s="8"/>
      <c r="G1609" s="8"/>
      <c r="H1609" s="8"/>
      <c r="I1609" s="8"/>
      <c r="J1609" s="8"/>
      <c r="K1609" s="8"/>
      <c r="L1609" s="8"/>
      <c r="M1609" s="8"/>
      <c r="N1609" s="8"/>
      <c r="O1609" s="8"/>
      <c r="P1609" s="14">
        <v>5285</v>
      </c>
      <c r="Q1609" s="14">
        <v>0</v>
      </c>
    </row>
    <row r="1610" spans="1:17" x14ac:dyDescent="0.25">
      <c r="A1610" s="13" t="s">
        <v>1881</v>
      </c>
      <c r="B1610" s="8"/>
      <c r="C1610" s="8"/>
      <c r="D1610" s="8"/>
      <c r="E1610" s="8"/>
      <c r="F1610" s="8"/>
      <c r="G1610" s="8"/>
      <c r="H1610" s="8"/>
      <c r="I1610" s="8"/>
      <c r="J1610" s="8"/>
      <c r="K1610" s="8"/>
      <c r="L1610" s="8"/>
      <c r="M1610" s="8"/>
      <c r="N1610" s="8"/>
      <c r="O1610" s="8"/>
      <c r="P1610" s="14">
        <v>5285</v>
      </c>
      <c r="Q1610" s="14"/>
    </row>
    <row r="1611" spans="1:17" x14ac:dyDescent="0.25">
      <c r="A1611" s="12"/>
      <c r="B1611" s="12"/>
      <c r="C1611" s="12"/>
      <c r="D1611" s="12"/>
      <c r="E1611" s="12"/>
      <c r="H1611" s="12"/>
      <c r="K1611" s="12"/>
      <c r="L1611" s="12"/>
      <c r="M1611" s="12"/>
      <c r="N1611" s="12"/>
      <c r="P1611" s="3"/>
      <c r="Q1611" s="3"/>
    </row>
    <row r="1612" spans="1:17" x14ac:dyDescent="0.25">
      <c r="A1612" s="13"/>
      <c r="B1612" s="8"/>
      <c r="C1612" s="8"/>
      <c r="D1612" s="8"/>
      <c r="E1612" s="8"/>
      <c r="F1612" s="8"/>
      <c r="G1612" s="8"/>
      <c r="H1612" s="8"/>
      <c r="I1612" s="8"/>
      <c r="J1612" s="8"/>
      <c r="K1612" s="8"/>
      <c r="L1612" s="8"/>
      <c r="M1612" s="8"/>
      <c r="N1612" s="8"/>
      <c r="O1612" s="8"/>
      <c r="P1612" s="14"/>
      <c r="Q1612" s="14"/>
    </row>
    <row r="1613" spans="1:17" x14ac:dyDescent="0.25">
      <c r="A1613" s="46" t="s">
        <v>1882</v>
      </c>
      <c r="B1613" s="46"/>
      <c r="C1613" s="46"/>
      <c r="D1613" s="46"/>
      <c r="E1613" s="46"/>
      <c r="F1613" s="46"/>
      <c r="G1613" s="46"/>
      <c r="H1613" s="46"/>
      <c r="I1613" s="46"/>
      <c r="J1613" s="46"/>
      <c r="K1613" s="46"/>
      <c r="L1613" s="46"/>
      <c r="M1613" s="46"/>
      <c r="N1613" s="46"/>
      <c r="O1613" s="46"/>
      <c r="P1613" s="46"/>
      <c r="Q1613" s="46"/>
    </row>
    <row r="1614" spans="1:17" x14ac:dyDescent="0.25">
      <c r="A1614" s="12" t="s">
        <v>1288</v>
      </c>
      <c r="B1614" s="12" t="s">
        <v>1134</v>
      </c>
      <c r="C1614" s="12" t="s">
        <v>1135</v>
      </c>
      <c r="D1614" s="12" t="s">
        <v>987</v>
      </c>
      <c r="E1614" s="12" t="s">
        <v>31</v>
      </c>
      <c r="F1614" t="s">
        <v>813</v>
      </c>
      <c r="H1614" s="12" t="s">
        <v>31</v>
      </c>
      <c r="J1614">
        <v>0</v>
      </c>
      <c r="K1614" s="12" t="s">
        <v>31</v>
      </c>
      <c r="L1614" s="12" t="s">
        <v>31</v>
      </c>
      <c r="M1614" s="12" t="s">
        <v>31</v>
      </c>
      <c r="N1614" s="12" t="s">
        <v>31</v>
      </c>
      <c r="O1614" t="s">
        <v>989</v>
      </c>
      <c r="P1614" s="3">
        <v>7452.5</v>
      </c>
      <c r="Q1614" s="3">
        <v>0</v>
      </c>
    </row>
    <row r="1615" spans="1:17" x14ac:dyDescent="0.25">
      <c r="A1615" s="13" t="s">
        <v>1883</v>
      </c>
      <c r="B1615" s="8"/>
      <c r="C1615" s="8"/>
      <c r="D1615" s="8"/>
      <c r="E1615" s="8"/>
      <c r="F1615" s="8"/>
      <c r="G1615" s="8"/>
      <c r="H1615" s="8"/>
      <c r="I1615" s="8"/>
      <c r="J1615" s="8"/>
      <c r="K1615" s="8"/>
      <c r="L1615" s="8"/>
      <c r="M1615" s="8"/>
      <c r="N1615" s="8"/>
      <c r="O1615" s="8"/>
      <c r="P1615" s="14">
        <v>7452.5</v>
      </c>
      <c r="Q1615" s="14">
        <v>0</v>
      </c>
    </row>
    <row r="1616" spans="1:17" x14ac:dyDescent="0.25">
      <c r="A1616" s="13" t="s">
        <v>1884</v>
      </c>
      <c r="B1616" s="8"/>
      <c r="C1616" s="8"/>
      <c r="D1616" s="8"/>
      <c r="E1616" s="8"/>
      <c r="F1616" s="8"/>
      <c r="G1616" s="8"/>
      <c r="H1616" s="8"/>
      <c r="I1616" s="8"/>
      <c r="J1616" s="8"/>
      <c r="K1616" s="8"/>
      <c r="L1616" s="8"/>
      <c r="M1616" s="8"/>
      <c r="N1616" s="8"/>
      <c r="O1616" s="8"/>
      <c r="P1616" s="14">
        <v>7452.5</v>
      </c>
      <c r="Q1616" s="14"/>
    </row>
    <row r="1617" spans="1:17" x14ac:dyDescent="0.25">
      <c r="A1617" s="12"/>
      <c r="B1617" s="12"/>
      <c r="C1617" s="12"/>
      <c r="D1617" s="12"/>
      <c r="E1617" s="12"/>
      <c r="H1617" s="12"/>
      <c r="K1617" s="12"/>
      <c r="L1617" s="12"/>
      <c r="M1617" s="12"/>
      <c r="N1617" s="12"/>
      <c r="P1617" s="3"/>
      <c r="Q1617" s="3"/>
    </row>
    <row r="1618" spans="1:17" x14ac:dyDescent="0.25">
      <c r="A1618" s="12"/>
      <c r="B1618" s="12"/>
      <c r="C1618" s="12"/>
      <c r="D1618" s="12"/>
      <c r="E1618" s="12"/>
      <c r="H1618" s="12"/>
      <c r="K1618" s="12"/>
      <c r="L1618" s="12"/>
      <c r="M1618" s="12"/>
      <c r="N1618" s="12"/>
      <c r="P1618" s="3"/>
      <c r="Q1618" s="3"/>
    </row>
    <row r="1619" spans="1:17" x14ac:dyDescent="0.25">
      <c r="A1619" s="46" t="s">
        <v>1885</v>
      </c>
      <c r="B1619" s="46"/>
      <c r="C1619" s="46"/>
      <c r="D1619" s="46"/>
      <c r="E1619" s="46"/>
      <c r="F1619" s="46"/>
      <c r="G1619" s="46"/>
      <c r="H1619" s="46"/>
      <c r="I1619" s="46"/>
      <c r="J1619" s="46"/>
      <c r="K1619" s="46"/>
      <c r="L1619" s="46"/>
      <c r="M1619" s="46"/>
      <c r="N1619" s="46"/>
      <c r="O1619" s="46"/>
      <c r="P1619" s="46"/>
      <c r="Q1619" s="46"/>
    </row>
    <row r="1620" spans="1:17" x14ac:dyDescent="0.25">
      <c r="A1620" s="12" t="s">
        <v>1288</v>
      </c>
      <c r="B1620" s="12" t="s">
        <v>1134</v>
      </c>
      <c r="C1620" s="12" t="s">
        <v>1135</v>
      </c>
      <c r="D1620" s="12" t="s">
        <v>987</v>
      </c>
      <c r="E1620" s="12" t="s">
        <v>31</v>
      </c>
      <c r="F1620" t="s">
        <v>813</v>
      </c>
      <c r="H1620" s="12" t="s">
        <v>31</v>
      </c>
      <c r="J1620">
        <v>0</v>
      </c>
      <c r="K1620" s="12" t="s">
        <v>31</v>
      </c>
      <c r="L1620" s="12" t="s">
        <v>31</v>
      </c>
      <c r="M1620" s="12" t="s">
        <v>31</v>
      </c>
      <c r="N1620" s="12" t="s">
        <v>31</v>
      </c>
      <c r="O1620" t="s">
        <v>989</v>
      </c>
      <c r="P1620" s="3">
        <v>5760</v>
      </c>
      <c r="Q1620" s="3">
        <v>0</v>
      </c>
    </row>
    <row r="1621" spans="1:17" x14ac:dyDescent="0.25">
      <c r="A1621" s="13" t="s">
        <v>1886</v>
      </c>
      <c r="B1621" s="8"/>
      <c r="C1621" s="8"/>
      <c r="D1621" s="8"/>
      <c r="E1621" s="8"/>
      <c r="F1621" s="8"/>
      <c r="G1621" s="8"/>
      <c r="H1621" s="8"/>
      <c r="I1621" s="8"/>
      <c r="J1621" s="8"/>
      <c r="K1621" s="8"/>
      <c r="L1621" s="8"/>
      <c r="M1621" s="8"/>
      <c r="N1621" s="8"/>
      <c r="O1621" s="8"/>
      <c r="P1621" s="14">
        <v>5760</v>
      </c>
      <c r="Q1621" s="14">
        <v>0</v>
      </c>
    </row>
    <row r="1622" spans="1:17" x14ac:dyDescent="0.25">
      <c r="A1622" s="13" t="s">
        <v>1887</v>
      </c>
      <c r="B1622" s="8"/>
      <c r="C1622" s="8"/>
      <c r="D1622" s="8"/>
      <c r="E1622" s="8"/>
      <c r="F1622" s="8"/>
      <c r="G1622" s="8"/>
      <c r="H1622" s="8"/>
      <c r="I1622" s="8"/>
      <c r="J1622" s="8"/>
      <c r="K1622" s="8"/>
      <c r="L1622" s="8"/>
      <c r="M1622" s="8"/>
      <c r="N1622" s="8"/>
      <c r="O1622" s="8"/>
      <c r="P1622" s="14">
        <v>5760</v>
      </c>
      <c r="Q1622" s="14"/>
    </row>
    <row r="1623" spans="1:17" x14ac:dyDescent="0.25">
      <c r="A1623" s="11"/>
      <c r="B1623" s="11"/>
      <c r="C1623" s="11"/>
      <c r="D1623" s="11"/>
      <c r="E1623" s="11"/>
      <c r="F1623" s="11"/>
      <c r="G1623" s="11"/>
      <c r="H1623" s="11"/>
      <c r="I1623" s="11"/>
      <c r="J1623" s="11"/>
      <c r="K1623" s="11"/>
      <c r="L1623" s="11"/>
      <c r="M1623" s="11"/>
      <c r="N1623" s="11"/>
      <c r="O1623" s="11"/>
      <c r="P1623" s="11"/>
      <c r="Q1623" s="11"/>
    </row>
    <row r="1624" spans="1:17" x14ac:dyDescent="0.25">
      <c r="A1624" s="12"/>
      <c r="B1624" s="12"/>
      <c r="C1624" s="12"/>
      <c r="D1624" s="12"/>
      <c r="E1624" s="12"/>
      <c r="H1624" s="12"/>
      <c r="K1624" s="12"/>
      <c r="L1624" s="12"/>
      <c r="M1624" s="12"/>
      <c r="N1624" s="12"/>
      <c r="P1624" s="3"/>
      <c r="Q1624" s="3"/>
    </row>
    <row r="1625" spans="1:17" x14ac:dyDescent="0.25">
      <c r="A1625" s="46" t="s">
        <v>1888</v>
      </c>
      <c r="B1625" s="46"/>
      <c r="C1625" s="46"/>
      <c r="D1625" s="46"/>
      <c r="E1625" s="46"/>
      <c r="F1625" s="46"/>
      <c r="G1625" s="46"/>
      <c r="H1625" s="46"/>
      <c r="I1625" s="46"/>
      <c r="J1625" s="46"/>
      <c r="K1625" s="46"/>
      <c r="L1625" s="46"/>
      <c r="M1625" s="46"/>
      <c r="N1625" s="46"/>
      <c r="O1625" s="46"/>
      <c r="P1625" s="46"/>
      <c r="Q1625" s="46"/>
    </row>
    <row r="1626" spans="1:17" x14ac:dyDescent="0.25">
      <c r="A1626" s="12" t="s">
        <v>1288</v>
      </c>
      <c r="B1626" s="12" t="s">
        <v>1134</v>
      </c>
      <c r="C1626" s="12" t="s">
        <v>1135</v>
      </c>
      <c r="D1626" s="12" t="s">
        <v>987</v>
      </c>
      <c r="E1626" s="12" t="s">
        <v>31</v>
      </c>
      <c r="F1626" t="s">
        <v>813</v>
      </c>
      <c r="H1626" s="12" t="s">
        <v>31</v>
      </c>
      <c r="J1626">
        <v>0</v>
      </c>
      <c r="K1626" s="12" t="s">
        <v>31</v>
      </c>
      <c r="L1626" s="12" t="s">
        <v>31</v>
      </c>
      <c r="M1626" s="12" t="s">
        <v>31</v>
      </c>
      <c r="N1626" s="12" t="s">
        <v>31</v>
      </c>
      <c r="O1626" t="s">
        <v>989</v>
      </c>
      <c r="P1626" s="3">
        <v>2857.8</v>
      </c>
      <c r="Q1626" s="3">
        <v>0</v>
      </c>
    </row>
    <row r="1627" spans="1:17" x14ac:dyDescent="0.25">
      <c r="A1627" s="13" t="s">
        <v>1889</v>
      </c>
      <c r="B1627" s="8"/>
      <c r="C1627" s="8"/>
      <c r="D1627" s="8"/>
      <c r="E1627" s="8"/>
      <c r="F1627" s="8"/>
      <c r="G1627" s="8"/>
      <c r="H1627" s="8"/>
      <c r="I1627" s="8"/>
      <c r="J1627" s="8"/>
      <c r="K1627" s="8"/>
      <c r="L1627" s="8"/>
      <c r="M1627" s="8"/>
      <c r="N1627" s="8"/>
      <c r="O1627" s="8"/>
      <c r="P1627" s="14">
        <v>2857.8</v>
      </c>
      <c r="Q1627" s="14">
        <v>0</v>
      </c>
    </row>
    <row r="1628" spans="1:17" x14ac:dyDescent="0.25">
      <c r="A1628" s="13" t="s">
        <v>1890</v>
      </c>
      <c r="B1628" s="8"/>
      <c r="C1628" s="8"/>
      <c r="D1628" s="8"/>
      <c r="E1628" s="8"/>
      <c r="F1628" s="8"/>
      <c r="G1628" s="8"/>
      <c r="H1628" s="8"/>
      <c r="I1628" s="8"/>
      <c r="J1628" s="8"/>
      <c r="K1628" s="8"/>
      <c r="L1628" s="8"/>
      <c r="M1628" s="8"/>
      <c r="N1628" s="8"/>
      <c r="O1628" s="8"/>
      <c r="P1628" s="14">
        <v>2857.8</v>
      </c>
      <c r="Q1628" s="14"/>
    </row>
    <row r="1629" spans="1:17" x14ac:dyDescent="0.25">
      <c r="A1629" s="11"/>
      <c r="B1629" s="11"/>
      <c r="C1629" s="11"/>
      <c r="D1629" s="11"/>
      <c r="E1629" s="11"/>
      <c r="F1629" s="11"/>
      <c r="G1629" s="11"/>
      <c r="H1629" s="11"/>
      <c r="I1629" s="11"/>
      <c r="J1629" s="11"/>
      <c r="K1629" s="11"/>
      <c r="L1629" s="11"/>
      <c r="M1629" s="11"/>
      <c r="N1629" s="11"/>
      <c r="O1629" s="11"/>
      <c r="P1629" s="11"/>
      <c r="Q1629" s="11"/>
    </row>
    <row r="1630" spans="1:17" x14ac:dyDescent="0.25">
      <c r="A1630" s="12"/>
      <c r="B1630" s="12"/>
      <c r="C1630" s="12"/>
      <c r="D1630" s="12"/>
      <c r="E1630" s="12"/>
      <c r="H1630" s="12"/>
      <c r="K1630" s="12"/>
      <c r="L1630" s="12"/>
      <c r="M1630" s="12"/>
      <c r="N1630" s="12"/>
      <c r="P1630" s="3"/>
      <c r="Q1630" s="3"/>
    </row>
    <row r="1631" spans="1:17" x14ac:dyDescent="0.25">
      <c r="A1631" s="46" t="s">
        <v>1891</v>
      </c>
      <c r="B1631" s="46"/>
      <c r="C1631" s="46"/>
      <c r="D1631" s="46"/>
      <c r="E1631" s="46"/>
      <c r="F1631" s="46"/>
      <c r="G1631" s="46"/>
      <c r="H1631" s="46"/>
      <c r="I1631" s="46"/>
      <c r="J1631" s="46"/>
      <c r="K1631" s="46"/>
      <c r="L1631" s="46"/>
      <c r="M1631" s="46"/>
      <c r="N1631" s="46"/>
      <c r="O1631" s="46"/>
      <c r="P1631" s="46"/>
      <c r="Q1631" s="46"/>
    </row>
    <row r="1632" spans="1:17" x14ac:dyDescent="0.25">
      <c r="A1632" s="12" t="s">
        <v>1288</v>
      </c>
      <c r="B1632" s="12" t="s">
        <v>1134</v>
      </c>
      <c r="C1632" s="12" t="s">
        <v>1135</v>
      </c>
      <c r="D1632" s="12" t="s">
        <v>987</v>
      </c>
      <c r="E1632" s="12" t="s">
        <v>31</v>
      </c>
      <c r="F1632" t="s">
        <v>813</v>
      </c>
      <c r="H1632" s="12" t="s">
        <v>31</v>
      </c>
      <c r="J1632">
        <v>0</v>
      </c>
      <c r="K1632" s="12" t="s">
        <v>31</v>
      </c>
      <c r="L1632" s="12" t="s">
        <v>31</v>
      </c>
      <c r="M1632" s="12" t="s">
        <v>31</v>
      </c>
      <c r="N1632" s="12" t="s">
        <v>31</v>
      </c>
      <c r="O1632" t="s">
        <v>989</v>
      </c>
      <c r="P1632" s="3">
        <v>3673.26</v>
      </c>
      <c r="Q1632" s="3">
        <v>0</v>
      </c>
    </row>
    <row r="1633" spans="1:17" x14ac:dyDescent="0.25">
      <c r="A1633" s="13" t="s">
        <v>1892</v>
      </c>
      <c r="B1633" s="8"/>
      <c r="C1633" s="8"/>
      <c r="D1633" s="8"/>
      <c r="E1633" s="8"/>
      <c r="F1633" s="8"/>
      <c r="G1633" s="8"/>
      <c r="H1633" s="8"/>
      <c r="I1633" s="8"/>
      <c r="J1633" s="8"/>
      <c r="K1633" s="8"/>
      <c r="L1633" s="8"/>
      <c r="M1633" s="8"/>
      <c r="N1633" s="8"/>
      <c r="O1633" s="8"/>
      <c r="P1633" s="14">
        <v>3673.26</v>
      </c>
      <c r="Q1633" s="14">
        <v>0</v>
      </c>
    </row>
    <row r="1634" spans="1:17" x14ac:dyDescent="0.25">
      <c r="A1634" s="13" t="s">
        <v>1893</v>
      </c>
      <c r="B1634" s="8"/>
      <c r="C1634" s="8"/>
      <c r="D1634" s="8"/>
      <c r="E1634" s="8"/>
      <c r="F1634" s="8"/>
      <c r="G1634" s="8"/>
      <c r="H1634" s="8"/>
      <c r="I1634" s="8"/>
      <c r="J1634" s="8"/>
      <c r="K1634" s="8"/>
      <c r="L1634" s="8"/>
      <c r="M1634" s="8"/>
      <c r="N1634" s="8"/>
      <c r="O1634" s="8"/>
      <c r="P1634" s="14">
        <v>3673.26</v>
      </c>
      <c r="Q1634" s="14"/>
    </row>
    <row r="1635" spans="1:17" x14ac:dyDescent="0.25">
      <c r="A1635" s="11"/>
      <c r="B1635" s="11"/>
      <c r="C1635" s="11"/>
      <c r="D1635" s="11"/>
      <c r="E1635" s="11"/>
      <c r="F1635" s="11"/>
      <c r="G1635" s="11"/>
      <c r="H1635" s="11"/>
      <c r="I1635" s="11"/>
      <c r="J1635" s="11"/>
      <c r="K1635" s="11"/>
      <c r="L1635" s="11"/>
      <c r="M1635" s="11"/>
      <c r="N1635" s="11"/>
      <c r="O1635" s="11"/>
      <c r="P1635" s="11"/>
      <c r="Q1635" s="11"/>
    </row>
    <row r="1636" spans="1:17" x14ac:dyDescent="0.25">
      <c r="A1636" s="12"/>
      <c r="B1636" s="12"/>
      <c r="C1636" s="12"/>
      <c r="D1636" s="12"/>
      <c r="E1636" s="12"/>
      <c r="H1636" s="12"/>
      <c r="K1636" s="12"/>
      <c r="L1636" s="12"/>
      <c r="M1636" s="12"/>
      <c r="N1636" s="12"/>
      <c r="P1636" s="3"/>
      <c r="Q1636" s="3"/>
    </row>
    <row r="1637" spans="1:17" x14ac:dyDescent="0.25">
      <c r="A1637" s="46" t="s">
        <v>1894</v>
      </c>
      <c r="B1637" s="46"/>
      <c r="C1637" s="46"/>
      <c r="D1637" s="46"/>
      <c r="E1637" s="46"/>
      <c r="F1637" s="46"/>
      <c r="G1637" s="46"/>
      <c r="H1637" s="46"/>
      <c r="I1637" s="46"/>
      <c r="J1637" s="46"/>
      <c r="K1637" s="46"/>
      <c r="L1637" s="46"/>
      <c r="M1637" s="46"/>
      <c r="N1637" s="46"/>
      <c r="O1637" s="46"/>
      <c r="P1637" s="46"/>
      <c r="Q1637" s="46"/>
    </row>
    <row r="1638" spans="1:17" x14ac:dyDescent="0.25">
      <c r="A1638" s="12" t="s">
        <v>1288</v>
      </c>
      <c r="B1638" s="12" t="s">
        <v>1134</v>
      </c>
      <c r="C1638" s="12" t="s">
        <v>1135</v>
      </c>
      <c r="D1638" s="12" t="s">
        <v>987</v>
      </c>
      <c r="E1638" s="12" t="s">
        <v>31</v>
      </c>
      <c r="F1638" t="s">
        <v>813</v>
      </c>
      <c r="H1638" s="12" t="s">
        <v>31</v>
      </c>
      <c r="J1638">
        <v>0</v>
      </c>
      <c r="K1638" s="12" t="s">
        <v>31</v>
      </c>
      <c r="L1638" s="12" t="s">
        <v>31</v>
      </c>
      <c r="M1638" s="12" t="s">
        <v>31</v>
      </c>
      <c r="N1638" s="12" t="s">
        <v>31</v>
      </c>
      <c r="O1638" t="s">
        <v>989</v>
      </c>
      <c r="P1638" s="3">
        <v>2500</v>
      </c>
      <c r="Q1638" s="3">
        <v>0</v>
      </c>
    </row>
    <row r="1639" spans="1:17" x14ac:dyDescent="0.25">
      <c r="A1639" s="13" t="s">
        <v>1895</v>
      </c>
      <c r="B1639" s="8"/>
      <c r="C1639" s="8"/>
      <c r="D1639" s="8"/>
      <c r="E1639" s="8"/>
      <c r="F1639" s="8"/>
      <c r="G1639" s="8"/>
      <c r="H1639" s="8"/>
      <c r="I1639" s="8"/>
      <c r="J1639" s="8"/>
      <c r="K1639" s="8"/>
      <c r="L1639" s="8"/>
      <c r="M1639" s="8"/>
      <c r="N1639" s="8"/>
      <c r="O1639" s="8"/>
      <c r="P1639" s="14">
        <v>2500</v>
      </c>
      <c r="Q1639" s="14">
        <v>0</v>
      </c>
    </row>
    <row r="1640" spans="1:17" x14ac:dyDescent="0.25">
      <c r="A1640" s="13" t="s">
        <v>1896</v>
      </c>
      <c r="B1640" s="8"/>
      <c r="C1640" s="8"/>
      <c r="D1640" s="8"/>
      <c r="E1640" s="8"/>
      <c r="F1640" s="8"/>
      <c r="G1640" s="8"/>
      <c r="H1640" s="8"/>
      <c r="I1640" s="8"/>
      <c r="J1640" s="8"/>
      <c r="K1640" s="8"/>
      <c r="L1640" s="8"/>
      <c r="M1640" s="8"/>
      <c r="N1640" s="8"/>
      <c r="O1640" s="8"/>
      <c r="P1640" s="14">
        <v>2500</v>
      </c>
      <c r="Q1640" s="14"/>
    </row>
    <row r="1641" spans="1:17" x14ac:dyDescent="0.25">
      <c r="A1641" s="11"/>
      <c r="B1641" s="11"/>
      <c r="C1641" s="11"/>
      <c r="D1641" s="11"/>
      <c r="E1641" s="11"/>
      <c r="F1641" s="11"/>
      <c r="G1641" s="11"/>
      <c r="H1641" s="11"/>
      <c r="I1641" s="11"/>
      <c r="J1641" s="11"/>
      <c r="K1641" s="11"/>
      <c r="L1641" s="11"/>
      <c r="M1641" s="11"/>
      <c r="N1641" s="11"/>
      <c r="O1641" s="11"/>
      <c r="P1641" s="11"/>
      <c r="Q1641" s="11"/>
    </row>
    <row r="1642" spans="1:17" x14ac:dyDescent="0.25">
      <c r="A1642" s="12"/>
      <c r="B1642" s="12"/>
      <c r="C1642" s="12"/>
      <c r="D1642" s="12"/>
      <c r="E1642" s="12"/>
      <c r="H1642" s="12"/>
      <c r="K1642" s="12"/>
      <c r="L1642" s="12"/>
      <c r="M1642" s="12"/>
      <c r="N1642" s="12"/>
      <c r="P1642" s="3"/>
      <c r="Q1642" s="3"/>
    </row>
    <row r="1643" spans="1:17" x14ac:dyDescent="0.25">
      <c r="A1643" s="46" t="s">
        <v>1897</v>
      </c>
      <c r="B1643" s="46"/>
      <c r="C1643" s="46"/>
      <c r="D1643" s="46"/>
      <c r="E1643" s="46"/>
      <c r="F1643" s="46"/>
      <c r="G1643" s="46"/>
      <c r="H1643" s="46"/>
      <c r="I1643" s="46"/>
      <c r="J1643" s="46"/>
      <c r="K1643" s="46"/>
      <c r="L1643" s="46"/>
      <c r="M1643" s="46"/>
      <c r="N1643" s="46"/>
      <c r="O1643" s="46"/>
      <c r="P1643" s="46"/>
      <c r="Q1643" s="46"/>
    </row>
    <row r="1644" spans="1:17" x14ac:dyDescent="0.25">
      <c r="A1644" s="12" t="s">
        <v>1288</v>
      </c>
      <c r="B1644" s="12" t="s">
        <v>1134</v>
      </c>
      <c r="C1644" s="12" t="s">
        <v>1135</v>
      </c>
      <c r="D1644" s="12" t="s">
        <v>987</v>
      </c>
      <c r="E1644" s="12" t="s">
        <v>31</v>
      </c>
      <c r="F1644" t="s">
        <v>813</v>
      </c>
      <c r="H1644" s="12" t="s">
        <v>31</v>
      </c>
      <c r="J1644">
        <v>0</v>
      </c>
      <c r="K1644" s="12" t="s">
        <v>31</v>
      </c>
      <c r="L1644" s="12" t="s">
        <v>31</v>
      </c>
      <c r="M1644" s="12" t="s">
        <v>31</v>
      </c>
      <c r="N1644" s="12" t="s">
        <v>31</v>
      </c>
      <c r="O1644" t="s">
        <v>989</v>
      </c>
      <c r="P1644" s="3">
        <v>578.5</v>
      </c>
      <c r="Q1644" s="3">
        <v>0</v>
      </c>
    </row>
    <row r="1645" spans="1:17" x14ac:dyDescent="0.25">
      <c r="A1645" s="13" t="s">
        <v>1898</v>
      </c>
      <c r="B1645" s="8"/>
      <c r="C1645" s="8"/>
      <c r="D1645" s="8"/>
      <c r="E1645" s="8"/>
      <c r="F1645" s="8"/>
      <c r="G1645" s="8"/>
      <c r="H1645" s="8"/>
      <c r="I1645" s="8"/>
      <c r="J1645" s="8"/>
      <c r="K1645" s="8"/>
      <c r="L1645" s="8"/>
      <c r="M1645" s="8"/>
      <c r="N1645" s="8"/>
      <c r="O1645" s="8"/>
      <c r="P1645" s="14">
        <v>578.5</v>
      </c>
      <c r="Q1645" s="14">
        <v>0</v>
      </c>
    </row>
    <row r="1646" spans="1:17" x14ac:dyDescent="0.25">
      <c r="A1646" s="13" t="s">
        <v>1899</v>
      </c>
      <c r="B1646" s="8"/>
      <c r="C1646" s="8"/>
      <c r="D1646" s="8"/>
      <c r="E1646" s="8"/>
      <c r="F1646" s="8"/>
      <c r="G1646" s="8"/>
      <c r="H1646" s="8"/>
      <c r="I1646" s="8"/>
      <c r="J1646" s="8"/>
      <c r="K1646" s="8"/>
      <c r="L1646" s="8"/>
      <c r="M1646" s="8"/>
      <c r="N1646" s="8"/>
      <c r="O1646" s="8"/>
      <c r="P1646" s="14">
        <v>578.5</v>
      </c>
      <c r="Q1646" s="14"/>
    </row>
    <row r="1647" spans="1:17" x14ac:dyDescent="0.25">
      <c r="A1647" s="11"/>
      <c r="B1647" s="11"/>
      <c r="C1647" s="11"/>
      <c r="D1647" s="11"/>
      <c r="E1647" s="11"/>
      <c r="F1647" s="11"/>
      <c r="G1647" s="11"/>
      <c r="H1647" s="11"/>
      <c r="I1647" s="11"/>
      <c r="J1647" s="11"/>
      <c r="K1647" s="11"/>
      <c r="L1647" s="11"/>
      <c r="M1647" s="11"/>
      <c r="N1647" s="11"/>
      <c r="O1647" s="11"/>
      <c r="P1647" s="11"/>
      <c r="Q1647" s="11"/>
    </row>
    <row r="1648" spans="1:17" x14ac:dyDescent="0.25">
      <c r="A1648" s="12"/>
      <c r="B1648" s="12"/>
      <c r="C1648" s="12"/>
      <c r="D1648" s="12"/>
      <c r="E1648" s="12"/>
      <c r="H1648" s="12"/>
      <c r="K1648" s="12"/>
      <c r="L1648" s="12"/>
      <c r="M1648" s="12"/>
      <c r="N1648" s="12"/>
      <c r="P1648" s="3"/>
      <c r="Q1648" s="3"/>
    </row>
    <row r="1649" spans="1:17" x14ac:dyDescent="0.25">
      <c r="A1649" s="46" t="s">
        <v>1900</v>
      </c>
      <c r="B1649" s="46"/>
      <c r="C1649" s="46"/>
      <c r="D1649" s="46"/>
      <c r="E1649" s="46"/>
      <c r="F1649" s="46"/>
      <c r="G1649" s="46"/>
      <c r="H1649" s="46"/>
      <c r="I1649" s="46"/>
      <c r="J1649" s="46"/>
      <c r="K1649" s="46"/>
      <c r="L1649" s="46"/>
      <c r="M1649" s="46"/>
      <c r="N1649" s="46"/>
      <c r="O1649" s="46"/>
      <c r="P1649" s="46"/>
      <c r="Q1649" s="46"/>
    </row>
    <row r="1650" spans="1:17" x14ac:dyDescent="0.25">
      <c r="A1650" s="12" t="s">
        <v>1288</v>
      </c>
      <c r="B1650" s="12" t="s">
        <v>1134</v>
      </c>
      <c r="C1650" s="12" t="s">
        <v>1135</v>
      </c>
      <c r="D1650" s="12" t="s">
        <v>987</v>
      </c>
      <c r="E1650" s="12" t="s">
        <v>31</v>
      </c>
      <c r="F1650" t="s">
        <v>813</v>
      </c>
      <c r="H1650" s="12" t="s">
        <v>31</v>
      </c>
      <c r="J1650">
        <v>0</v>
      </c>
      <c r="K1650" s="12" t="s">
        <v>31</v>
      </c>
      <c r="L1650" s="12" t="s">
        <v>31</v>
      </c>
      <c r="M1650" s="12" t="s">
        <v>31</v>
      </c>
      <c r="N1650" s="12" t="s">
        <v>31</v>
      </c>
      <c r="O1650" t="s">
        <v>989</v>
      </c>
      <c r="P1650" s="3">
        <v>1514.55</v>
      </c>
      <c r="Q1650" s="3">
        <v>0</v>
      </c>
    </row>
    <row r="1651" spans="1:17" x14ac:dyDescent="0.25">
      <c r="A1651" s="13" t="s">
        <v>1901</v>
      </c>
      <c r="B1651" s="8"/>
      <c r="C1651" s="8"/>
      <c r="D1651" s="8"/>
      <c r="E1651" s="8"/>
      <c r="F1651" s="8"/>
      <c r="G1651" s="8"/>
      <c r="H1651" s="8"/>
      <c r="I1651" s="8"/>
      <c r="J1651" s="8"/>
      <c r="K1651" s="8"/>
      <c r="L1651" s="8"/>
      <c r="M1651" s="8"/>
      <c r="N1651" s="8"/>
      <c r="O1651" s="8"/>
      <c r="P1651" s="14">
        <v>1514.55</v>
      </c>
      <c r="Q1651" s="14">
        <v>0</v>
      </c>
    </row>
    <row r="1652" spans="1:17" x14ac:dyDescent="0.25">
      <c r="A1652" s="13" t="s">
        <v>1902</v>
      </c>
      <c r="B1652" s="8"/>
      <c r="C1652" s="8"/>
      <c r="D1652" s="8"/>
      <c r="E1652" s="8"/>
      <c r="F1652" s="8"/>
      <c r="G1652" s="8"/>
      <c r="H1652" s="8"/>
      <c r="I1652" s="8"/>
      <c r="J1652" s="8"/>
      <c r="K1652" s="8"/>
      <c r="L1652" s="8"/>
      <c r="M1652" s="8"/>
      <c r="N1652" s="8"/>
      <c r="O1652" s="8"/>
      <c r="P1652" s="14">
        <v>1514.55</v>
      </c>
      <c r="Q1652" s="14"/>
    </row>
    <row r="1653" spans="1:17" x14ac:dyDescent="0.25">
      <c r="A1653" s="11"/>
      <c r="B1653" s="11"/>
      <c r="C1653" s="11"/>
      <c r="D1653" s="11"/>
      <c r="E1653" s="11"/>
      <c r="F1653" s="11"/>
      <c r="G1653" s="11"/>
      <c r="H1653" s="11"/>
      <c r="I1653" s="11"/>
      <c r="J1653" s="11"/>
      <c r="K1653" s="11"/>
      <c r="L1653" s="11"/>
      <c r="M1653" s="11"/>
      <c r="N1653" s="11"/>
      <c r="O1653" s="11"/>
      <c r="P1653" s="11"/>
      <c r="Q1653" s="11"/>
    </row>
    <row r="1654" spans="1:17" x14ac:dyDescent="0.25">
      <c r="A1654" s="12"/>
      <c r="B1654" s="12"/>
      <c r="C1654" s="12"/>
      <c r="D1654" s="12"/>
      <c r="E1654" s="12"/>
      <c r="H1654" s="12"/>
      <c r="K1654" s="12"/>
      <c r="L1654" s="12"/>
      <c r="M1654" s="12"/>
      <c r="N1654" s="12"/>
      <c r="P1654" s="3"/>
      <c r="Q1654" s="3"/>
    </row>
    <row r="1655" spans="1:17" x14ac:dyDescent="0.25">
      <c r="A1655" s="46" t="s">
        <v>1903</v>
      </c>
      <c r="B1655" s="46"/>
      <c r="C1655" s="46"/>
      <c r="D1655" s="46"/>
      <c r="E1655" s="46"/>
      <c r="F1655" s="46"/>
      <c r="G1655" s="46"/>
      <c r="H1655" s="46"/>
      <c r="I1655" s="46"/>
      <c r="J1655" s="46"/>
      <c r="K1655" s="46"/>
      <c r="L1655" s="46"/>
      <c r="M1655" s="46"/>
      <c r="N1655" s="46"/>
      <c r="O1655" s="46"/>
      <c r="P1655" s="46"/>
      <c r="Q1655" s="46"/>
    </row>
    <row r="1656" spans="1:17" x14ac:dyDescent="0.25">
      <c r="A1656" s="12" t="s">
        <v>1288</v>
      </c>
      <c r="B1656" s="12" t="s">
        <v>1134</v>
      </c>
      <c r="C1656" s="12" t="s">
        <v>1135</v>
      </c>
      <c r="D1656" s="12" t="s">
        <v>987</v>
      </c>
      <c r="E1656" s="12" t="s">
        <v>31</v>
      </c>
      <c r="F1656" t="s">
        <v>813</v>
      </c>
      <c r="H1656" s="12" t="s">
        <v>31</v>
      </c>
      <c r="J1656">
        <v>0</v>
      </c>
      <c r="K1656" s="12" t="s">
        <v>31</v>
      </c>
      <c r="L1656" s="12" t="s">
        <v>31</v>
      </c>
      <c r="M1656" s="12" t="s">
        <v>31</v>
      </c>
      <c r="N1656" s="12" t="s">
        <v>31</v>
      </c>
      <c r="O1656" t="s">
        <v>989</v>
      </c>
      <c r="P1656" s="3">
        <v>3750.03</v>
      </c>
      <c r="Q1656" s="3">
        <v>0</v>
      </c>
    </row>
    <row r="1657" spans="1:17" x14ac:dyDescent="0.25">
      <c r="A1657" s="12" t="s">
        <v>1288</v>
      </c>
      <c r="B1657" s="12" t="s">
        <v>1134</v>
      </c>
      <c r="C1657" s="12" t="s">
        <v>1141</v>
      </c>
      <c r="D1657" s="12" t="s">
        <v>767</v>
      </c>
      <c r="E1657" s="12" t="s">
        <v>31</v>
      </c>
      <c r="F1657" t="s">
        <v>768</v>
      </c>
      <c r="H1657" s="12" t="s">
        <v>31</v>
      </c>
      <c r="J1657">
        <v>0</v>
      </c>
      <c r="K1657" s="12" t="s">
        <v>31</v>
      </c>
      <c r="L1657" s="12" t="s">
        <v>31</v>
      </c>
      <c r="M1657" s="12" t="s">
        <v>31</v>
      </c>
      <c r="N1657" s="12" t="s">
        <v>1342</v>
      </c>
      <c r="O1657" t="s">
        <v>771</v>
      </c>
      <c r="P1657" s="3">
        <v>1500</v>
      </c>
      <c r="Q1657" s="3">
        <v>0</v>
      </c>
    </row>
    <row r="1658" spans="1:17" x14ac:dyDescent="0.25">
      <c r="A1658" s="13" t="s">
        <v>1904</v>
      </c>
      <c r="B1658" s="8"/>
      <c r="C1658" s="8"/>
      <c r="D1658" s="8"/>
      <c r="E1658" s="8"/>
      <c r="F1658" s="8"/>
      <c r="G1658" s="8"/>
      <c r="H1658" s="8"/>
      <c r="I1658" s="8"/>
      <c r="J1658" s="8"/>
      <c r="K1658" s="8"/>
      <c r="L1658" s="8"/>
      <c r="M1658" s="8"/>
      <c r="N1658" s="8"/>
      <c r="O1658" s="8"/>
      <c r="P1658" s="14">
        <v>5250.0300000000007</v>
      </c>
      <c r="Q1658" s="14">
        <v>0</v>
      </c>
    </row>
    <row r="1659" spans="1:17" x14ac:dyDescent="0.25">
      <c r="A1659" s="13" t="s">
        <v>1905</v>
      </c>
      <c r="B1659" s="8"/>
      <c r="C1659" s="8"/>
      <c r="D1659" s="8"/>
      <c r="E1659" s="8"/>
      <c r="F1659" s="8"/>
      <c r="G1659" s="8"/>
      <c r="H1659" s="8"/>
      <c r="I1659" s="8"/>
      <c r="J1659" s="8"/>
      <c r="K1659" s="8"/>
      <c r="L1659" s="8"/>
      <c r="M1659" s="8"/>
      <c r="N1659" s="8"/>
      <c r="O1659" s="8"/>
      <c r="P1659" s="14">
        <v>5250.03</v>
      </c>
      <c r="Q1659" s="14"/>
    </row>
    <row r="1660" spans="1:17" x14ac:dyDescent="0.25">
      <c r="A1660" s="12"/>
      <c r="B1660" s="12"/>
      <c r="C1660" s="12"/>
      <c r="D1660" s="12"/>
      <c r="E1660" s="12"/>
      <c r="H1660" s="12"/>
      <c r="K1660" s="12"/>
      <c r="L1660" s="12"/>
      <c r="M1660" s="12"/>
      <c r="N1660" s="12"/>
      <c r="P1660" s="3"/>
      <c r="Q1660" s="3"/>
    </row>
    <row r="1661" spans="1:17" x14ac:dyDescent="0.25">
      <c r="A1661" s="13"/>
      <c r="B1661" s="8"/>
      <c r="C1661" s="8"/>
      <c r="D1661" s="8"/>
      <c r="E1661" s="8"/>
      <c r="F1661" s="8"/>
      <c r="G1661" s="8"/>
      <c r="H1661" s="8"/>
      <c r="I1661" s="8"/>
      <c r="J1661" s="8"/>
      <c r="K1661" s="8"/>
      <c r="L1661" s="8"/>
      <c r="M1661" s="8"/>
      <c r="N1661" s="8"/>
      <c r="O1661" s="8"/>
      <c r="P1661" s="14"/>
      <c r="Q1661" s="14"/>
    </row>
    <row r="1662" spans="1:17" x14ac:dyDescent="0.25">
      <c r="A1662" s="46" t="s">
        <v>1906</v>
      </c>
      <c r="B1662" s="46"/>
      <c r="C1662" s="46"/>
      <c r="D1662" s="46"/>
      <c r="E1662" s="46"/>
      <c r="F1662" s="46"/>
      <c r="G1662" s="46"/>
      <c r="H1662" s="46"/>
      <c r="I1662" s="46"/>
      <c r="J1662" s="46"/>
      <c r="K1662" s="46"/>
      <c r="L1662" s="46"/>
      <c r="M1662" s="46"/>
      <c r="N1662" s="46"/>
      <c r="O1662" s="46"/>
      <c r="P1662" s="46"/>
      <c r="Q1662" s="46"/>
    </row>
    <row r="1663" spans="1:17" x14ac:dyDescent="0.25">
      <c r="A1663" s="12" t="s">
        <v>1288</v>
      </c>
      <c r="B1663" s="12" t="s">
        <v>1134</v>
      </c>
      <c r="C1663" s="12" t="s">
        <v>1135</v>
      </c>
      <c r="D1663" s="12" t="s">
        <v>987</v>
      </c>
      <c r="E1663" s="12" t="s">
        <v>31</v>
      </c>
      <c r="F1663" t="s">
        <v>813</v>
      </c>
      <c r="H1663" s="12" t="s">
        <v>31</v>
      </c>
      <c r="J1663">
        <v>0</v>
      </c>
      <c r="K1663" s="12" t="s">
        <v>31</v>
      </c>
      <c r="L1663" s="12" t="s">
        <v>31</v>
      </c>
      <c r="M1663" s="12" t="s">
        <v>31</v>
      </c>
      <c r="N1663" s="12" t="s">
        <v>31</v>
      </c>
      <c r="O1663" t="s">
        <v>989</v>
      </c>
      <c r="P1663" s="3">
        <v>1453.5</v>
      </c>
      <c r="Q1663" s="3">
        <v>0</v>
      </c>
    </row>
    <row r="1664" spans="1:17" x14ac:dyDescent="0.25">
      <c r="A1664" s="13" t="s">
        <v>1907</v>
      </c>
      <c r="B1664" s="8"/>
      <c r="C1664" s="8"/>
      <c r="D1664" s="8"/>
      <c r="E1664" s="8"/>
      <c r="F1664" s="8"/>
      <c r="G1664" s="8"/>
      <c r="H1664" s="8"/>
      <c r="I1664" s="8"/>
      <c r="J1664" s="8"/>
      <c r="K1664" s="8"/>
      <c r="L1664" s="8"/>
      <c r="M1664" s="8"/>
      <c r="N1664" s="8"/>
      <c r="O1664" s="8"/>
      <c r="P1664" s="14">
        <v>1453.5</v>
      </c>
      <c r="Q1664" s="14">
        <v>0</v>
      </c>
    </row>
    <row r="1665" spans="1:17" x14ac:dyDescent="0.25">
      <c r="A1665" s="13" t="s">
        <v>1908</v>
      </c>
      <c r="B1665" s="8"/>
      <c r="C1665" s="8"/>
      <c r="D1665" s="8"/>
      <c r="E1665" s="8"/>
      <c r="F1665" s="8"/>
      <c r="G1665" s="8"/>
      <c r="H1665" s="8"/>
      <c r="I1665" s="8"/>
      <c r="J1665" s="8"/>
      <c r="K1665" s="8"/>
      <c r="L1665" s="8"/>
      <c r="M1665" s="8"/>
      <c r="N1665" s="8"/>
      <c r="O1665" s="8"/>
      <c r="P1665" s="14">
        <v>1453.5</v>
      </c>
      <c r="Q1665" s="14"/>
    </row>
    <row r="1666" spans="1:17" x14ac:dyDescent="0.25">
      <c r="A1666" s="12"/>
      <c r="B1666" s="12"/>
      <c r="C1666" s="12"/>
      <c r="D1666" s="12"/>
      <c r="E1666" s="12"/>
      <c r="H1666" s="12"/>
      <c r="K1666" s="12"/>
      <c r="L1666" s="12"/>
      <c r="M1666" s="12"/>
      <c r="N1666" s="12"/>
      <c r="P1666" s="3"/>
      <c r="Q1666" s="3"/>
    </row>
    <row r="1667" spans="1:17" x14ac:dyDescent="0.25">
      <c r="A1667" s="13"/>
      <c r="B1667" s="8"/>
      <c r="C1667" s="8"/>
      <c r="D1667" s="8"/>
      <c r="E1667" s="8"/>
      <c r="F1667" s="8"/>
      <c r="G1667" s="8"/>
      <c r="H1667" s="8"/>
      <c r="I1667" s="8"/>
      <c r="J1667" s="8"/>
      <c r="K1667" s="8"/>
      <c r="L1667" s="8"/>
      <c r="M1667" s="8"/>
      <c r="N1667" s="8"/>
      <c r="O1667" s="8"/>
      <c r="P1667" s="14"/>
      <c r="Q1667" s="14"/>
    </row>
    <row r="1668" spans="1:17" x14ac:dyDescent="0.25">
      <c r="A1668" s="46" t="s">
        <v>1909</v>
      </c>
      <c r="B1668" s="46"/>
      <c r="C1668" s="46"/>
      <c r="D1668" s="46"/>
      <c r="E1668" s="46"/>
      <c r="F1668" s="46"/>
      <c r="G1668" s="46"/>
      <c r="H1668" s="46"/>
      <c r="I1668" s="46"/>
      <c r="J1668" s="46"/>
      <c r="K1668" s="46"/>
      <c r="L1668" s="46"/>
      <c r="M1668" s="46"/>
      <c r="N1668" s="46"/>
      <c r="O1668" s="46"/>
      <c r="P1668" s="46"/>
      <c r="Q1668" s="46"/>
    </row>
    <row r="1669" spans="1:17" x14ac:dyDescent="0.25">
      <c r="A1669" s="12" t="s">
        <v>1288</v>
      </c>
      <c r="B1669" s="12" t="s">
        <v>1134</v>
      </c>
      <c r="C1669" s="12" t="s">
        <v>1135</v>
      </c>
      <c r="D1669" s="12" t="s">
        <v>987</v>
      </c>
      <c r="E1669" s="12" t="s">
        <v>31</v>
      </c>
      <c r="F1669" t="s">
        <v>813</v>
      </c>
      <c r="H1669" s="12" t="s">
        <v>31</v>
      </c>
      <c r="J1669">
        <v>0</v>
      </c>
      <c r="K1669" s="12" t="s">
        <v>31</v>
      </c>
      <c r="L1669" s="12" t="s">
        <v>31</v>
      </c>
      <c r="M1669" s="12" t="s">
        <v>31</v>
      </c>
      <c r="N1669" s="12" t="s">
        <v>31</v>
      </c>
      <c r="O1669" t="s">
        <v>989</v>
      </c>
      <c r="P1669" s="3">
        <v>2375</v>
      </c>
      <c r="Q1669" s="3">
        <v>0</v>
      </c>
    </row>
    <row r="1670" spans="1:17" x14ac:dyDescent="0.25">
      <c r="A1670" s="13" t="s">
        <v>1910</v>
      </c>
      <c r="B1670" s="8"/>
      <c r="C1670" s="8"/>
      <c r="D1670" s="8"/>
      <c r="E1670" s="8"/>
      <c r="F1670" s="8"/>
      <c r="G1670" s="8"/>
      <c r="H1670" s="8"/>
      <c r="I1670" s="8"/>
      <c r="J1670" s="8"/>
      <c r="K1670" s="8"/>
      <c r="L1670" s="8"/>
      <c r="M1670" s="8"/>
      <c r="N1670" s="8"/>
      <c r="O1670" s="8"/>
      <c r="P1670" s="14">
        <v>2375</v>
      </c>
      <c r="Q1670" s="14">
        <v>0</v>
      </c>
    </row>
    <row r="1671" spans="1:17" x14ac:dyDescent="0.25">
      <c r="A1671" s="13" t="s">
        <v>1911</v>
      </c>
      <c r="B1671" s="8"/>
      <c r="C1671" s="8"/>
      <c r="D1671" s="8"/>
      <c r="E1671" s="8"/>
      <c r="F1671" s="8"/>
      <c r="G1671" s="8"/>
      <c r="H1671" s="8"/>
      <c r="I1671" s="8"/>
      <c r="J1671" s="8"/>
      <c r="K1671" s="8"/>
      <c r="L1671" s="8"/>
      <c r="M1671" s="8"/>
      <c r="N1671" s="8"/>
      <c r="O1671" s="8"/>
      <c r="P1671" s="14">
        <v>2375</v>
      </c>
      <c r="Q1671" s="14"/>
    </row>
    <row r="1672" spans="1:17" x14ac:dyDescent="0.25">
      <c r="A1672" s="12"/>
      <c r="B1672" s="12"/>
      <c r="C1672" s="12"/>
      <c r="D1672" s="12"/>
      <c r="E1672" s="12"/>
      <c r="H1672" s="12"/>
      <c r="K1672" s="12"/>
      <c r="L1672" s="12"/>
      <c r="M1672" s="12"/>
      <c r="N1672" s="12"/>
      <c r="P1672" s="3"/>
      <c r="Q1672" s="3"/>
    </row>
    <row r="1673" spans="1:17" x14ac:dyDescent="0.25">
      <c r="A1673" s="13"/>
      <c r="B1673" s="8"/>
      <c r="C1673" s="8"/>
      <c r="D1673" s="8"/>
      <c r="E1673" s="8"/>
      <c r="F1673" s="8"/>
      <c r="G1673" s="8"/>
      <c r="H1673" s="8"/>
      <c r="I1673" s="8"/>
      <c r="J1673" s="8"/>
      <c r="K1673" s="8"/>
      <c r="L1673" s="8"/>
      <c r="M1673" s="8"/>
      <c r="N1673" s="8"/>
      <c r="O1673" s="8"/>
      <c r="P1673" s="14"/>
      <c r="Q1673" s="14"/>
    </row>
    <row r="1674" spans="1:17" x14ac:dyDescent="0.25">
      <c r="A1674" s="46" t="s">
        <v>1912</v>
      </c>
      <c r="B1674" s="46"/>
      <c r="C1674" s="46"/>
      <c r="D1674" s="46"/>
      <c r="E1674" s="46"/>
      <c r="F1674" s="46"/>
      <c r="G1674" s="46"/>
      <c r="H1674" s="46"/>
      <c r="I1674" s="46"/>
      <c r="J1674" s="46"/>
      <c r="K1674" s="46"/>
      <c r="L1674" s="46"/>
      <c r="M1674" s="46"/>
      <c r="N1674" s="46"/>
      <c r="O1674" s="46"/>
      <c r="P1674" s="46"/>
      <c r="Q1674" s="46"/>
    </row>
    <row r="1675" spans="1:17" x14ac:dyDescent="0.25">
      <c r="A1675" s="12" t="s">
        <v>1288</v>
      </c>
      <c r="B1675" s="12" t="s">
        <v>1134</v>
      </c>
      <c r="C1675" s="12" t="s">
        <v>1135</v>
      </c>
      <c r="D1675" s="12" t="s">
        <v>987</v>
      </c>
      <c r="E1675" s="12" t="s">
        <v>31</v>
      </c>
      <c r="F1675" t="s">
        <v>813</v>
      </c>
      <c r="H1675" s="12" t="s">
        <v>31</v>
      </c>
      <c r="J1675">
        <v>0</v>
      </c>
      <c r="K1675" s="12" t="s">
        <v>31</v>
      </c>
      <c r="L1675" s="12" t="s">
        <v>31</v>
      </c>
      <c r="M1675" s="12" t="s">
        <v>31</v>
      </c>
      <c r="N1675" s="12" t="s">
        <v>31</v>
      </c>
      <c r="O1675" t="s">
        <v>989</v>
      </c>
      <c r="P1675" s="3">
        <v>3932.9</v>
      </c>
      <c r="Q1675" s="3">
        <v>0</v>
      </c>
    </row>
    <row r="1676" spans="1:17" x14ac:dyDescent="0.25">
      <c r="A1676" s="13" t="s">
        <v>1913</v>
      </c>
      <c r="B1676" s="8"/>
      <c r="C1676" s="8"/>
      <c r="D1676" s="8"/>
      <c r="E1676" s="8"/>
      <c r="F1676" s="8"/>
      <c r="G1676" s="8"/>
      <c r="H1676" s="8"/>
      <c r="I1676" s="8"/>
      <c r="J1676" s="8"/>
      <c r="K1676" s="8"/>
      <c r="L1676" s="8"/>
      <c r="M1676" s="8"/>
      <c r="N1676" s="8"/>
      <c r="O1676" s="8"/>
      <c r="P1676" s="14">
        <v>3932.9</v>
      </c>
      <c r="Q1676" s="14">
        <v>0</v>
      </c>
    </row>
    <row r="1677" spans="1:17" x14ac:dyDescent="0.25">
      <c r="A1677" s="13" t="s">
        <v>1914</v>
      </c>
      <c r="B1677" s="8"/>
      <c r="C1677" s="8"/>
      <c r="D1677" s="8"/>
      <c r="E1677" s="8"/>
      <c r="F1677" s="8"/>
      <c r="G1677" s="8"/>
      <c r="H1677" s="8"/>
      <c r="I1677" s="8"/>
      <c r="J1677" s="8"/>
      <c r="K1677" s="8"/>
      <c r="L1677" s="8"/>
      <c r="M1677" s="8"/>
      <c r="N1677" s="8"/>
      <c r="O1677" s="8"/>
      <c r="P1677" s="14">
        <v>3932.9</v>
      </c>
      <c r="Q1677" s="14"/>
    </row>
    <row r="1678" spans="1:17" x14ac:dyDescent="0.25">
      <c r="A1678" s="12"/>
      <c r="B1678" s="12"/>
      <c r="C1678" s="12"/>
      <c r="D1678" s="12"/>
      <c r="E1678" s="12"/>
      <c r="H1678" s="12"/>
      <c r="K1678" s="12"/>
      <c r="L1678" s="12"/>
      <c r="M1678" s="12"/>
      <c r="N1678" s="12"/>
      <c r="P1678" s="3"/>
      <c r="Q1678" s="3"/>
    </row>
    <row r="1679" spans="1:17" x14ac:dyDescent="0.25">
      <c r="A1679" s="13"/>
      <c r="B1679" s="8"/>
      <c r="C1679" s="8"/>
      <c r="D1679" s="8"/>
      <c r="E1679" s="8"/>
      <c r="F1679" s="8"/>
      <c r="G1679" s="8"/>
      <c r="H1679" s="8"/>
      <c r="I1679" s="8"/>
      <c r="J1679" s="8"/>
      <c r="K1679" s="8"/>
      <c r="L1679" s="8"/>
      <c r="M1679" s="8"/>
      <c r="N1679" s="8"/>
      <c r="O1679" s="8"/>
      <c r="P1679" s="14"/>
      <c r="Q1679" s="14"/>
    </row>
    <row r="1680" spans="1:17" x14ac:dyDescent="0.25">
      <c r="A1680" s="46" t="s">
        <v>1915</v>
      </c>
      <c r="B1680" s="46"/>
      <c r="C1680" s="46"/>
      <c r="D1680" s="46"/>
      <c r="E1680" s="46"/>
      <c r="F1680" s="46"/>
      <c r="G1680" s="46"/>
      <c r="H1680" s="46"/>
      <c r="I1680" s="46"/>
      <c r="J1680" s="46"/>
      <c r="K1680" s="46"/>
      <c r="L1680" s="46"/>
      <c r="M1680" s="46"/>
      <c r="N1680" s="46"/>
      <c r="O1680" s="46"/>
      <c r="P1680" s="46"/>
      <c r="Q1680" s="46"/>
    </row>
    <row r="1681" spans="1:17" x14ac:dyDescent="0.25">
      <c r="A1681" s="12" t="s">
        <v>1288</v>
      </c>
      <c r="B1681" s="12" t="s">
        <v>1134</v>
      </c>
      <c r="C1681" s="12" t="s">
        <v>1135</v>
      </c>
      <c r="D1681" s="12" t="s">
        <v>987</v>
      </c>
      <c r="E1681" s="12" t="s">
        <v>31</v>
      </c>
      <c r="F1681" t="s">
        <v>813</v>
      </c>
      <c r="H1681" s="12" t="s">
        <v>31</v>
      </c>
      <c r="J1681">
        <v>0</v>
      </c>
      <c r="K1681" s="12" t="s">
        <v>31</v>
      </c>
      <c r="L1681" s="12" t="s">
        <v>31</v>
      </c>
      <c r="M1681" s="12" t="s">
        <v>31</v>
      </c>
      <c r="N1681" s="12" t="s">
        <v>31</v>
      </c>
      <c r="O1681" t="s">
        <v>989</v>
      </c>
      <c r="P1681" s="3">
        <v>3250</v>
      </c>
      <c r="Q1681" s="3">
        <v>0</v>
      </c>
    </row>
    <row r="1682" spans="1:17" x14ac:dyDescent="0.25">
      <c r="A1682" s="13" t="s">
        <v>1916</v>
      </c>
      <c r="B1682" s="8"/>
      <c r="C1682" s="8"/>
      <c r="D1682" s="8"/>
      <c r="E1682" s="8"/>
      <c r="F1682" s="8"/>
      <c r="G1682" s="8"/>
      <c r="H1682" s="8"/>
      <c r="I1682" s="8"/>
      <c r="J1682" s="8"/>
      <c r="K1682" s="8"/>
      <c r="L1682" s="8"/>
      <c r="M1682" s="8"/>
      <c r="N1682" s="8"/>
      <c r="O1682" s="8"/>
      <c r="P1682" s="14">
        <v>3250</v>
      </c>
      <c r="Q1682" s="14">
        <v>0</v>
      </c>
    </row>
    <row r="1683" spans="1:17" x14ac:dyDescent="0.25">
      <c r="A1683" s="13" t="s">
        <v>1917</v>
      </c>
      <c r="B1683" s="8"/>
      <c r="C1683" s="8"/>
      <c r="D1683" s="8"/>
      <c r="E1683" s="8"/>
      <c r="F1683" s="8"/>
      <c r="G1683" s="8"/>
      <c r="H1683" s="8"/>
      <c r="I1683" s="8"/>
      <c r="J1683" s="8"/>
      <c r="K1683" s="8"/>
      <c r="L1683" s="8"/>
      <c r="M1683" s="8"/>
      <c r="N1683" s="8"/>
      <c r="O1683" s="8"/>
      <c r="P1683" s="14">
        <v>3250</v>
      </c>
      <c r="Q1683" s="14"/>
    </row>
    <row r="1684" spans="1:17" x14ac:dyDescent="0.25">
      <c r="A1684" s="12"/>
      <c r="B1684" s="12"/>
      <c r="C1684" s="12"/>
      <c r="D1684" s="12"/>
      <c r="E1684" s="12"/>
      <c r="H1684" s="12"/>
      <c r="K1684" s="12"/>
      <c r="L1684" s="12"/>
      <c r="M1684" s="12"/>
      <c r="N1684" s="12"/>
      <c r="P1684" s="3"/>
      <c r="Q1684" s="3"/>
    </row>
    <row r="1685" spans="1:17" x14ac:dyDescent="0.25">
      <c r="A1685" s="13"/>
      <c r="B1685" s="8"/>
      <c r="C1685" s="8"/>
      <c r="D1685" s="8"/>
      <c r="E1685" s="8"/>
      <c r="F1685" s="8"/>
      <c r="G1685" s="8"/>
      <c r="H1685" s="8"/>
      <c r="I1685" s="8"/>
      <c r="J1685" s="8"/>
      <c r="K1685" s="8"/>
      <c r="L1685" s="8"/>
      <c r="M1685" s="8"/>
      <c r="N1685" s="8"/>
      <c r="O1685" s="8"/>
      <c r="P1685" s="14"/>
      <c r="Q1685" s="14"/>
    </row>
    <row r="1686" spans="1:17" x14ac:dyDescent="0.25">
      <c r="A1686" s="46" t="s">
        <v>1918</v>
      </c>
      <c r="B1686" s="46"/>
      <c r="C1686" s="46"/>
      <c r="D1686" s="46"/>
      <c r="E1686" s="46"/>
      <c r="F1686" s="46"/>
      <c r="G1686" s="46"/>
      <c r="H1686" s="46"/>
      <c r="I1686" s="46"/>
      <c r="J1686" s="46"/>
      <c r="K1686" s="46"/>
      <c r="L1686" s="46"/>
      <c r="M1686" s="46"/>
      <c r="N1686" s="46"/>
      <c r="O1686" s="46"/>
      <c r="P1686" s="46"/>
      <c r="Q1686" s="46"/>
    </row>
    <row r="1687" spans="1:17" x14ac:dyDescent="0.25">
      <c r="A1687" s="12" t="s">
        <v>1288</v>
      </c>
      <c r="B1687" s="12" t="s">
        <v>1134</v>
      </c>
      <c r="C1687" s="12" t="s">
        <v>1135</v>
      </c>
      <c r="D1687" s="12" t="s">
        <v>987</v>
      </c>
      <c r="E1687" s="12" t="s">
        <v>31</v>
      </c>
      <c r="F1687" t="s">
        <v>813</v>
      </c>
      <c r="H1687" s="12" t="s">
        <v>31</v>
      </c>
      <c r="J1687">
        <v>0</v>
      </c>
      <c r="K1687" s="12" t="s">
        <v>31</v>
      </c>
      <c r="L1687" s="12" t="s">
        <v>31</v>
      </c>
      <c r="M1687" s="12" t="s">
        <v>31</v>
      </c>
      <c r="N1687" s="12" t="s">
        <v>31</v>
      </c>
      <c r="O1687" t="s">
        <v>989</v>
      </c>
      <c r="P1687" s="3">
        <v>600</v>
      </c>
      <c r="Q1687" s="3">
        <v>0</v>
      </c>
    </row>
    <row r="1688" spans="1:17" x14ac:dyDescent="0.25">
      <c r="A1688" s="13" t="s">
        <v>1919</v>
      </c>
      <c r="B1688" s="8"/>
      <c r="C1688" s="8"/>
      <c r="D1688" s="8"/>
      <c r="E1688" s="8"/>
      <c r="F1688" s="8"/>
      <c r="G1688" s="8"/>
      <c r="H1688" s="8"/>
      <c r="I1688" s="8"/>
      <c r="J1688" s="8"/>
      <c r="K1688" s="8"/>
      <c r="L1688" s="8"/>
      <c r="M1688" s="8"/>
      <c r="N1688" s="8"/>
      <c r="O1688" s="8"/>
      <c r="P1688" s="14">
        <v>600</v>
      </c>
      <c r="Q1688" s="14">
        <v>0</v>
      </c>
    </row>
    <row r="1689" spans="1:17" x14ac:dyDescent="0.25">
      <c r="A1689" s="13" t="s">
        <v>1920</v>
      </c>
      <c r="B1689" s="8"/>
      <c r="C1689" s="8"/>
      <c r="D1689" s="8"/>
      <c r="E1689" s="8"/>
      <c r="F1689" s="8"/>
      <c r="G1689" s="8"/>
      <c r="H1689" s="8"/>
      <c r="I1689" s="8"/>
      <c r="J1689" s="8"/>
      <c r="K1689" s="8"/>
      <c r="L1689" s="8"/>
      <c r="M1689" s="8"/>
      <c r="N1689" s="8"/>
      <c r="O1689" s="8"/>
      <c r="P1689" s="14">
        <v>600</v>
      </c>
      <c r="Q1689" s="14"/>
    </row>
    <row r="1690" spans="1:17" x14ac:dyDescent="0.25">
      <c r="A1690" s="12"/>
      <c r="B1690" s="12"/>
      <c r="C1690" s="12"/>
      <c r="D1690" s="12"/>
      <c r="E1690" s="12"/>
      <c r="H1690" s="12"/>
      <c r="K1690" s="12"/>
      <c r="L1690" s="12"/>
      <c r="M1690" s="12"/>
      <c r="N1690" s="12"/>
      <c r="P1690" s="3"/>
      <c r="Q1690" s="3"/>
    </row>
    <row r="1691" spans="1:17" x14ac:dyDescent="0.25">
      <c r="A1691" s="13"/>
      <c r="B1691" s="8"/>
      <c r="C1691" s="8"/>
      <c r="D1691" s="8"/>
      <c r="E1691" s="8"/>
      <c r="F1691" s="8"/>
      <c r="G1691" s="8"/>
      <c r="H1691" s="8"/>
      <c r="I1691" s="8"/>
      <c r="J1691" s="8"/>
      <c r="K1691" s="8"/>
      <c r="L1691" s="8"/>
      <c r="M1691" s="8"/>
      <c r="N1691" s="8"/>
      <c r="O1691" s="8"/>
      <c r="P1691" s="14"/>
      <c r="Q1691" s="14"/>
    </row>
    <row r="1692" spans="1:17" x14ac:dyDescent="0.25">
      <c r="A1692" s="46" t="s">
        <v>1921</v>
      </c>
      <c r="B1692" s="46"/>
      <c r="C1692" s="46"/>
      <c r="D1692" s="46"/>
      <c r="E1692" s="46"/>
      <c r="F1692" s="46"/>
      <c r="G1692" s="46"/>
      <c r="H1692" s="46"/>
      <c r="I1692" s="46"/>
      <c r="J1692" s="46"/>
      <c r="K1692" s="46"/>
      <c r="L1692" s="46"/>
      <c r="M1692" s="46"/>
      <c r="N1692" s="46"/>
      <c r="O1692" s="46"/>
      <c r="P1692" s="46"/>
      <c r="Q1692" s="46"/>
    </row>
    <row r="1693" spans="1:17" x14ac:dyDescent="0.25">
      <c r="A1693" s="12" t="s">
        <v>1288</v>
      </c>
      <c r="B1693" s="12" t="s">
        <v>1134</v>
      </c>
      <c r="C1693" s="12" t="s">
        <v>1135</v>
      </c>
      <c r="D1693" s="12" t="s">
        <v>987</v>
      </c>
      <c r="E1693" s="12" t="s">
        <v>31</v>
      </c>
      <c r="F1693" t="s">
        <v>813</v>
      </c>
      <c r="H1693" s="12" t="s">
        <v>31</v>
      </c>
      <c r="J1693">
        <v>0</v>
      </c>
      <c r="K1693" s="12" t="s">
        <v>31</v>
      </c>
      <c r="L1693" s="12" t="s">
        <v>31</v>
      </c>
      <c r="M1693" s="12" t="s">
        <v>31</v>
      </c>
      <c r="N1693" s="12" t="s">
        <v>31</v>
      </c>
      <c r="O1693" t="s">
        <v>989</v>
      </c>
      <c r="P1693" s="3">
        <v>800</v>
      </c>
      <c r="Q1693" s="3">
        <v>0</v>
      </c>
    </row>
    <row r="1694" spans="1:17" x14ac:dyDescent="0.25">
      <c r="A1694" s="13" t="s">
        <v>1922</v>
      </c>
      <c r="B1694" s="8"/>
      <c r="C1694" s="8"/>
      <c r="D1694" s="8"/>
      <c r="E1694" s="8"/>
      <c r="F1694" s="8"/>
      <c r="G1694" s="8"/>
      <c r="H1694" s="8"/>
      <c r="I1694" s="8"/>
      <c r="J1694" s="8"/>
      <c r="K1694" s="8"/>
      <c r="L1694" s="8"/>
      <c r="M1694" s="8"/>
      <c r="N1694" s="8"/>
      <c r="O1694" s="8"/>
      <c r="P1694" s="14">
        <v>800</v>
      </c>
      <c r="Q1694" s="14">
        <v>0</v>
      </c>
    </row>
    <row r="1695" spans="1:17" x14ac:dyDescent="0.25">
      <c r="A1695" s="13" t="s">
        <v>1923</v>
      </c>
      <c r="B1695" s="8"/>
      <c r="C1695" s="8"/>
      <c r="D1695" s="8"/>
      <c r="E1695" s="8"/>
      <c r="F1695" s="8"/>
      <c r="G1695" s="8"/>
      <c r="H1695" s="8"/>
      <c r="I1695" s="8"/>
      <c r="J1695" s="8"/>
      <c r="K1695" s="8"/>
      <c r="L1695" s="8"/>
      <c r="M1695" s="8"/>
      <c r="N1695" s="8"/>
      <c r="O1695" s="8"/>
      <c r="P1695" s="14">
        <v>800</v>
      </c>
      <c r="Q1695" s="14"/>
    </row>
    <row r="1696" spans="1:17" x14ac:dyDescent="0.25">
      <c r="A1696" s="12"/>
      <c r="B1696" s="12"/>
      <c r="C1696" s="12"/>
      <c r="D1696" s="12"/>
      <c r="E1696" s="12"/>
      <c r="H1696" s="12"/>
      <c r="K1696" s="12"/>
      <c r="L1696" s="12"/>
      <c r="M1696" s="12"/>
      <c r="N1696" s="12"/>
      <c r="P1696" s="3"/>
      <c r="Q1696" s="3"/>
    </row>
    <row r="1697" spans="1:17" x14ac:dyDescent="0.25">
      <c r="A1697" s="13"/>
      <c r="B1697" s="8"/>
      <c r="C1697" s="8"/>
      <c r="D1697" s="8"/>
      <c r="E1697" s="8"/>
      <c r="F1697" s="8"/>
      <c r="G1697" s="8"/>
      <c r="H1697" s="8"/>
      <c r="I1697" s="8"/>
      <c r="J1697" s="8"/>
      <c r="K1697" s="8"/>
      <c r="L1697" s="8"/>
      <c r="M1697" s="8"/>
      <c r="N1697" s="8"/>
      <c r="O1697" s="8"/>
      <c r="P1697" s="14"/>
      <c r="Q1697" s="14"/>
    </row>
    <row r="1698" spans="1:17" x14ac:dyDescent="0.25">
      <c r="A1698" s="46" t="s">
        <v>1924</v>
      </c>
      <c r="B1698" s="46"/>
      <c r="C1698" s="46"/>
      <c r="D1698" s="46"/>
      <c r="E1698" s="46"/>
      <c r="F1698" s="46"/>
      <c r="G1698" s="46"/>
      <c r="H1698" s="46"/>
      <c r="I1698" s="46"/>
      <c r="J1698" s="46"/>
      <c r="K1698" s="46"/>
      <c r="L1698" s="46"/>
      <c r="M1698" s="46"/>
      <c r="N1698" s="46"/>
      <c r="O1698" s="46"/>
      <c r="P1698" s="46"/>
      <c r="Q1698" s="46"/>
    </row>
    <row r="1699" spans="1:17" x14ac:dyDescent="0.25">
      <c r="A1699" s="12" t="s">
        <v>1288</v>
      </c>
      <c r="B1699" s="12" t="s">
        <v>1134</v>
      </c>
      <c r="C1699" s="12" t="s">
        <v>1135</v>
      </c>
      <c r="D1699" s="12" t="s">
        <v>987</v>
      </c>
      <c r="E1699" s="12" t="s">
        <v>31</v>
      </c>
      <c r="F1699" t="s">
        <v>813</v>
      </c>
      <c r="H1699" s="12" t="s">
        <v>31</v>
      </c>
      <c r="J1699">
        <v>0</v>
      </c>
      <c r="K1699" s="12" t="s">
        <v>31</v>
      </c>
      <c r="L1699" s="12" t="s">
        <v>31</v>
      </c>
      <c r="M1699" s="12" t="s">
        <v>31</v>
      </c>
      <c r="N1699" s="12" t="s">
        <v>31</v>
      </c>
      <c r="O1699" t="s">
        <v>989</v>
      </c>
      <c r="P1699" s="3">
        <v>100</v>
      </c>
      <c r="Q1699" s="3">
        <v>0</v>
      </c>
    </row>
    <row r="1700" spans="1:17" x14ac:dyDescent="0.25">
      <c r="A1700" s="13" t="s">
        <v>1925</v>
      </c>
      <c r="B1700" s="8"/>
      <c r="C1700" s="8"/>
      <c r="D1700" s="8"/>
      <c r="E1700" s="8"/>
      <c r="F1700" s="8"/>
      <c r="G1700" s="8"/>
      <c r="H1700" s="8"/>
      <c r="I1700" s="8"/>
      <c r="J1700" s="8"/>
      <c r="K1700" s="8"/>
      <c r="L1700" s="8"/>
      <c r="M1700" s="8"/>
      <c r="N1700" s="8"/>
      <c r="O1700" s="8"/>
      <c r="P1700" s="14">
        <v>100</v>
      </c>
      <c r="Q1700" s="14">
        <v>0</v>
      </c>
    </row>
    <row r="1701" spans="1:17" x14ac:dyDescent="0.25">
      <c r="A1701" s="13" t="s">
        <v>1926</v>
      </c>
      <c r="B1701" s="8"/>
      <c r="C1701" s="8"/>
      <c r="D1701" s="8"/>
      <c r="E1701" s="8"/>
      <c r="F1701" s="8"/>
      <c r="G1701" s="8"/>
      <c r="H1701" s="8"/>
      <c r="I1701" s="8"/>
      <c r="J1701" s="8"/>
      <c r="K1701" s="8"/>
      <c r="L1701" s="8"/>
      <c r="M1701" s="8"/>
      <c r="N1701" s="8"/>
      <c r="O1701" s="8"/>
      <c r="P1701" s="14">
        <v>100</v>
      </c>
      <c r="Q1701" s="14"/>
    </row>
    <row r="1702" spans="1:17" x14ac:dyDescent="0.25">
      <c r="A1702" s="12"/>
      <c r="B1702" s="12"/>
      <c r="C1702" s="12"/>
      <c r="D1702" s="12"/>
      <c r="E1702" s="12"/>
      <c r="H1702" s="12"/>
      <c r="K1702" s="12"/>
      <c r="L1702" s="12"/>
      <c r="M1702" s="12"/>
      <c r="N1702" s="12"/>
      <c r="P1702" s="3"/>
      <c r="Q1702" s="3"/>
    </row>
    <row r="1703" spans="1:17" x14ac:dyDescent="0.25">
      <c r="A1703" s="13"/>
      <c r="B1703" s="8"/>
      <c r="C1703" s="8"/>
      <c r="D1703" s="8"/>
      <c r="E1703" s="8"/>
      <c r="F1703" s="8"/>
      <c r="G1703" s="8"/>
      <c r="H1703" s="8"/>
      <c r="I1703" s="8"/>
      <c r="J1703" s="8"/>
      <c r="K1703" s="8"/>
      <c r="L1703" s="8"/>
      <c r="M1703" s="8"/>
      <c r="N1703" s="8"/>
      <c r="O1703" s="8"/>
      <c r="P1703" s="14"/>
      <c r="Q1703" s="14"/>
    </row>
    <row r="1704" spans="1:17" x14ac:dyDescent="0.25">
      <c r="A1704" s="46" t="s">
        <v>1927</v>
      </c>
      <c r="B1704" s="46"/>
      <c r="C1704" s="46"/>
      <c r="D1704" s="46"/>
      <c r="E1704" s="46"/>
      <c r="F1704" s="46"/>
      <c r="G1704" s="46"/>
      <c r="H1704" s="46"/>
      <c r="I1704" s="46"/>
      <c r="J1704" s="46"/>
      <c r="K1704" s="46"/>
      <c r="L1704" s="46"/>
      <c r="M1704" s="46"/>
      <c r="N1704" s="46"/>
      <c r="O1704" s="46"/>
      <c r="P1704" s="46"/>
      <c r="Q1704" s="46"/>
    </row>
    <row r="1705" spans="1:17" x14ac:dyDescent="0.25">
      <c r="A1705" s="12" t="s">
        <v>1288</v>
      </c>
      <c r="B1705" s="12" t="s">
        <v>1134</v>
      </c>
      <c r="C1705" s="12" t="s">
        <v>1135</v>
      </c>
      <c r="D1705" s="12" t="s">
        <v>987</v>
      </c>
      <c r="E1705" s="12" t="s">
        <v>31</v>
      </c>
      <c r="F1705" t="s">
        <v>813</v>
      </c>
      <c r="H1705" s="12" t="s">
        <v>31</v>
      </c>
      <c r="J1705">
        <v>0</v>
      </c>
      <c r="K1705" s="12" t="s">
        <v>31</v>
      </c>
      <c r="L1705" s="12" t="s">
        <v>31</v>
      </c>
      <c r="M1705" s="12" t="s">
        <v>31</v>
      </c>
      <c r="N1705" s="12" t="s">
        <v>31</v>
      </c>
      <c r="O1705" t="s">
        <v>989</v>
      </c>
      <c r="P1705" s="3">
        <v>100</v>
      </c>
      <c r="Q1705" s="3">
        <v>0</v>
      </c>
    </row>
    <row r="1706" spans="1:17" x14ac:dyDescent="0.25">
      <c r="A1706" s="13" t="s">
        <v>1928</v>
      </c>
      <c r="B1706" s="8"/>
      <c r="C1706" s="8"/>
      <c r="D1706" s="8"/>
      <c r="E1706" s="8"/>
      <c r="F1706" s="8"/>
      <c r="G1706" s="8"/>
      <c r="H1706" s="8"/>
      <c r="I1706" s="8"/>
      <c r="J1706" s="8"/>
      <c r="K1706" s="8"/>
      <c r="L1706" s="8"/>
      <c r="M1706" s="8"/>
      <c r="N1706" s="8"/>
      <c r="O1706" s="8"/>
      <c r="P1706" s="14">
        <v>100</v>
      </c>
      <c r="Q1706" s="14">
        <v>0</v>
      </c>
    </row>
    <row r="1707" spans="1:17" x14ac:dyDescent="0.25">
      <c r="A1707" s="13" t="s">
        <v>1929</v>
      </c>
      <c r="B1707" s="8"/>
      <c r="C1707" s="8"/>
      <c r="D1707" s="8"/>
      <c r="E1707" s="8"/>
      <c r="F1707" s="8"/>
      <c r="G1707" s="8"/>
      <c r="H1707" s="8"/>
      <c r="I1707" s="8"/>
      <c r="J1707" s="8"/>
      <c r="K1707" s="8"/>
      <c r="L1707" s="8"/>
      <c r="M1707" s="8"/>
      <c r="N1707" s="8"/>
      <c r="O1707" s="8"/>
      <c r="P1707" s="14">
        <v>100</v>
      </c>
      <c r="Q1707" s="14"/>
    </row>
    <row r="1708" spans="1:17" x14ac:dyDescent="0.25">
      <c r="A1708" s="12"/>
      <c r="B1708" s="12"/>
      <c r="C1708" s="12"/>
      <c r="D1708" s="12"/>
      <c r="E1708" s="12"/>
      <c r="H1708" s="12"/>
      <c r="K1708" s="12"/>
      <c r="L1708" s="12"/>
      <c r="M1708" s="12"/>
      <c r="N1708" s="12"/>
      <c r="P1708" s="3"/>
      <c r="Q1708" s="3"/>
    </row>
    <row r="1709" spans="1:17" x14ac:dyDescent="0.25">
      <c r="A1709" s="13"/>
      <c r="B1709" s="8"/>
      <c r="C1709" s="8"/>
      <c r="D1709" s="8"/>
      <c r="E1709" s="8"/>
      <c r="F1709" s="8"/>
      <c r="G1709" s="8"/>
      <c r="H1709" s="8"/>
      <c r="I1709" s="8"/>
      <c r="J1709" s="8"/>
      <c r="K1709" s="8"/>
      <c r="L1709" s="8"/>
      <c r="M1709" s="8"/>
      <c r="N1709" s="8"/>
      <c r="O1709" s="8"/>
      <c r="P1709" s="14"/>
      <c r="Q1709" s="14"/>
    </row>
    <row r="1710" spans="1:17" x14ac:dyDescent="0.25">
      <c r="A1710" s="46" t="s">
        <v>1930</v>
      </c>
      <c r="B1710" s="46"/>
      <c r="C1710" s="46"/>
      <c r="D1710" s="46"/>
      <c r="E1710" s="46"/>
      <c r="F1710" s="46"/>
      <c r="G1710" s="46"/>
      <c r="H1710" s="46"/>
      <c r="I1710" s="46"/>
      <c r="J1710" s="46"/>
      <c r="K1710" s="46"/>
      <c r="L1710" s="46"/>
      <c r="M1710" s="46"/>
      <c r="N1710" s="46"/>
      <c r="O1710" s="46"/>
      <c r="P1710" s="46"/>
      <c r="Q1710" s="46"/>
    </row>
    <row r="1711" spans="1:17" x14ac:dyDescent="0.25">
      <c r="A1711" s="12" t="s">
        <v>1288</v>
      </c>
      <c r="B1711" s="12" t="s">
        <v>1134</v>
      </c>
      <c r="C1711" s="12" t="s">
        <v>1135</v>
      </c>
      <c r="D1711" s="12" t="s">
        <v>987</v>
      </c>
      <c r="E1711" s="12" t="s">
        <v>31</v>
      </c>
      <c r="F1711" t="s">
        <v>813</v>
      </c>
      <c r="H1711" s="12" t="s">
        <v>31</v>
      </c>
      <c r="J1711">
        <v>0</v>
      </c>
      <c r="K1711" s="12" t="s">
        <v>31</v>
      </c>
      <c r="L1711" s="12" t="s">
        <v>31</v>
      </c>
      <c r="M1711" s="12" t="s">
        <v>31</v>
      </c>
      <c r="N1711" s="12" t="s">
        <v>31</v>
      </c>
      <c r="O1711" t="s">
        <v>989</v>
      </c>
      <c r="P1711" s="3">
        <v>300</v>
      </c>
      <c r="Q1711" s="3">
        <v>0</v>
      </c>
    </row>
    <row r="1712" spans="1:17" x14ac:dyDescent="0.25">
      <c r="A1712" s="13" t="s">
        <v>1931</v>
      </c>
      <c r="B1712" s="8"/>
      <c r="C1712" s="8"/>
      <c r="D1712" s="8"/>
      <c r="E1712" s="8"/>
      <c r="F1712" s="8"/>
      <c r="G1712" s="8"/>
      <c r="H1712" s="8"/>
      <c r="I1712" s="8"/>
      <c r="J1712" s="8"/>
      <c r="K1712" s="8"/>
      <c r="L1712" s="8"/>
      <c r="M1712" s="8"/>
      <c r="N1712" s="8"/>
      <c r="O1712" s="8"/>
      <c r="P1712" s="14">
        <v>300</v>
      </c>
      <c r="Q1712" s="14">
        <v>0</v>
      </c>
    </row>
    <row r="1713" spans="1:17" x14ac:dyDescent="0.25">
      <c r="A1713" s="13" t="s">
        <v>1932</v>
      </c>
      <c r="B1713" s="8"/>
      <c r="C1713" s="8"/>
      <c r="D1713" s="8"/>
      <c r="E1713" s="8"/>
      <c r="F1713" s="8"/>
      <c r="G1713" s="8"/>
      <c r="H1713" s="8"/>
      <c r="I1713" s="8"/>
      <c r="J1713" s="8"/>
      <c r="K1713" s="8"/>
      <c r="L1713" s="8"/>
      <c r="M1713" s="8"/>
      <c r="N1713" s="8"/>
      <c r="O1713" s="8"/>
      <c r="P1713" s="14">
        <v>300</v>
      </c>
      <c r="Q1713" s="14"/>
    </row>
    <row r="1714" spans="1:17" x14ac:dyDescent="0.25">
      <c r="A1714" s="12"/>
      <c r="B1714" s="12"/>
      <c r="C1714" s="12"/>
      <c r="D1714" s="12"/>
      <c r="E1714" s="12"/>
      <c r="H1714" s="12"/>
      <c r="K1714" s="12"/>
      <c r="L1714" s="12"/>
      <c r="M1714" s="12"/>
      <c r="N1714" s="12"/>
      <c r="P1714" s="3"/>
      <c r="Q1714" s="3"/>
    </row>
    <row r="1715" spans="1:17" x14ac:dyDescent="0.25">
      <c r="A1715" s="13"/>
      <c r="B1715" s="8"/>
      <c r="C1715" s="8"/>
      <c r="D1715" s="8"/>
      <c r="E1715" s="8"/>
      <c r="F1715" s="8"/>
      <c r="G1715" s="8"/>
      <c r="H1715" s="8"/>
      <c r="I1715" s="8"/>
      <c r="J1715" s="8"/>
      <c r="K1715" s="8"/>
      <c r="L1715" s="8"/>
      <c r="M1715" s="8"/>
      <c r="N1715" s="8"/>
      <c r="O1715" s="8"/>
      <c r="P1715" s="14"/>
      <c r="Q1715" s="14"/>
    </row>
    <row r="1716" spans="1:17" x14ac:dyDescent="0.25">
      <c r="A1716" s="46" t="s">
        <v>1933</v>
      </c>
      <c r="B1716" s="46"/>
      <c r="C1716" s="46"/>
      <c r="D1716" s="46"/>
      <c r="E1716" s="46"/>
      <c r="F1716" s="46"/>
      <c r="G1716" s="46"/>
      <c r="H1716" s="46"/>
      <c r="I1716" s="46"/>
      <c r="J1716" s="46"/>
      <c r="K1716" s="46"/>
      <c r="L1716" s="46"/>
      <c r="M1716" s="46"/>
      <c r="N1716" s="46"/>
      <c r="O1716" s="46"/>
      <c r="P1716" s="46"/>
      <c r="Q1716" s="46"/>
    </row>
    <row r="1717" spans="1:17" x14ac:dyDescent="0.25">
      <c r="A1717" s="12" t="s">
        <v>1288</v>
      </c>
      <c r="B1717" s="12" t="s">
        <v>1134</v>
      </c>
      <c r="C1717" s="12" t="s">
        <v>1135</v>
      </c>
      <c r="D1717" s="12" t="s">
        <v>987</v>
      </c>
      <c r="E1717" s="12" t="s">
        <v>31</v>
      </c>
      <c r="F1717" t="s">
        <v>813</v>
      </c>
      <c r="H1717" s="12" t="s">
        <v>31</v>
      </c>
      <c r="J1717">
        <v>0</v>
      </c>
      <c r="K1717" s="12" t="s">
        <v>31</v>
      </c>
      <c r="L1717" s="12" t="s">
        <v>31</v>
      </c>
      <c r="M1717" s="12" t="s">
        <v>31</v>
      </c>
      <c r="N1717" s="12" t="s">
        <v>31</v>
      </c>
      <c r="O1717" t="s">
        <v>989</v>
      </c>
      <c r="P1717" s="3">
        <v>700</v>
      </c>
      <c r="Q1717" s="3">
        <v>0</v>
      </c>
    </row>
    <row r="1718" spans="1:17" x14ac:dyDescent="0.25">
      <c r="A1718" s="13" t="s">
        <v>1934</v>
      </c>
      <c r="B1718" s="8"/>
      <c r="C1718" s="8"/>
      <c r="D1718" s="8"/>
      <c r="E1718" s="8"/>
      <c r="F1718" s="8"/>
      <c r="G1718" s="8"/>
      <c r="H1718" s="8"/>
      <c r="I1718" s="8"/>
      <c r="J1718" s="8"/>
      <c r="K1718" s="8"/>
      <c r="L1718" s="8"/>
      <c r="M1718" s="8"/>
      <c r="N1718" s="8"/>
      <c r="O1718" s="8"/>
      <c r="P1718" s="14">
        <v>700</v>
      </c>
      <c r="Q1718" s="14">
        <v>0</v>
      </c>
    </row>
    <row r="1719" spans="1:17" x14ac:dyDescent="0.25">
      <c r="A1719" s="13" t="s">
        <v>1935</v>
      </c>
      <c r="B1719" s="8"/>
      <c r="C1719" s="8"/>
      <c r="D1719" s="8"/>
      <c r="E1719" s="8"/>
      <c r="F1719" s="8"/>
      <c r="G1719" s="8"/>
      <c r="H1719" s="8"/>
      <c r="I1719" s="8"/>
      <c r="J1719" s="8"/>
      <c r="K1719" s="8"/>
      <c r="L1719" s="8"/>
      <c r="M1719" s="8"/>
      <c r="N1719" s="8"/>
      <c r="O1719" s="8"/>
      <c r="P1719" s="14">
        <v>700</v>
      </c>
      <c r="Q1719" s="14"/>
    </row>
    <row r="1720" spans="1:17" x14ac:dyDescent="0.25">
      <c r="A1720" s="12"/>
      <c r="B1720" s="12"/>
      <c r="C1720" s="12"/>
      <c r="D1720" s="12"/>
      <c r="E1720" s="12"/>
      <c r="H1720" s="12"/>
      <c r="K1720" s="12"/>
      <c r="L1720" s="12"/>
      <c r="M1720" s="12"/>
      <c r="N1720" s="12"/>
      <c r="P1720" s="3"/>
      <c r="Q1720" s="3"/>
    </row>
    <row r="1721" spans="1:17" x14ac:dyDescent="0.25">
      <c r="A1721" s="13"/>
      <c r="B1721" s="8"/>
      <c r="C1721" s="8"/>
      <c r="D1721" s="8"/>
      <c r="E1721" s="8"/>
      <c r="F1721" s="8"/>
      <c r="G1721" s="8"/>
      <c r="H1721" s="8"/>
      <c r="I1721" s="8"/>
      <c r="J1721" s="8"/>
      <c r="K1721" s="8"/>
      <c r="L1721" s="8"/>
      <c r="M1721" s="8"/>
      <c r="N1721" s="8"/>
      <c r="O1721" s="8"/>
      <c r="P1721" s="14"/>
      <c r="Q1721" s="14"/>
    </row>
    <row r="1722" spans="1:17" x14ac:dyDescent="0.25">
      <c r="A1722" s="46" t="s">
        <v>1936</v>
      </c>
      <c r="B1722" s="46"/>
      <c r="C1722" s="46"/>
      <c r="D1722" s="46"/>
      <c r="E1722" s="46"/>
      <c r="F1722" s="46"/>
      <c r="G1722" s="46"/>
      <c r="H1722" s="46"/>
      <c r="I1722" s="46"/>
      <c r="J1722" s="46"/>
      <c r="K1722" s="46"/>
      <c r="L1722" s="46"/>
      <c r="M1722" s="46"/>
      <c r="N1722" s="46"/>
      <c r="O1722" s="46"/>
      <c r="P1722" s="46"/>
      <c r="Q1722" s="46"/>
    </row>
    <row r="1723" spans="1:17" x14ac:dyDescent="0.25">
      <c r="A1723" s="12" t="s">
        <v>1288</v>
      </c>
      <c r="B1723" s="12" t="s">
        <v>1134</v>
      </c>
      <c r="C1723" s="12" t="s">
        <v>1135</v>
      </c>
      <c r="D1723" s="12" t="s">
        <v>987</v>
      </c>
      <c r="E1723" s="12" t="s">
        <v>31</v>
      </c>
      <c r="F1723" t="s">
        <v>813</v>
      </c>
      <c r="H1723" s="12" t="s">
        <v>31</v>
      </c>
      <c r="J1723">
        <v>0</v>
      </c>
      <c r="K1723" s="12" t="s">
        <v>31</v>
      </c>
      <c r="L1723" s="12" t="s">
        <v>31</v>
      </c>
      <c r="M1723" s="12" t="s">
        <v>31</v>
      </c>
      <c r="N1723" s="12" t="s">
        <v>31</v>
      </c>
      <c r="O1723" t="s">
        <v>989</v>
      </c>
      <c r="P1723" s="3">
        <v>300</v>
      </c>
      <c r="Q1723" s="3">
        <v>0</v>
      </c>
    </row>
    <row r="1724" spans="1:17" x14ac:dyDescent="0.25">
      <c r="A1724" s="13" t="s">
        <v>1937</v>
      </c>
      <c r="B1724" s="8"/>
      <c r="C1724" s="8"/>
      <c r="D1724" s="8"/>
      <c r="E1724" s="8"/>
      <c r="F1724" s="8"/>
      <c r="G1724" s="8"/>
      <c r="H1724" s="8"/>
      <c r="I1724" s="8"/>
      <c r="J1724" s="8"/>
      <c r="K1724" s="8"/>
      <c r="L1724" s="8"/>
      <c r="M1724" s="8"/>
      <c r="N1724" s="8"/>
      <c r="O1724" s="8"/>
      <c r="P1724" s="14">
        <v>300</v>
      </c>
      <c r="Q1724" s="14">
        <v>0</v>
      </c>
    </row>
    <row r="1725" spans="1:17" x14ac:dyDescent="0.25">
      <c r="A1725" s="13" t="s">
        <v>1938</v>
      </c>
      <c r="B1725" s="8"/>
      <c r="C1725" s="8"/>
      <c r="D1725" s="8"/>
      <c r="E1725" s="8"/>
      <c r="F1725" s="8"/>
      <c r="G1725" s="8"/>
      <c r="H1725" s="8"/>
      <c r="I1725" s="8"/>
      <c r="J1725" s="8"/>
      <c r="K1725" s="8"/>
      <c r="L1725" s="8"/>
      <c r="M1725" s="8"/>
      <c r="N1725" s="8"/>
      <c r="O1725" s="8"/>
      <c r="P1725" s="14">
        <v>300</v>
      </c>
      <c r="Q1725" s="14"/>
    </row>
    <row r="1726" spans="1:17" x14ac:dyDescent="0.25">
      <c r="A1726" s="12"/>
      <c r="B1726" s="12"/>
      <c r="C1726" s="12"/>
      <c r="D1726" s="12"/>
      <c r="E1726" s="12"/>
      <c r="H1726" s="12"/>
      <c r="K1726" s="12"/>
      <c r="L1726" s="12"/>
      <c r="M1726" s="12"/>
      <c r="N1726" s="12"/>
      <c r="P1726" s="3"/>
      <c r="Q1726" s="3"/>
    </row>
    <row r="1727" spans="1:17" x14ac:dyDescent="0.25">
      <c r="A1727" s="13"/>
      <c r="B1727" s="8"/>
      <c r="C1727" s="8"/>
      <c r="D1727" s="8"/>
      <c r="E1727" s="8"/>
      <c r="F1727" s="8"/>
      <c r="G1727" s="8"/>
      <c r="H1727" s="8"/>
      <c r="I1727" s="8"/>
      <c r="J1727" s="8"/>
      <c r="K1727" s="8"/>
      <c r="L1727" s="8"/>
      <c r="M1727" s="8"/>
      <c r="N1727" s="8"/>
      <c r="O1727" s="8"/>
      <c r="P1727" s="14"/>
      <c r="Q1727" s="14"/>
    </row>
    <row r="1728" spans="1:17" x14ac:dyDescent="0.25">
      <c r="A1728" s="46" t="s">
        <v>1939</v>
      </c>
      <c r="B1728" s="46"/>
      <c r="C1728" s="46"/>
      <c r="D1728" s="46"/>
      <c r="E1728" s="46"/>
      <c r="F1728" s="46"/>
      <c r="G1728" s="46"/>
      <c r="H1728" s="46"/>
      <c r="I1728" s="46"/>
      <c r="J1728" s="46"/>
      <c r="K1728" s="46"/>
      <c r="L1728" s="46"/>
      <c r="M1728" s="46"/>
      <c r="N1728" s="46"/>
      <c r="O1728" s="46"/>
      <c r="P1728" s="46"/>
      <c r="Q1728" s="46"/>
    </row>
    <row r="1729" spans="1:17" x14ac:dyDescent="0.25">
      <c r="A1729" s="12" t="s">
        <v>1288</v>
      </c>
      <c r="B1729" s="12" t="s">
        <v>1134</v>
      </c>
      <c r="C1729" s="12" t="s">
        <v>1135</v>
      </c>
      <c r="D1729" s="12" t="s">
        <v>987</v>
      </c>
      <c r="E1729" s="12" t="s">
        <v>31</v>
      </c>
      <c r="F1729" t="s">
        <v>813</v>
      </c>
      <c r="H1729" s="12" t="s">
        <v>31</v>
      </c>
      <c r="J1729">
        <v>0</v>
      </c>
      <c r="K1729" s="12" t="s">
        <v>31</v>
      </c>
      <c r="L1729" s="12" t="s">
        <v>31</v>
      </c>
      <c r="M1729" s="12" t="s">
        <v>31</v>
      </c>
      <c r="N1729" s="12" t="s">
        <v>31</v>
      </c>
      <c r="O1729" t="s">
        <v>989</v>
      </c>
      <c r="P1729" s="3">
        <v>200</v>
      </c>
      <c r="Q1729" s="3">
        <v>0</v>
      </c>
    </row>
    <row r="1730" spans="1:17" x14ac:dyDescent="0.25">
      <c r="A1730" s="13" t="s">
        <v>1940</v>
      </c>
      <c r="B1730" s="8"/>
      <c r="C1730" s="8"/>
      <c r="D1730" s="8"/>
      <c r="E1730" s="8"/>
      <c r="F1730" s="8"/>
      <c r="G1730" s="8"/>
      <c r="H1730" s="8"/>
      <c r="I1730" s="8"/>
      <c r="J1730" s="8"/>
      <c r="K1730" s="8"/>
      <c r="L1730" s="8"/>
      <c r="M1730" s="8"/>
      <c r="N1730" s="8"/>
      <c r="O1730" s="8"/>
      <c r="P1730" s="14">
        <v>200</v>
      </c>
      <c r="Q1730" s="14">
        <v>0</v>
      </c>
    </row>
    <row r="1731" spans="1:17" x14ac:dyDescent="0.25">
      <c r="A1731" s="13" t="s">
        <v>1941</v>
      </c>
      <c r="B1731" s="8"/>
      <c r="C1731" s="8"/>
      <c r="D1731" s="8"/>
      <c r="E1731" s="8"/>
      <c r="F1731" s="8"/>
      <c r="G1731" s="8"/>
      <c r="H1731" s="8"/>
      <c r="I1731" s="8"/>
      <c r="J1731" s="8"/>
      <c r="K1731" s="8"/>
      <c r="L1731" s="8"/>
      <c r="M1731" s="8"/>
      <c r="N1731" s="8"/>
      <c r="O1731" s="8"/>
      <c r="P1731" s="14">
        <v>200</v>
      </c>
      <c r="Q1731" s="14"/>
    </row>
    <row r="1732" spans="1:17" x14ac:dyDescent="0.25">
      <c r="A1732" s="12"/>
      <c r="B1732" s="12"/>
      <c r="C1732" s="12"/>
      <c r="D1732" s="12"/>
      <c r="E1732" s="12"/>
      <c r="H1732" s="12"/>
      <c r="K1732" s="12"/>
      <c r="L1732" s="12"/>
      <c r="M1732" s="12"/>
      <c r="N1732" s="12"/>
      <c r="P1732" s="3"/>
      <c r="Q1732" s="3"/>
    </row>
    <row r="1733" spans="1:17" x14ac:dyDescent="0.25">
      <c r="A1733" s="13"/>
      <c r="B1733" s="8"/>
      <c r="C1733" s="8"/>
      <c r="D1733" s="8"/>
      <c r="E1733" s="8"/>
      <c r="F1733" s="8"/>
      <c r="G1733" s="8"/>
      <c r="H1733" s="8"/>
      <c r="I1733" s="8"/>
      <c r="J1733" s="8"/>
      <c r="K1733" s="8"/>
      <c r="L1733" s="8"/>
      <c r="M1733" s="8"/>
      <c r="N1733" s="8"/>
      <c r="O1733" s="8"/>
      <c r="P1733" s="14"/>
      <c r="Q1733" s="14"/>
    </row>
    <row r="1734" spans="1:17" x14ac:dyDescent="0.25">
      <c r="A1734" s="46" t="s">
        <v>1942</v>
      </c>
      <c r="B1734" s="46"/>
      <c r="C1734" s="46"/>
      <c r="D1734" s="46"/>
      <c r="E1734" s="46"/>
      <c r="F1734" s="46"/>
      <c r="G1734" s="46"/>
      <c r="H1734" s="46"/>
      <c r="I1734" s="46"/>
      <c r="J1734" s="46"/>
      <c r="K1734" s="46"/>
      <c r="L1734" s="46"/>
      <c r="M1734" s="46"/>
      <c r="N1734" s="46"/>
      <c r="O1734" s="46"/>
      <c r="P1734" s="46"/>
      <c r="Q1734" s="46"/>
    </row>
    <row r="1735" spans="1:17" x14ac:dyDescent="0.25">
      <c r="A1735" s="12" t="s">
        <v>1288</v>
      </c>
      <c r="B1735" s="12" t="s">
        <v>1134</v>
      </c>
      <c r="C1735" s="12" t="s">
        <v>1135</v>
      </c>
      <c r="D1735" s="12" t="s">
        <v>987</v>
      </c>
      <c r="E1735" s="12" t="s">
        <v>31</v>
      </c>
      <c r="F1735" t="s">
        <v>813</v>
      </c>
      <c r="H1735" s="12" t="s">
        <v>31</v>
      </c>
      <c r="J1735">
        <v>0</v>
      </c>
      <c r="K1735" s="12" t="s">
        <v>31</v>
      </c>
      <c r="L1735" s="12" t="s">
        <v>31</v>
      </c>
      <c r="M1735" s="12" t="s">
        <v>31</v>
      </c>
      <c r="N1735" s="12" t="s">
        <v>31</v>
      </c>
      <c r="O1735" t="s">
        <v>989</v>
      </c>
      <c r="P1735" s="3">
        <v>300</v>
      </c>
      <c r="Q1735" s="3">
        <v>0</v>
      </c>
    </row>
    <row r="1736" spans="1:17" x14ac:dyDescent="0.25">
      <c r="A1736" s="13" t="s">
        <v>1943</v>
      </c>
      <c r="B1736" s="8"/>
      <c r="C1736" s="8"/>
      <c r="D1736" s="8"/>
      <c r="E1736" s="8"/>
      <c r="F1736" s="8"/>
      <c r="G1736" s="8"/>
      <c r="H1736" s="8"/>
      <c r="I1736" s="8"/>
      <c r="J1736" s="8"/>
      <c r="K1736" s="8"/>
      <c r="L1736" s="8"/>
      <c r="M1736" s="8"/>
      <c r="N1736" s="8"/>
      <c r="O1736" s="8"/>
      <c r="P1736" s="14">
        <v>300</v>
      </c>
      <c r="Q1736" s="14">
        <v>0</v>
      </c>
    </row>
    <row r="1737" spans="1:17" x14ac:dyDescent="0.25">
      <c r="A1737" s="13" t="s">
        <v>1944</v>
      </c>
      <c r="B1737" s="8"/>
      <c r="C1737" s="8"/>
      <c r="D1737" s="8"/>
      <c r="E1737" s="8"/>
      <c r="F1737" s="8"/>
      <c r="G1737" s="8"/>
      <c r="H1737" s="8"/>
      <c r="I1737" s="8"/>
      <c r="J1737" s="8"/>
      <c r="K1737" s="8"/>
      <c r="L1737" s="8"/>
      <c r="M1737" s="8"/>
      <c r="N1737" s="8"/>
      <c r="O1737" s="8"/>
      <c r="P1737" s="14">
        <v>300</v>
      </c>
      <c r="Q1737" s="14"/>
    </row>
    <row r="1738" spans="1:17" x14ac:dyDescent="0.25">
      <c r="A1738" s="12"/>
      <c r="B1738" s="12"/>
      <c r="C1738" s="12"/>
      <c r="D1738" s="12"/>
      <c r="E1738" s="12"/>
      <c r="H1738" s="12"/>
      <c r="K1738" s="12"/>
      <c r="L1738" s="12"/>
      <c r="M1738" s="12"/>
      <c r="N1738" s="12"/>
      <c r="P1738" s="3"/>
      <c r="Q1738" s="3"/>
    </row>
    <row r="1739" spans="1:17" x14ac:dyDescent="0.25">
      <c r="A1739" s="13"/>
      <c r="B1739" s="8"/>
      <c r="C1739" s="8"/>
      <c r="D1739" s="8"/>
      <c r="E1739" s="8"/>
      <c r="F1739" s="8"/>
      <c r="G1739" s="8"/>
      <c r="H1739" s="8"/>
      <c r="I1739" s="8"/>
      <c r="J1739" s="8"/>
      <c r="K1739" s="8"/>
      <c r="L1739" s="8"/>
      <c r="M1739" s="8"/>
      <c r="N1739" s="8"/>
      <c r="O1739" s="8"/>
      <c r="P1739" s="14"/>
      <c r="Q1739" s="14"/>
    </row>
    <row r="1740" spans="1:17" x14ac:dyDescent="0.25">
      <c r="A1740" s="46" t="s">
        <v>1945</v>
      </c>
      <c r="B1740" s="46"/>
      <c r="C1740" s="46"/>
      <c r="D1740" s="46"/>
      <c r="E1740" s="46"/>
      <c r="F1740" s="46"/>
      <c r="G1740" s="46"/>
      <c r="H1740" s="46"/>
      <c r="I1740" s="46"/>
      <c r="J1740" s="46"/>
      <c r="K1740" s="46"/>
      <c r="L1740" s="46"/>
      <c r="M1740" s="46"/>
      <c r="N1740" s="46"/>
      <c r="O1740" s="46"/>
      <c r="P1740" s="46"/>
      <c r="Q1740" s="46"/>
    </row>
    <row r="1741" spans="1:17" x14ac:dyDescent="0.25">
      <c r="A1741" s="12" t="s">
        <v>1288</v>
      </c>
      <c r="B1741" s="12" t="s">
        <v>1134</v>
      </c>
      <c r="C1741" s="12" t="s">
        <v>1135</v>
      </c>
      <c r="D1741" s="12" t="s">
        <v>987</v>
      </c>
      <c r="E1741" s="12" t="s">
        <v>31</v>
      </c>
      <c r="F1741" t="s">
        <v>813</v>
      </c>
      <c r="H1741" s="12" t="s">
        <v>31</v>
      </c>
      <c r="J1741">
        <v>0</v>
      </c>
      <c r="K1741" s="12" t="s">
        <v>31</v>
      </c>
      <c r="L1741" s="12" t="s">
        <v>31</v>
      </c>
      <c r="M1741" s="12" t="s">
        <v>31</v>
      </c>
      <c r="N1741" s="12" t="s">
        <v>31</v>
      </c>
      <c r="O1741" t="s">
        <v>989</v>
      </c>
      <c r="P1741" s="3">
        <v>200</v>
      </c>
      <c r="Q1741" s="3">
        <v>0</v>
      </c>
    </row>
    <row r="1742" spans="1:17" x14ac:dyDescent="0.25">
      <c r="A1742" s="13" t="s">
        <v>1946</v>
      </c>
      <c r="B1742" s="8"/>
      <c r="C1742" s="8"/>
      <c r="D1742" s="8"/>
      <c r="E1742" s="8"/>
      <c r="F1742" s="8"/>
      <c r="G1742" s="8"/>
      <c r="H1742" s="8"/>
      <c r="I1742" s="8"/>
      <c r="J1742" s="8"/>
      <c r="K1742" s="8"/>
      <c r="L1742" s="8"/>
      <c r="M1742" s="8"/>
      <c r="N1742" s="8"/>
      <c r="O1742" s="8"/>
      <c r="P1742" s="14">
        <v>200</v>
      </c>
      <c r="Q1742" s="14">
        <v>0</v>
      </c>
    </row>
    <row r="1743" spans="1:17" x14ac:dyDescent="0.25">
      <c r="A1743" s="13" t="s">
        <v>1947</v>
      </c>
      <c r="B1743" s="8"/>
      <c r="C1743" s="8"/>
      <c r="D1743" s="8"/>
      <c r="E1743" s="8"/>
      <c r="F1743" s="8"/>
      <c r="G1743" s="8"/>
      <c r="H1743" s="8"/>
      <c r="I1743" s="8"/>
      <c r="J1743" s="8"/>
      <c r="K1743" s="8"/>
      <c r="L1743" s="8"/>
      <c r="M1743" s="8"/>
      <c r="N1743" s="8"/>
      <c r="O1743" s="8"/>
      <c r="P1743" s="14">
        <v>200</v>
      </c>
      <c r="Q1743" s="14"/>
    </row>
    <row r="1744" spans="1:17" x14ac:dyDescent="0.25">
      <c r="A1744" s="12"/>
      <c r="B1744" s="12"/>
      <c r="C1744" s="12"/>
      <c r="D1744" s="12"/>
      <c r="E1744" s="12"/>
      <c r="H1744" s="12"/>
      <c r="K1744" s="12"/>
      <c r="L1744" s="12"/>
      <c r="M1744" s="12"/>
      <c r="N1744" s="12"/>
      <c r="P1744" s="3"/>
      <c r="Q1744" s="3"/>
    </row>
    <row r="1745" spans="1:17" x14ac:dyDescent="0.25">
      <c r="A1745" s="13"/>
      <c r="B1745" s="8"/>
      <c r="C1745" s="8"/>
      <c r="D1745" s="8"/>
      <c r="E1745" s="8"/>
      <c r="F1745" s="8"/>
      <c r="G1745" s="8"/>
      <c r="H1745" s="8"/>
      <c r="I1745" s="8"/>
      <c r="J1745" s="8"/>
      <c r="K1745" s="8"/>
      <c r="L1745" s="8"/>
      <c r="M1745" s="8"/>
      <c r="N1745" s="8"/>
      <c r="O1745" s="8"/>
      <c r="P1745" s="14"/>
      <c r="Q1745" s="14"/>
    </row>
    <row r="1746" spans="1:17" x14ac:dyDescent="0.25">
      <c r="A1746" s="46" t="s">
        <v>1948</v>
      </c>
      <c r="B1746" s="46"/>
      <c r="C1746" s="46"/>
      <c r="D1746" s="46"/>
      <c r="E1746" s="46"/>
      <c r="F1746" s="46"/>
      <c r="G1746" s="46"/>
      <c r="H1746" s="46"/>
      <c r="I1746" s="46"/>
      <c r="J1746" s="46"/>
      <c r="K1746" s="46"/>
      <c r="L1746" s="46"/>
      <c r="M1746" s="46"/>
      <c r="N1746" s="46"/>
      <c r="O1746" s="46"/>
      <c r="P1746" s="46"/>
      <c r="Q1746" s="46"/>
    </row>
    <row r="1747" spans="1:17" x14ac:dyDescent="0.25">
      <c r="A1747" s="12" t="s">
        <v>1288</v>
      </c>
      <c r="B1747" s="12" t="s">
        <v>1134</v>
      </c>
      <c r="C1747" s="12" t="s">
        <v>1135</v>
      </c>
      <c r="D1747" s="12" t="s">
        <v>987</v>
      </c>
      <c r="E1747" s="12" t="s">
        <v>31</v>
      </c>
      <c r="F1747" t="s">
        <v>813</v>
      </c>
      <c r="H1747" s="12" t="s">
        <v>31</v>
      </c>
      <c r="J1747">
        <v>0</v>
      </c>
      <c r="K1747" s="12" t="s">
        <v>31</v>
      </c>
      <c r="L1747" s="12" t="s">
        <v>31</v>
      </c>
      <c r="M1747" s="12" t="s">
        <v>31</v>
      </c>
      <c r="N1747" s="12" t="s">
        <v>31</v>
      </c>
      <c r="O1747" t="s">
        <v>989</v>
      </c>
      <c r="P1747" s="3">
        <v>0</v>
      </c>
      <c r="Q1747" s="3">
        <v>378299.05</v>
      </c>
    </row>
    <row r="1748" spans="1:17" x14ac:dyDescent="0.25">
      <c r="A1748" s="13" t="s">
        <v>1949</v>
      </c>
      <c r="B1748" s="8"/>
      <c r="C1748" s="8"/>
      <c r="D1748" s="8"/>
      <c r="E1748" s="8"/>
      <c r="F1748" s="8"/>
      <c r="G1748" s="8"/>
      <c r="H1748" s="8"/>
      <c r="I1748" s="8"/>
      <c r="J1748" s="8"/>
      <c r="K1748" s="8"/>
      <c r="L1748" s="8"/>
      <c r="M1748" s="8"/>
      <c r="N1748" s="8"/>
      <c r="O1748" s="8"/>
      <c r="P1748" s="14">
        <v>0</v>
      </c>
      <c r="Q1748" s="14">
        <v>378299.05</v>
      </c>
    </row>
    <row r="1749" spans="1:17" x14ac:dyDescent="0.25">
      <c r="A1749" s="13" t="s">
        <v>1950</v>
      </c>
      <c r="B1749" s="8"/>
      <c r="C1749" s="8"/>
      <c r="D1749" s="8"/>
      <c r="E1749" s="8"/>
      <c r="F1749" s="8"/>
      <c r="G1749" s="8"/>
      <c r="H1749" s="8"/>
      <c r="I1749" s="8"/>
      <c r="J1749" s="8"/>
      <c r="K1749" s="8"/>
      <c r="L1749" s="8"/>
      <c r="M1749" s="8"/>
      <c r="N1749" s="8"/>
      <c r="O1749" s="8"/>
      <c r="P1749" s="14"/>
      <c r="Q1749" s="14">
        <v>378299.05</v>
      </c>
    </row>
    <row r="1750" spans="1:17" x14ac:dyDescent="0.25">
      <c r="A1750" s="12"/>
      <c r="B1750" s="12"/>
      <c r="C1750" s="12"/>
      <c r="D1750" s="12"/>
      <c r="E1750" s="12"/>
      <c r="H1750" s="12"/>
      <c r="K1750" s="12"/>
      <c r="L1750" s="12"/>
      <c r="M1750" s="12"/>
      <c r="N1750" s="12"/>
      <c r="P1750" s="3"/>
      <c r="Q1750" s="3"/>
    </row>
    <row r="1751" spans="1:17" x14ac:dyDescent="0.25">
      <c r="A1751" s="13"/>
      <c r="B1751" s="8"/>
      <c r="C1751" s="8"/>
      <c r="D1751" s="8"/>
      <c r="E1751" s="8"/>
      <c r="F1751" s="8"/>
      <c r="G1751" s="8"/>
      <c r="H1751" s="8"/>
      <c r="I1751" s="8"/>
      <c r="J1751" s="8"/>
      <c r="K1751" s="8"/>
      <c r="L1751" s="8"/>
      <c r="M1751" s="8"/>
      <c r="N1751" s="8"/>
      <c r="O1751" s="8"/>
      <c r="P1751" s="14"/>
      <c r="Q1751" s="14"/>
    </row>
    <row r="1752" spans="1:17" x14ac:dyDescent="0.25">
      <c r="A1752" s="46" t="s">
        <v>1951</v>
      </c>
      <c r="B1752" s="46"/>
      <c r="C1752" s="46"/>
      <c r="D1752" s="46"/>
      <c r="E1752" s="46"/>
      <c r="F1752" s="46"/>
      <c r="G1752" s="46"/>
      <c r="H1752" s="46"/>
      <c r="I1752" s="46"/>
      <c r="J1752" s="46"/>
      <c r="K1752" s="46"/>
      <c r="L1752" s="46"/>
      <c r="M1752" s="46"/>
      <c r="N1752" s="46"/>
      <c r="O1752" s="46"/>
      <c r="P1752" s="46"/>
      <c r="Q1752" s="46"/>
    </row>
    <row r="1753" spans="1:17" x14ac:dyDescent="0.25">
      <c r="A1753" s="12" t="s">
        <v>1288</v>
      </c>
      <c r="B1753" s="12" t="s">
        <v>1140</v>
      </c>
      <c r="C1753" s="12" t="s">
        <v>1135</v>
      </c>
      <c r="D1753" s="12" t="s">
        <v>1026</v>
      </c>
      <c r="E1753" s="12" t="s">
        <v>31</v>
      </c>
      <c r="F1753" t="s">
        <v>813</v>
      </c>
      <c r="H1753" s="12" t="s">
        <v>31</v>
      </c>
      <c r="J1753">
        <v>0</v>
      </c>
      <c r="K1753" s="12" t="s">
        <v>31</v>
      </c>
      <c r="L1753" s="12" t="s">
        <v>31</v>
      </c>
      <c r="M1753" s="12" t="s">
        <v>31</v>
      </c>
      <c r="N1753" s="12" t="s">
        <v>31</v>
      </c>
      <c r="O1753" t="s">
        <v>989</v>
      </c>
      <c r="P1753" s="3">
        <v>30497.9</v>
      </c>
      <c r="Q1753" s="3">
        <v>0</v>
      </c>
    </row>
    <row r="1754" spans="1:17" x14ac:dyDescent="0.25">
      <c r="A1754" s="13" t="s">
        <v>1952</v>
      </c>
      <c r="B1754" s="8"/>
      <c r="C1754" s="8"/>
      <c r="D1754" s="8"/>
      <c r="E1754" s="8"/>
      <c r="F1754" s="8"/>
      <c r="G1754" s="8"/>
      <c r="H1754" s="8"/>
      <c r="I1754" s="8"/>
      <c r="J1754" s="8"/>
      <c r="K1754" s="8"/>
      <c r="L1754" s="8"/>
      <c r="M1754" s="8"/>
      <c r="N1754" s="8"/>
      <c r="O1754" s="8"/>
      <c r="P1754" s="14">
        <v>30497.9</v>
      </c>
      <c r="Q1754" s="14">
        <v>0</v>
      </c>
    </row>
    <row r="1755" spans="1:17" x14ac:dyDescent="0.25">
      <c r="A1755" s="13" t="s">
        <v>1953</v>
      </c>
      <c r="B1755" s="8"/>
      <c r="C1755" s="8"/>
      <c r="D1755" s="8"/>
      <c r="E1755" s="8"/>
      <c r="F1755" s="8"/>
      <c r="G1755" s="8"/>
      <c r="H1755" s="8"/>
      <c r="I1755" s="8"/>
      <c r="J1755" s="8"/>
      <c r="K1755" s="8"/>
      <c r="L1755" s="8"/>
      <c r="M1755" s="8"/>
      <c r="N1755" s="8"/>
      <c r="O1755" s="8"/>
      <c r="P1755" s="14">
        <v>30497.9</v>
      </c>
      <c r="Q1755" s="14"/>
    </row>
    <row r="1756" spans="1:17" x14ac:dyDescent="0.25">
      <c r="A1756" s="12"/>
      <c r="B1756" s="12"/>
      <c r="C1756" s="12"/>
      <c r="D1756" s="12"/>
      <c r="E1756" s="12"/>
      <c r="H1756" s="12"/>
      <c r="K1756" s="12"/>
      <c r="L1756" s="12"/>
      <c r="M1756" s="12"/>
      <c r="N1756" s="12"/>
      <c r="P1756" s="3"/>
      <c r="Q1756" s="3"/>
    </row>
    <row r="1757" spans="1:17" x14ac:dyDescent="0.25">
      <c r="A1757" s="13"/>
      <c r="B1757" s="8"/>
      <c r="C1757" s="8"/>
      <c r="D1757" s="8"/>
      <c r="E1757" s="8"/>
      <c r="F1757" s="8"/>
      <c r="G1757" s="8"/>
      <c r="H1757" s="8"/>
      <c r="I1757" s="8"/>
      <c r="J1757" s="8"/>
      <c r="K1757" s="8"/>
      <c r="L1757" s="8"/>
      <c r="M1757" s="8"/>
      <c r="N1757" s="8"/>
      <c r="O1757" s="8"/>
      <c r="P1757" s="14"/>
      <c r="Q1757" s="14"/>
    </row>
    <row r="1758" spans="1:17" x14ac:dyDescent="0.25">
      <c r="A1758" s="46" t="s">
        <v>1954</v>
      </c>
      <c r="B1758" s="46"/>
      <c r="C1758" s="46"/>
      <c r="D1758" s="46"/>
      <c r="E1758" s="46"/>
      <c r="F1758" s="46"/>
      <c r="G1758" s="46"/>
      <c r="H1758" s="46"/>
      <c r="I1758" s="46"/>
      <c r="J1758" s="46"/>
      <c r="K1758" s="46"/>
      <c r="L1758" s="46"/>
      <c r="M1758" s="46"/>
      <c r="N1758" s="46"/>
      <c r="O1758" s="46"/>
      <c r="P1758" s="46"/>
      <c r="Q1758" s="46"/>
    </row>
    <row r="1759" spans="1:17" x14ac:dyDescent="0.25">
      <c r="A1759" s="12" t="s">
        <v>1288</v>
      </c>
      <c r="B1759" s="12" t="s">
        <v>1140</v>
      </c>
      <c r="C1759" s="12" t="s">
        <v>1135</v>
      </c>
      <c r="D1759" s="12" t="s">
        <v>1026</v>
      </c>
      <c r="E1759" s="12" t="s">
        <v>31</v>
      </c>
      <c r="F1759" t="s">
        <v>813</v>
      </c>
      <c r="H1759" s="12" t="s">
        <v>31</v>
      </c>
      <c r="J1759">
        <v>0</v>
      </c>
      <c r="K1759" s="12" t="s">
        <v>31</v>
      </c>
      <c r="L1759" s="12" t="s">
        <v>31</v>
      </c>
      <c r="M1759" s="12" t="s">
        <v>31</v>
      </c>
      <c r="N1759" s="12" t="s">
        <v>31</v>
      </c>
      <c r="O1759" t="s">
        <v>989</v>
      </c>
      <c r="P1759" s="3">
        <v>15076.68</v>
      </c>
      <c r="Q1759" s="3">
        <v>0</v>
      </c>
    </row>
    <row r="1760" spans="1:17" x14ac:dyDescent="0.25">
      <c r="A1760" s="13" t="s">
        <v>1955</v>
      </c>
      <c r="B1760" s="8"/>
      <c r="C1760" s="8"/>
      <c r="D1760" s="8"/>
      <c r="E1760" s="8"/>
      <c r="F1760" s="8"/>
      <c r="G1760" s="8"/>
      <c r="H1760" s="8"/>
      <c r="I1760" s="8"/>
      <c r="J1760" s="8"/>
      <c r="K1760" s="8"/>
      <c r="L1760" s="8"/>
      <c r="M1760" s="8"/>
      <c r="N1760" s="8"/>
      <c r="O1760" s="8"/>
      <c r="P1760" s="14">
        <v>15076.68</v>
      </c>
      <c r="Q1760" s="14">
        <v>0</v>
      </c>
    </row>
    <row r="1761" spans="1:17" x14ac:dyDescent="0.25">
      <c r="A1761" s="13" t="s">
        <v>1956</v>
      </c>
      <c r="B1761" s="8"/>
      <c r="C1761" s="8"/>
      <c r="D1761" s="8"/>
      <c r="E1761" s="8"/>
      <c r="F1761" s="8"/>
      <c r="G1761" s="8"/>
      <c r="H1761" s="8"/>
      <c r="I1761" s="8"/>
      <c r="J1761" s="8"/>
      <c r="K1761" s="8"/>
      <c r="L1761" s="8"/>
      <c r="M1761" s="8"/>
      <c r="N1761" s="8"/>
      <c r="O1761" s="8"/>
      <c r="P1761" s="14">
        <v>15076.68</v>
      </c>
      <c r="Q1761" s="14"/>
    </row>
    <row r="1762" spans="1:17" x14ac:dyDescent="0.25">
      <c r="A1762" s="12"/>
      <c r="B1762" s="12"/>
      <c r="C1762" s="12"/>
      <c r="D1762" s="12"/>
      <c r="E1762" s="12"/>
      <c r="H1762" s="12"/>
      <c r="K1762" s="12"/>
      <c r="L1762" s="12"/>
      <c r="M1762" s="12"/>
      <c r="N1762" s="12"/>
      <c r="P1762" s="3"/>
      <c r="Q1762" s="3"/>
    </row>
    <row r="1763" spans="1:17" x14ac:dyDescent="0.25">
      <c r="A1763" s="13"/>
      <c r="B1763" s="8"/>
      <c r="C1763" s="8"/>
      <c r="D1763" s="8"/>
      <c r="E1763" s="8"/>
      <c r="F1763" s="8"/>
      <c r="G1763" s="8"/>
      <c r="H1763" s="8"/>
      <c r="I1763" s="8"/>
      <c r="J1763" s="8"/>
      <c r="K1763" s="8"/>
      <c r="L1763" s="8"/>
      <c r="M1763" s="8"/>
      <c r="N1763" s="8"/>
      <c r="O1763" s="8"/>
      <c r="P1763" s="14"/>
      <c r="Q1763" s="14"/>
    </row>
    <row r="1764" spans="1:17" x14ac:dyDescent="0.25">
      <c r="A1764" s="46" t="s">
        <v>1957</v>
      </c>
      <c r="B1764" s="46"/>
      <c r="C1764" s="46"/>
      <c r="D1764" s="46"/>
      <c r="E1764" s="46"/>
      <c r="F1764" s="46"/>
      <c r="G1764" s="46"/>
      <c r="H1764" s="46"/>
      <c r="I1764" s="46"/>
      <c r="J1764" s="46"/>
      <c r="K1764" s="46"/>
      <c r="L1764" s="46"/>
      <c r="M1764" s="46"/>
      <c r="N1764" s="46"/>
      <c r="O1764" s="46"/>
      <c r="P1764" s="46"/>
      <c r="Q1764" s="46"/>
    </row>
    <row r="1765" spans="1:17" x14ac:dyDescent="0.25">
      <c r="A1765" s="12" t="s">
        <v>1288</v>
      </c>
      <c r="B1765" s="12" t="s">
        <v>1140</v>
      </c>
      <c r="C1765" s="12" t="s">
        <v>1135</v>
      </c>
      <c r="D1765" s="12" t="s">
        <v>1026</v>
      </c>
      <c r="E1765" s="12" t="s">
        <v>31</v>
      </c>
      <c r="F1765" t="s">
        <v>813</v>
      </c>
      <c r="H1765" s="12" t="s">
        <v>31</v>
      </c>
      <c r="J1765">
        <v>0</v>
      </c>
      <c r="K1765" s="12" t="s">
        <v>31</v>
      </c>
      <c r="L1765" s="12" t="s">
        <v>31</v>
      </c>
      <c r="M1765" s="12" t="s">
        <v>31</v>
      </c>
      <c r="N1765" s="12" t="s">
        <v>31</v>
      </c>
      <c r="O1765" t="s">
        <v>989</v>
      </c>
      <c r="P1765" s="3">
        <v>3005</v>
      </c>
      <c r="Q1765" s="3">
        <v>0</v>
      </c>
    </row>
    <row r="1766" spans="1:17" x14ac:dyDescent="0.25">
      <c r="A1766" s="13" t="s">
        <v>1958</v>
      </c>
      <c r="B1766" s="8"/>
      <c r="C1766" s="8"/>
      <c r="D1766" s="8"/>
      <c r="E1766" s="8"/>
      <c r="F1766" s="8"/>
      <c r="G1766" s="8"/>
      <c r="H1766" s="8"/>
      <c r="I1766" s="8"/>
      <c r="J1766" s="8"/>
      <c r="K1766" s="8"/>
      <c r="L1766" s="8"/>
      <c r="M1766" s="8"/>
      <c r="N1766" s="8"/>
      <c r="O1766" s="8"/>
      <c r="P1766" s="14">
        <v>3005</v>
      </c>
      <c r="Q1766" s="14">
        <v>0</v>
      </c>
    </row>
    <row r="1767" spans="1:17" x14ac:dyDescent="0.25">
      <c r="A1767" s="13" t="s">
        <v>1959</v>
      </c>
      <c r="B1767" s="8"/>
      <c r="C1767" s="8"/>
      <c r="D1767" s="8"/>
      <c r="E1767" s="8"/>
      <c r="F1767" s="8"/>
      <c r="G1767" s="8"/>
      <c r="H1767" s="8"/>
      <c r="I1767" s="8"/>
      <c r="J1767" s="8"/>
      <c r="K1767" s="8"/>
      <c r="L1767" s="8"/>
      <c r="M1767" s="8"/>
      <c r="N1767" s="8"/>
      <c r="O1767" s="8"/>
      <c r="P1767" s="14">
        <v>3005</v>
      </c>
      <c r="Q1767" s="14"/>
    </row>
    <row r="1768" spans="1:17" x14ac:dyDescent="0.25">
      <c r="A1768" s="12"/>
      <c r="B1768" s="12"/>
      <c r="C1768" s="12"/>
      <c r="D1768" s="12"/>
      <c r="E1768" s="12"/>
      <c r="H1768" s="12"/>
      <c r="K1768" s="12"/>
      <c r="L1768" s="12"/>
      <c r="M1768" s="12"/>
      <c r="N1768" s="12"/>
      <c r="P1768" s="3"/>
      <c r="Q1768" s="3"/>
    </row>
    <row r="1769" spans="1:17" x14ac:dyDescent="0.25">
      <c r="A1769" s="12"/>
      <c r="B1769" s="12"/>
      <c r="C1769" s="12"/>
      <c r="D1769" s="12"/>
      <c r="E1769" s="12"/>
      <c r="H1769" s="12"/>
      <c r="K1769" s="12"/>
      <c r="L1769" s="12"/>
      <c r="M1769" s="12"/>
      <c r="N1769" s="12"/>
      <c r="P1769" s="3"/>
      <c r="Q1769" s="3"/>
    </row>
    <row r="1770" spans="1:17" x14ac:dyDescent="0.25">
      <c r="A1770" s="46" t="s">
        <v>1960</v>
      </c>
      <c r="B1770" s="46"/>
      <c r="C1770" s="46"/>
      <c r="D1770" s="46"/>
      <c r="E1770" s="46"/>
      <c r="F1770" s="46"/>
      <c r="G1770" s="46"/>
      <c r="H1770" s="46"/>
      <c r="I1770" s="46"/>
      <c r="J1770" s="46"/>
      <c r="K1770" s="46"/>
      <c r="L1770" s="46"/>
      <c r="M1770" s="46"/>
      <c r="N1770" s="46"/>
      <c r="O1770" s="46"/>
      <c r="P1770" s="46"/>
      <c r="Q1770" s="46"/>
    </row>
    <row r="1771" spans="1:17" x14ac:dyDescent="0.25">
      <c r="A1771" s="12" t="s">
        <v>1288</v>
      </c>
      <c r="B1771" s="12" t="s">
        <v>1140</v>
      </c>
      <c r="C1771" s="12" t="s">
        <v>1135</v>
      </c>
      <c r="D1771" s="12" t="s">
        <v>1026</v>
      </c>
      <c r="E1771" s="12" t="s">
        <v>31</v>
      </c>
      <c r="F1771" t="s">
        <v>813</v>
      </c>
      <c r="H1771" s="12" t="s">
        <v>31</v>
      </c>
      <c r="J1771">
        <v>0</v>
      </c>
      <c r="K1771" s="12" t="s">
        <v>31</v>
      </c>
      <c r="L1771" s="12" t="s">
        <v>31</v>
      </c>
      <c r="M1771" s="12" t="s">
        <v>31</v>
      </c>
      <c r="N1771" s="12" t="s">
        <v>31</v>
      </c>
      <c r="O1771" t="s">
        <v>989</v>
      </c>
      <c r="P1771" s="3">
        <v>1597.5</v>
      </c>
      <c r="Q1771" s="3">
        <v>0</v>
      </c>
    </row>
    <row r="1772" spans="1:17" x14ac:dyDescent="0.25">
      <c r="A1772" s="13" t="s">
        <v>1961</v>
      </c>
      <c r="B1772" s="8"/>
      <c r="C1772" s="8"/>
      <c r="D1772" s="8"/>
      <c r="E1772" s="8"/>
      <c r="F1772" s="8"/>
      <c r="G1772" s="8"/>
      <c r="H1772" s="8"/>
      <c r="I1772" s="8"/>
      <c r="J1772" s="8"/>
      <c r="K1772" s="8"/>
      <c r="L1772" s="8"/>
      <c r="M1772" s="8"/>
      <c r="N1772" s="8"/>
      <c r="O1772" s="8"/>
      <c r="P1772" s="14">
        <v>1597.5</v>
      </c>
      <c r="Q1772" s="14">
        <v>0</v>
      </c>
    </row>
    <row r="1773" spans="1:17" x14ac:dyDescent="0.25">
      <c r="A1773" s="13" t="s">
        <v>1962</v>
      </c>
      <c r="B1773" s="8"/>
      <c r="C1773" s="8"/>
      <c r="D1773" s="8"/>
      <c r="E1773" s="8"/>
      <c r="F1773" s="8"/>
      <c r="G1773" s="8"/>
      <c r="H1773" s="8"/>
      <c r="I1773" s="8"/>
      <c r="J1773" s="8"/>
      <c r="K1773" s="8"/>
      <c r="L1773" s="8"/>
      <c r="M1773" s="8"/>
      <c r="N1773" s="8"/>
      <c r="O1773" s="8"/>
      <c r="P1773" s="14">
        <v>1597.5</v>
      </c>
      <c r="Q1773" s="14"/>
    </row>
    <row r="1774" spans="1:17" x14ac:dyDescent="0.25">
      <c r="A1774" s="11"/>
      <c r="B1774" s="11"/>
      <c r="C1774" s="11"/>
      <c r="D1774" s="11"/>
      <c r="E1774" s="11"/>
      <c r="F1774" s="11"/>
      <c r="G1774" s="11"/>
      <c r="H1774" s="11"/>
      <c r="I1774" s="11"/>
      <c r="J1774" s="11"/>
      <c r="K1774" s="11"/>
      <c r="L1774" s="11"/>
      <c r="M1774" s="11"/>
      <c r="N1774" s="11"/>
      <c r="O1774" s="11"/>
      <c r="P1774" s="11"/>
      <c r="Q1774" s="11"/>
    </row>
    <row r="1775" spans="1:17" x14ac:dyDescent="0.25">
      <c r="A1775" s="12"/>
      <c r="B1775" s="12"/>
      <c r="C1775" s="12"/>
      <c r="D1775" s="12"/>
      <c r="E1775" s="12"/>
      <c r="H1775" s="12"/>
      <c r="K1775" s="12"/>
      <c r="L1775" s="12"/>
      <c r="M1775" s="12"/>
      <c r="N1775" s="12"/>
      <c r="P1775" s="3"/>
      <c r="Q1775" s="3"/>
    </row>
    <row r="1776" spans="1:17" x14ac:dyDescent="0.25">
      <c r="A1776" s="46" t="s">
        <v>1963</v>
      </c>
      <c r="B1776" s="46"/>
      <c r="C1776" s="46"/>
      <c r="D1776" s="46"/>
      <c r="E1776" s="46"/>
      <c r="F1776" s="46"/>
      <c r="G1776" s="46"/>
      <c r="H1776" s="46"/>
      <c r="I1776" s="46"/>
      <c r="J1776" s="46"/>
      <c r="K1776" s="46"/>
      <c r="L1776" s="46"/>
      <c r="M1776" s="46"/>
      <c r="N1776" s="46"/>
      <c r="O1776" s="46"/>
      <c r="P1776" s="46"/>
      <c r="Q1776" s="46"/>
    </row>
    <row r="1777" spans="1:17" x14ac:dyDescent="0.25">
      <c r="A1777" s="12" t="s">
        <v>1288</v>
      </c>
      <c r="B1777" s="12" t="s">
        <v>1140</v>
      </c>
      <c r="C1777" s="12" t="s">
        <v>1135</v>
      </c>
      <c r="D1777" s="12" t="s">
        <v>1026</v>
      </c>
      <c r="E1777" s="12" t="s">
        <v>31</v>
      </c>
      <c r="F1777" t="s">
        <v>813</v>
      </c>
      <c r="H1777" s="12" t="s">
        <v>31</v>
      </c>
      <c r="J1777">
        <v>0</v>
      </c>
      <c r="K1777" s="12" t="s">
        <v>31</v>
      </c>
      <c r="L1777" s="12" t="s">
        <v>31</v>
      </c>
      <c r="M1777" s="12" t="s">
        <v>31</v>
      </c>
      <c r="N1777" s="12" t="s">
        <v>31</v>
      </c>
      <c r="O1777" t="s">
        <v>989</v>
      </c>
      <c r="P1777" s="3">
        <v>775</v>
      </c>
      <c r="Q1777" s="3">
        <v>0</v>
      </c>
    </row>
    <row r="1778" spans="1:17" x14ac:dyDescent="0.25">
      <c r="A1778" s="13" t="s">
        <v>1964</v>
      </c>
      <c r="B1778" s="8"/>
      <c r="C1778" s="8"/>
      <c r="D1778" s="8"/>
      <c r="E1778" s="8"/>
      <c r="F1778" s="8"/>
      <c r="G1778" s="8"/>
      <c r="H1778" s="8"/>
      <c r="I1778" s="8"/>
      <c r="J1778" s="8"/>
      <c r="K1778" s="8"/>
      <c r="L1778" s="8"/>
      <c r="M1778" s="8"/>
      <c r="N1778" s="8"/>
      <c r="O1778" s="8"/>
      <c r="P1778" s="14">
        <v>775</v>
      </c>
      <c r="Q1778" s="14">
        <v>0</v>
      </c>
    </row>
    <row r="1779" spans="1:17" x14ac:dyDescent="0.25">
      <c r="A1779" s="13" t="s">
        <v>1965</v>
      </c>
      <c r="B1779" s="8"/>
      <c r="C1779" s="8"/>
      <c r="D1779" s="8"/>
      <c r="E1779" s="8"/>
      <c r="F1779" s="8"/>
      <c r="G1779" s="8"/>
      <c r="H1779" s="8"/>
      <c r="I1779" s="8"/>
      <c r="J1779" s="8"/>
      <c r="K1779" s="8"/>
      <c r="L1779" s="8"/>
      <c r="M1779" s="8"/>
      <c r="N1779" s="8"/>
      <c r="O1779" s="8"/>
      <c r="P1779" s="14">
        <v>775</v>
      </c>
      <c r="Q1779" s="14"/>
    </row>
    <row r="1780" spans="1:17" x14ac:dyDescent="0.25">
      <c r="A1780" s="11"/>
      <c r="B1780" s="11"/>
      <c r="C1780" s="11"/>
      <c r="D1780" s="11"/>
      <c r="E1780" s="11"/>
      <c r="F1780" s="11"/>
      <c r="G1780" s="11"/>
      <c r="H1780" s="11"/>
      <c r="I1780" s="11"/>
      <c r="J1780" s="11"/>
      <c r="K1780" s="11"/>
      <c r="L1780" s="11"/>
      <c r="M1780" s="11"/>
      <c r="N1780" s="11"/>
      <c r="O1780" s="11"/>
      <c r="P1780" s="11"/>
      <c r="Q1780" s="11"/>
    </row>
    <row r="1781" spans="1:17" x14ac:dyDescent="0.25">
      <c r="A1781" s="12"/>
      <c r="B1781" s="12"/>
      <c r="C1781" s="12"/>
      <c r="D1781" s="12"/>
      <c r="E1781" s="12"/>
      <c r="H1781" s="12"/>
      <c r="K1781" s="12"/>
      <c r="L1781" s="12"/>
      <c r="M1781" s="12"/>
      <c r="N1781" s="12"/>
      <c r="P1781" s="3"/>
      <c r="Q1781" s="3"/>
    </row>
    <row r="1782" spans="1:17" x14ac:dyDescent="0.25">
      <c r="A1782" s="46" t="s">
        <v>1966</v>
      </c>
      <c r="B1782" s="46"/>
      <c r="C1782" s="46"/>
      <c r="D1782" s="46"/>
      <c r="E1782" s="46"/>
      <c r="F1782" s="46"/>
      <c r="G1782" s="46"/>
      <c r="H1782" s="46"/>
      <c r="I1782" s="46"/>
      <c r="J1782" s="46"/>
      <c r="K1782" s="46"/>
      <c r="L1782" s="46"/>
      <c r="M1782" s="46"/>
      <c r="N1782" s="46"/>
      <c r="O1782" s="46"/>
      <c r="P1782" s="46"/>
      <c r="Q1782" s="46"/>
    </row>
    <row r="1783" spans="1:17" x14ac:dyDescent="0.25">
      <c r="A1783" s="12" t="s">
        <v>1288</v>
      </c>
      <c r="B1783" s="12" t="s">
        <v>1140</v>
      </c>
      <c r="C1783" s="12" t="s">
        <v>1135</v>
      </c>
      <c r="D1783" s="12" t="s">
        <v>1026</v>
      </c>
      <c r="E1783" s="12" t="s">
        <v>31</v>
      </c>
      <c r="F1783" t="s">
        <v>813</v>
      </c>
      <c r="H1783" s="12" t="s">
        <v>31</v>
      </c>
      <c r="J1783">
        <v>0</v>
      </c>
      <c r="K1783" s="12" t="s">
        <v>31</v>
      </c>
      <c r="L1783" s="12" t="s">
        <v>31</v>
      </c>
      <c r="M1783" s="12" t="s">
        <v>31</v>
      </c>
      <c r="N1783" s="12" t="s">
        <v>31</v>
      </c>
      <c r="O1783" t="s">
        <v>989</v>
      </c>
      <c r="P1783" s="3">
        <v>412.5</v>
      </c>
      <c r="Q1783" s="3">
        <v>0</v>
      </c>
    </row>
    <row r="1784" spans="1:17" x14ac:dyDescent="0.25">
      <c r="A1784" s="13" t="s">
        <v>1967</v>
      </c>
      <c r="B1784" s="8"/>
      <c r="C1784" s="8"/>
      <c r="D1784" s="8"/>
      <c r="E1784" s="8"/>
      <c r="F1784" s="8"/>
      <c r="G1784" s="8"/>
      <c r="H1784" s="8"/>
      <c r="I1784" s="8"/>
      <c r="J1784" s="8"/>
      <c r="K1784" s="8"/>
      <c r="L1784" s="8"/>
      <c r="M1784" s="8"/>
      <c r="N1784" s="8"/>
      <c r="O1784" s="8"/>
      <c r="P1784" s="14">
        <v>412.5</v>
      </c>
      <c r="Q1784" s="14">
        <v>0</v>
      </c>
    </row>
    <row r="1785" spans="1:17" x14ac:dyDescent="0.25">
      <c r="A1785" s="13" t="s">
        <v>1968</v>
      </c>
      <c r="B1785" s="8"/>
      <c r="C1785" s="8"/>
      <c r="D1785" s="8"/>
      <c r="E1785" s="8"/>
      <c r="F1785" s="8"/>
      <c r="G1785" s="8"/>
      <c r="H1785" s="8"/>
      <c r="I1785" s="8"/>
      <c r="J1785" s="8"/>
      <c r="K1785" s="8"/>
      <c r="L1785" s="8"/>
      <c r="M1785" s="8"/>
      <c r="N1785" s="8"/>
      <c r="O1785" s="8"/>
      <c r="P1785" s="14">
        <v>412.5</v>
      </c>
      <c r="Q1785" s="14"/>
    </row>
    <row r="1786" spans="1:17" x14ac:dyDescent="0.25">
      <c r="A1786" s="11"/>
      <c r="B1786" s="11"/>
      <c r="C1786" s="11"/>
      <c r="D1786" s="11"/>
      <c r="E1786" s="11"/>
      <c r="F1786" s="11"/>
      <c r="G1786" s="11"/>
      <c r="H1786" s="11"/>
      <c r="I1786" s="11"/>
      <c r="J1786" s="11"/>
      <c r="K1786" s="11"/>
      <c r="L1786" s="11"/>
      <c r="M1786" s="11"/>
      <c r="N1786" s="11"/>
      <c r="O1786" s="11"/>
      <c r="P1786" s="11"/>
      <c r="Q1786" s="11"/>
    </row>
    <row r="1787" spans="1:17" x14ac:dyDescent="0.25">
      <c r="A1787" s="12"/>
      <c r="B1787" s="12"/>
      <c r="C1787" s="12"/>
      <c r="D1787" s="12"/>
      <c r="E1787" s="12"/>
      <c r="H1787" s="12"/>
      <c r="K1787" s="12"/>
      <c r="L1787" s="12"/>
      <c r="M1787" s="12"/>
      <c r="N1787" s="12"/>
      <c r="P1787" s="3"/>
      <c r="Q1787" s="3"/>
    </row>
    <row r="1788" spans="1:17" x14ac:dyDescent="0.25">
      <c r="A1788" s="46" t="s">
        <v>1969</v>
      </c>
      <c r="B1788" s="46"/>
      <c r="C1788" s="46"/>
      <c r="D1788" s="46"/>
      <c r="E1788" s="46"/>
      <c r="F1788" s="46"/>
      <c r="G1788" s="46"/>
      <c r="H1788" s="46"/>
      <c r="I1788" s="46"/>
      <c r="J1788" s="46"/>
      <c r="K1788" s="46"/>
      <c r="L1788" s="46"/>
      <c r="M1788" s="46"/>
      <c r="N1788" s="46"/>
      <c r="O1788" s="46"/>
      <c r="P1788" s="46"/>
      <c r="Q1788" s="46"/>
    </row>
    <row r="1789" spans="1:17" x14ac:dyDescent="0.25">
      <c r="A1789" s="12" t="s">
        <v>1288</v>
      </c>
      <c r="B1789" s="12" t="s">
        <v>1140</v>
      </c>
      <c r="C1789" s="12" t="s">
        <v>1135</v>
      </c>
      <c r="D1789" s="12" t="s">
        <v>1026</v>
      </c>
      <c r="E1789" s="12" t="s">
        <v>31</v>
      </c>
      <c r="F1789" t="s">
        <v>813</v>
      </c>
      <c r="H1789" s="12" t="s">
        <v>31</v>
      </c>
      <c r="J1789">
        <v>0</v>
      </c>
      <c r="K1789" s="12" t="s">
        <v>31</v>
      </c>
      <c r="L1789" s="12" t="s">
        <v>31</v>
      </c>
      <c r="M1789" s="12" t="s">
        <v>31</v>
      </c>
      <c r="N1789" s="12" t="s">
        <v>31</v>
      </c>
      <c r="O1789" t="s">
        <v>989</v>
      </c>
      <c r="P1789" s="3">
        <v>200</v>
      </c>
      <c r="Q1789" s="3">
        <v>0</v>
      </c>
    </row>
    <row r="1790" spans="1:17" x14ac:dyDescent="0.25">
      <c r="A1790" s="13" t="s">
        <v>1970</v>
      </c>
      <c r="B1790" s="8"/>
      <c r="C1790" s="8"/>
      <c r="D1790" s="8"/>
      <c r="E1790" s="8"/>
      <c r="F1790" s="8"/>
      <c r="G1790" s="8"/>
      <c r="H1790" s="8"/>
      <c r="I1790" s="8"/>
      <c r="J1790" s="8"/>
      <c r="K1790" s="8"/>
      <c r="L1790" s="8"/>
      <c r="M1790" s="8"/>
      <c r="N1790" s="8"/>
      <c r="O1790" s="8"/>
      <c r="P1790" s="14">
        <v>200</v>
      </c>
      <c r="Q1790" s="14">
        <v>0</v>
      </c>
    </row>
    <row r="1791" spans="1:17" x14ac:dyDescent="0.25">
      <c r="A1791" s="13" t="s">
        <v>1971</v>
      </c>
      <c r="B1791" s="8"/>
      <c r="C1791" s="8"/>
      <c r="D1791" s="8"/>
      <c r="E1791" s="8"/>
      <c r="F1791" s="8"/>
      <c r="G1791" s="8"/>
      <c r="H1791" s="8"/>
      <c r="I1791" s="8"/>
      <c r="J1791" s="8"/>
      <c r="K1791" s="8"/>
      <c r="L1791" s="8"/>
      <c r="M1791" s="8"/>
      <c r="N1791" s="8"/>
      <c r="O1791" s="8"/>
      <c r="P1791" s="14">
        <v>200</v>
      </c>
      <c r="Q1791" s="14"/>
    </row>
    <row r="1793" spans="1:17" x14ac:dyDescent="0.25">
      <c r="A1793" s="11"/>
      <c r="B1793" s="11"/>
      <c r="C1793" s="11"/>
      <c r="D1793" s="11"/>
      <c r="E1793" s="11"/>
      <c r="F1793" s="11"/>
      <c r="G1793" s="11"/>
      <c r="H1793" s="11"/>
      <c r="I1793" s="11"/>
      <c r="J1793" s="11"/>
      <c r="K1793" s="11"/>
      <c r="L1793" s="11"/>
      <c r="M1793" s="11"/>
      <c r="N1793" s="11"/>
      <c r="O1793" s="11"/>
      <c r="P1793" s="11"/>
      <c r="Q1793" s="11"/>
    </row>
    <row r="1794" spans="1:17" x14ac:dyDescent="0.25">
      <c r="A1794" s="46" t="s">
        <v>1972</v>
      </c>
      <c r="B1794" s="46"/>
      <c r="C1794" s="46"/>
      <c r="D1794" s="46"/>
      <c r="E1794" s="46"/>
      <c r="F1794" s="46"/>
      <c r="G1794" s="46"/>
      <c r="H1794" s="46"/>
      <c r="I1794" s="46"/>
      <c r="J1794" s="46"/>
      <c r="K1794" s="46"/>
      <c r="L1794" s="46"/>
      <c r="M1794" s="46"/>
      <c r="N1794" s="46"/>
      <c r="O1794" s="46"/>
      <c r="P1794" s="46"/>
      <c r="Q1794" s="46"/>
    </row>
    <row r="1795" spans="1:17" x14ac:dyDescent="0.25">
      <c r="A1795" s="12" t="s">
        <v>1288</v>
      </c>
      <c r="B1795" s="12" t="s">
        <v>1140</v>
      </c>
      <c r="C1795" s="12" t="s">
        <v>1135</v>
      </c>
      <c r="D1795" s="12" t="s">
        <v>1026</v>
      </c>
      <c r="E1795" s="12" t="s">
        <v>31</v>
      </c>
      <c r="F1795" t="s">
        <v>813</v>
      </c>
      <c r="H1795" s="12" t="s">
        <v>31</v>
      </c>
      <c r="J1795">
        <v>0</v>
      </c>
      <c r="K1795" s="12" t="s">
        <v>31</v>
      </c>
      <c r="L1795" s="12" t="s">
        <v>31</v>
      </c>
      <c r="M1795" s="12" t="s">
        <v>31</v>
      </c>
      <c r="N1795" s="12" t="s">
        <v>31</v>
      </c>
      <c r="O1795" t="s">
        <v>989</v>
      </c>
      <c r="P1795" s="3">
        <v>100</v>
      </c>
      <c r="Q1795" s="3">
        <v>0</v>
      </c>
    </row>
    <row r="1796" spans="1:17" x14ac:dyDescent="0.25">
      <c r="A1796" s="13" t="s">
        <v>1973</v>
      </c>
      <c r="B1796" s="8"/>
      <c r="C1796" s="8"/>
      <c r="D1796" s="8"/>
      <c r="E1796" s="8"/>
      <c r="F1796" s="8"/>
      <c r="G1796" s="8"/>
      <c r="H1796" s="8"/>
      <c r="I1796" s="8"/>
      <c r="J1796" s="8"/>
      <c r="K1796" s="8"/>
      <c r="L1796" s="8"/>
      <c r="M1796" s="8"/>
      <c r="N1796" s="8"/>
      <c r="O1796" s="8"/>
      <c r="P1796" s="14">
        <v>100</v>
      </c>
      <c r="Q1796" s="14">
        <v>0</v>
      </c>
    </row>
    <row r="1797" spans="1:17" x14ac:dyDescent="0.25">
      <c r="A1797" s="13" t="s">
        <v>1974</v>
      </c>
      <c r="B1797" s="8"/>
      <c r="C1797" s="8"/>
      <c r="D1797" s="8"/>
      <c r="E1797" s="8"/>
      <c r="F1797" s="8"/>
      <c r="G1797" s="8"/>
      <c r="H1797" s="8"/>
      <c r="I1797" s="8"/>
      <c r="J1797" s="8"/>
      <c r="K1797" s="8"/>
      <c r="L1797" s="8"/>
      <c r="M1797" s="8"/>
      <c r="N1797" s="8"/>
      <c r="O1797" s="8"/>
      <c r="P1797" s="14">
        <v>100</v>
      </c>
      <c r="Q1797" s="14"/>
    </row>
    <row r="1799" spans="1:17" x14ac:dyDescent="0.25">
      <c r="A1799" s="11"/>
      <c r="B1799" s="11"/>
      <c r="C1799" s="11"/>
      <c r="D1799" s="11"/>
      <c r="E1799" s="11"/>
      <c r="F1799" s="11"/>
      <c r="G1799" s="11"/>
      <c r="H1799" s="11"/>
      <c r="I1799" s="11"/>
      <c r="J1799" s="11"/>
      <c r="K1799" s="11"/>
      <c r="L1799" s="11"/>
      <c r="M1799" s="11"/>
      <c r="N1799" s="11"/>
      <c r="O1799" s="11"/>
      <c r="P1799" s="11"/>
      <c r="Q1799" s="11"/>
    </row>
    <row r="1800" spans="1:17" x14ac:dyDescent="0.25">
      <c r="A1800" s="46" t="s">
        <v>1975</v>
      </c>
      <c r="B1800" s="46"/>
      <c r="C1800" s="46"/>
      <c r="D1800" s="46"/>
      <c r="E1800" s="46"/>
      <c r="F1800" s="46"/>
      <c r="G1800" s="46"/>
      <c r="H1800" s="46"/>
      <c r="I1800" s="46"/>
      <c r="J1800" s="46"/>
      <c r="K1800" s="46"/>
      <c r="L1800" s="46"/>
      <c r="M1800" s="46"/>
      <c r="N1800" s="46"/>
      <c r="O1800" s="46"/>
      <c r="P1800" s="46"/>
      <c r="Q1800" s="46"/>
    </row>
    <row r="1801" spans="1:17" x14ac:dyDescent="0.25">
      <c r="A1801" s="12" t="s">
        <v>1288</v>
      </c>
      <c r="B1801" s="12" t="s">
        <v>1259</v>
      </c>
      <c r="C1801" s="12" t="s">
        <v>1135</v>
      </c>
      <c r="D1801" s="12" t="s">
        <v>1035</v>
      </c>
      <c r="E1801" s="12" t="s">
        <v>31</v>
      </c>
      <c r="F1801" t="s">
        <v>813</v>
      </c>
      <c r="H1801" s="12" t="s">
        <v>31</v>
      </c>
      <c r="J1801">
        <v>0</v>
      </c>
      <c r="K1801" s="12" t="s">
        <v>31</v>
      </c>
      <c r="L1801" s="12" t="s">
        <v>31</v>
      </c>
      <c r="M1801" s="12" t="s">
        <v>31</v>
      </c>
      <c r="N1801" s="12" t="s">
        <v>31</v>
      </c>
      <c r="O1801" t="s">
        <v>989</v>
      </c>
      <c r="P1801" s="3">
        <v>96578.08</v>
      </c>
      <c r="Q1801" s="3">
        <v>0</v>
      </c>
    </row>
    <row r="1802" spans="1:17" x14ac:dyDescent="0.25">
      <c r="A1802" s="13" t="s">
        <v>1976</v>
      </c>
      <c r="B1802" s="8"/>
      <c r="C1802" s="8"/>
      <c r="D1802" s="8"/>
      <c r="E1802" s="8"/>
      <c r="F1802" s="8"/>
      <c r="G1802" s="8"/>
      <c r="H1802" s="8"/>
      <c r="I1802" s="8"/>
      <c r="J1802" s="8"/>
      <c r="K1802" s="8"/>
      <c r="L1802" s="8"/>
      <c r="M1802" s="8"/>
      <c r="N1802" s="8"/>
      <c r="O1802" s="8"/>
      <c r="P1802" s="14">
        <v>96578.08</v>
      </c>
      <c r="Q1802" s="14">
        <v>0</v>
      </c>
    </row>
    <row r="1803" spans="1:17" x14ac:dyDescent="0.25">
      <c r="A1803" s="13" t="s">
        <v>1977</v>
      </c>
      <c r="B1803" s="8"/>
      <c r="C1803" s="8"/>
      <c r="D1803" s="8"/>
      <c r="E1803" s="8"/>
      <c r="F1803" s="8"/>
      <c r="G1803" s="8"/>
      <c r="H1803" s="8"/>
      <c r="I1803" s="8"/>
      <c r="J1803" s="8"/>
      <c r="K1803" s="8"/>
      <c r="L1803" s="8"/>
      <c r="M1803" s="8"/>
      <c r="N1803" s="8"/>
      <c r="O1803" s="8"/>
      <c r="P1803" s="14">
        <v>96578.08</v>
      </c>
      <c r="Q1803" s="14"/>
    </row>
    <row r="1806" spans="1:17" x14ac:dyDescent="0.25">
      <c r="A1806" s="46" t="s">
        <v>1978</v>
      </c>
      <c r="B1806" s="46"/>
      <c r="C1806" s="46"/>
      <c r="D1806" s="46"/>
      <c r="E1806" s="46"/>
      <c r="F1806" s="46"/>
      <c r="G1806" s="46"/>
      <c r="H1806" s="46"/>
      <c r="I1806" s="46"/>
      <c r="J1806" s="46"/>
      <c r="K1806" s="46"/>
      <c r="L1806" s="46"/>
      <c r="M1806" s="46"/>
      <c r="N1806" s="46"/>
      <c r="O1806" s="46"/>
      <c r="P1806" s="46"/>
      <c r="Q1806" s="46"/>
    </row>
    <row r="1807" spans="1:17" x14ac:dyDescent="0.25">
      <c r="A1807" s="12" t="s">
        <v>1288</v>
      </c>
      <c r="B1807" s="12" t="s">
        <v>1259</v>
      </c>
      <c r="C1807" s="12" t="s">
        <v>1135</v>
      </c>
      <c r="D1807" s="12" t="s">
        <v>1035</v>
      </c>
      <c r="E1807" s="12" t="s">
        <v>31</v>
      </c>
      <c r="F1807" t="s">
        <v>813</v>
      </c>
      <c r="H1807" s="12" t="s">
        <v>31</v>
      </c>
      <c r="J1807">
        <v>0</v>
      </c>
      <c r="K1807" s="12" t="s">
        <v>31</v>
      </c>
      <c r="L1807" s="12" t="s">
        <v>31</v>
      </c>
      <c r="M1807" s="12" t="s">
        <v>31</v>
      </c>
      <c r="N1807" s="12" t="s">
        <v>31</v>
      </c>
      <c r="O1807" t="s">
        <v>989</v>
      </c>
      <c r="P1807" s="3">
        <v>8355</v>
      </c>
      <c r="Q1807" s="3">
        <v>0</v>
      </c>
    </row>
    <row r="1808" spans="1:17" x14ac:dyDescent="0.25">
      <c r="A1808" s="13" t="s">
        <v>1979</v>
      </c>
      <c r="B1808" s="8"/>
      <c r="C1808" s="8"/>
      <c r="D1808" s="8"/>
      <c r="E1808" s="8"/>
      <c r="F1808" s="8"/>
      <c r="G1808" s="8"/>
      <c r="H1808" s="8"/>
      <c r="I1808" s="8"/>
      <c r="J1808" s="8"/>
      <c r="K1808" s="8"/>
      <c r="L1808" s="8"/>
      <c r="M1808" s="8"/>
      <c r="N1808" s="8"/>
      <c r="O1808" s="8"/>
      <c r="P1808" s="14">
        <v>8355</v>
      </c>
      <c r="Q1808" s="14">
        <v>0</v>
      </c>
    </row>
    <row r="1809" spans="1:17" x14ac:dyDescent="0.25">
      <c r="A1809" s="13" t="s">
        <v>1980</v>
      </c>
      <c r="B1809" s="8"/>
      <c r="C1809" s="8"/>
      <c r="D1809" s="8"/>
      <c r="E1809" s="8"/>
      <c r="F1809" s="8"/>
      <c r="G1809" s="8"/>
      <c r="H1809" s="8"/>
      <c r="I1809" s="8"/>
      <c r="J1809" s="8"/>
      <c r="K1809" s="8"/>
      <c r="L1809" s="8"/>
      <c r="M1809" s="8"/>
      <c r="N1809" s="8"/>
      <c r="O1809" s="8"/>
      <c r="P1809" s="14">
        <v>8355</v>
      </c>
      <c r="Q1809" s="14"/>
    </row>
    <row r="1812" spans="1:17" x14ac:dyDescent="0.25">
      <c r="A1812" s="46" t="s">
        <v>1981</v>
      </c>
      <c r="B1812" s="46"/>
      <c r="C1812" s="46"/>
      <c r="D1812" s="46"/>
      <c r="E1812" s="46"/>
      <c r="F1812" s="46"/>
      <c r="G1812" s="46"/>
      <c r="H1812" s="46"/>
      <c r="I1812" s="46"/>
      <c r="J1812" s="46"/>
      <c r="K1812" s="46"/>
      <c r="L1812" s="46"/>
      <c r="M1812" s="46"/>
      <c r="N1812" s="46"/>
      <c r="O1812" s="46"/>
      <c r="P1812" s="46"/>
      <c r="Q1812" s="46"/>
    </row>
    <row r="1813" spans="1:17" x14ac:dyDescent="0.25">
      <c r="A1813" s="12" t="s">
        <v>1288</v>
      </c>
      <c r="B1813" s="12" t="s">
        <v>1259</v>
      </c>
      <c r="C1813" s="12" t="s">
        <v>1135</v>
      </c>
      <c r="D1813" s="12" t="s">
        <v>1035</v>
      </c>
      <c r="E1813" s="12" t="s">
        <v>31</v>
      </c>
      <c r="F1813" t="s">
        <v>813</v>
      </c>
      <c r="H1813" s="12" t="s">
        <v>31</v>
      </c>
      <c r="J1813">
        <v>0</v>
      </c>
      <c r="K1813" s="12" t="s">
        <v>31</v>
      </c>
      <c r="L1813" s="12" t="s">
        <v>31</v>
      </c>
      <c r="M1813" s="12" t="s">
        <v>31</v>
      </c>
      <c r="N1813" s="12" t="s">
        <v>31</v>
      </c>
      <c r="O1813" t="s">
        <v>989</v>
      </c>
      <c r="P1813" s="3">
        <v>2179.1</v>
      </c>
      <c r="Q1813" s="3">
        <v>0</v>
      </c>
    </row>
    <row r="1814" spans="1:17" x14ac:dyDescent="0.25">
      <c r="A1814" s="13" t="s">
        <v>1982</v>
      </c>
      <c r="B1814" s="8"/>
      <c r="C1814" s="8"/>
      <c r="D1814" s="8"/>
      <c r="E1814" s="8"/>
      <c r="F1814" s="8"/>
      <c r="G1814" s="8"/>
      <c r="H1814" s="8"/>
      <c r="I1814" s="8"/>
      <c r="J1814" s="8"/>
      <c r="K1814" s="8"/>
      <c r="L1814" s="8"/>
      <c r="M1814" s="8"/>
      <c r="N1814" s="8"/>
      <c r="O1814" s="8"/>
      <c r="P1814" s="14">
        <v>2179.1</v>
      </c>
      <c r="Q1814" s="14">
        <v>0</v>
      </c>
    </row>
    <row r="1815" spans="1:17" x14ac:dyDescent="0.25">
      <c r="A1815" s="13" t="s">
        <v>1983</v>
      </c>
      <c r="B1815" s="8"/>
      <c r="C1815" s="8"/>
      <c r="D1815" s="8"/>
      <c r="E1815" s="8"/>
      <c r="F1815" s="8"/>
      <c r="G1815" s="8"/>
      <c r="H1815" s="8"/>
      <c r="I1815" s="8"/>
      <c r="J1815" s="8"/>
      <c r="K1815" s="8"/>
      <c r="L1815" s="8"/>
      <c r="M1815" s="8"/>
      <c r="N1815" s="8"/>
      <c r="O1815" s="8"/>
      <c r="P1815" s="14">
        <v>2179.1</v>
      </c>
      <c r="Q1815" s="14"/>
    </row>
    <row r="1818" spans="1:17" x14ac:dyDescent="0.25">
      <c r="A1818" s="46" t="s">
        <v>1984</v>
      </c>
      <c r="B1818" s="46"/>
      <c r="C1818" s="46"/>
      <c r="D1818" s="46"/>
      <c r="E1818" s="46"/>
      <c r="F1818" s="46"/>
      <c r="G1818" s="46"/>
      <c r="H1818" s="46"/>
      <c r="I1818" s="46"/>
      <c r="J1818" s="46"/>
      <c r="K1818" s="46"/>
      <c r="L1818" s="46"/>
      <c r="M1818" s="46"/>
      <c r="N1818" s="46"/>
      <c r="O1818" s="46"/>
      <c r="P1818" s="46"/>
      <c r="Q1818" s="46"/>
    </row>
    <row r="1819" spans="1:17" x14ac:dyDescent="0.25">
      <c r="A1819" s="12" t="s">
        <v>1288</v>
      </c>
      <c r="B1819" s="12" t="s">
        <v>1259</v>
      </c>
      <c r="C1819" s="12" t="s">
        <v>1135</v>
      </c>
      <c r="D1819" s="12" t="s">
        <v>1035</v>
      </c>
      <c r="E1819" s="12" t="s">
        <v>31</v>
      </c>
      <c r="F1819" t="s">
        <v>813</v>
      </c>
      <c r="H1819" s="12" t="s">
        <v>31</v>
      </c>
      <c r="J1819">
        <v>0</v>
      </c>
      <c r="K1819" s="12" t="s">
        <v>31</v>
      </c>
      <c r="L1819" s="12" t="s">
        <v>31</v>
      </c>
      <c r="M1819" s="12" t="s">
        <v>31</v>
      </c>
      <c r="N1819" s="12" t="s">
        <v>31</v>
      </c>
      <c r="O1819" t="s">
        <v>989</v>
      </c>
      <c r="P1819" s="3">
        <v>500</v>
      </c>
      <c r="Q1819" s="3">
        <v>0</v>
      </c>
    </row>
    <row r="1820" spans="1:17" x14ac:dyDescent="0.25">
      <c r="A1820" s="13" t="s">
        <v>1985</v>
      </c>
      <c r="B1820" s="8"/>
      <c r="C1820" s="8"/>
      <c r="D1820" s="8"/>
      <c r="E1820" s="8"/>
      <c r="F1820" s="8"/>
      <c r="G1820" s="8"/>
      <c r="H1820" s="8"/>
      <c r="I1820" s="8"/>
      <c r="J1820" s="8"/>
      <c r="K1820" s="8"/>
      <c r="L1820" s="8"/>
      <c r="M1820" s="8"/>
      <c r="N1820" s="8"/>
      <c r="O1820" s="8"/>
      <c r="P1820" s="14">
        <v>500</v>
      </c>
      <c r="Q1820" s="14">
        <v>0</v>
      </c>
    </row>
    <row r="1821" spans="1:17" x14ac:dyDescent="0.25">
      <c r="A1821" s="13" t="s">
        <v>1986</v>
      </c>
      <c r="B1821" s="8"/>
      <c r="C1821" s="8"/>
      <c r="D1821" s="8"/>
      <c r="E1821" s="8"/>
      <c r="F1821" s="8"/>
      <c r="G1821" s="8"/>
      <c r="H1821" s="8"/>
      <c r="I1821" s="8"/>
      <c r="J1821" s="8"/>
      <c r="K1821" s="8"/>
      <c r="L1821" s="8"/>
      <c r="M1821" s="8"/>
      <c r="N1821" s="8"/>
      <c r="O1821" s="8"/>
      <c r="P1821" s="14">
        <v>500</v>
      </c>
      <c r="Q1821" s="14"/>
    </row>
    <row r="1822" spans="1:17" x14ac:dyDescent="0.25">
      <c r="A1822" s="13"/>
      <c r="B1822" s="8"/>
      <c r="C1822" s="8"/>
      <c r="D1822" s="8"/>
      <c r="E1822" s="8"/>
      <c r="F1822" s="8"/>
      <c r="G1822" s="8"/>
      <c r="H1822" s="8"/>
      <c r="I1822" s="8"/>
      <c r="J1822" s="8"/>
      <c r="K1822" s="8"/>
      <c r="L1822" s="8"/>
      <c r="M1822" s="8"/>
      <c r="N1822" s="8"/>
      <c r="O1822" s="8"/>
      <c r="P1822" s="14"/>
      <c r="Q1822" s="14"/>
    </row>
    <row r="1824" spans="1:17" x14ac:dyDescent="0.25">
      <c r="A1824" s="46" t="s">
        <v>1987</v>
      </c>
      <c r="B1824" s="46"/>
      <c r="C1824" s="46"/>
      <c r="D1824" s="46"/>
      <c r="E1824" s="46"/>
      <c r="F1824" s="46"/>
      <c r="G1824" s="46"/>
      <c r="H1824" s="46"/>
      <c r="I1824" s="46"/>
      <c r="J1824" s="46"/>
      <c r="K1824" s="46"/>
      <c r="L1824" s="46"/>
      <c r="M1824" s="46"/>
      <c r="N1824" s="46"/>
      <c r="O1824" s="46"/>
      <c r="P1824" s="46"/>
      <c r="Q1824" s="46"/>
    </row>
    <row r="1825" spans="1:17" x14ac:dyDescent="0.25">
      <c r="A1825" s="12" t="s">
        <v>1288</v>
      </c>
      <c r="B1825" s="12" t="s">
        <v>1134</v>
      </c>
      <c r="C1825" s="12" t="s">
        <v>1135</v>
      </c>
      <c r="D1825" s="12" t="s">
        <v>856</v>
      </c>
      <c r="E1825" s="12" t="s">
        <v>31</v>
      </c>
      <c r="F1825" t="s">
        <v>857</v>
      </c>
      <c r="H1825" s="12" t="s">
        <v>31</v>
      </c>
      <c r="J1825">
        <v>0</v>
      </c>
      <c r="K1825" s="12" t="s">
        <v>31</v>
      </c>
      <c r="L1825" s="12" t="s">
        <v>31</v>
      </c>
      <c r="M1825" s="12" t="s">
        <v>31</v>
      </c>
      <c r="N1825" s="12" t="s">
        <v>31</v>
      </c>
      <c r="O1825" t="s">
        <v>861</v>
      </c>
      <c r="P1825" s="3">
        <v>1747.5</v>
      </c>
      <c r="Q1825" s="3">
        <v>0</v>
      </c>
    </row>
    <row r="1826" spans="1:17" x14ac:dyDescent="0.25">
      <c r="A1826" s="13" t="s">
        <v>1988</v>
      </c>
      <c r="B1826" s="8"/>
      <c r="C1826" s="8"/>
      <c r="D1826" s="8"/>
      <c r="E1826" s="8"/>
      <c r="F1826" s="8"/>
      <c r="G1826" s="8"/>
      <c r="H1826" s="8"/>
      <c r="I1826" s="8"/>
      <c r="J1826" s="8"/>
      <c r="K1826" s="8"/>
      <c r="L1826" s="8"/>
      <c r="M1826" s="8"/>
      <c r="N1826" s="8"/>
      <c r="O1826" s="8"/>
      <c r="P1826" s="14">
        <v>1747.5</v>
      </c>
      <c r="Q1826" s="14">
        <v>0</v>
      </c>
    </row>
    <row r="1827" spans="1:17" x14ac:dyDescent="0.25">
      <c r="A1827" s="13" t="s">
        <v>1989</v>
      </c>
      <c r="B1827" s="8"/>
      <c r="C1827" s="8"/>
      <c r="D1827" s="8"/>
      <c r="E1827" s="8"/>
      <c r="F1827" s="8"/>
      <c r="G1827" s="8"/>
      <c r="H1827" s="8"/>
      <c r="I1827" s="8"/>
      <c r="J1827" s="8"/>
      <c r="K1827" s="8"/>
      <c r="L1827" s="8"/>
      <c r="M1827" s="8"/>
      <c r="N1827" s="8"/>
      <c r="O1827" s="8"/>
      <c r="P1827" s="14">
        <v>1747.5</v>
      </c>
      <c r="Q1827" s="14"/>
    </row>
    <row r="1828" spans="1:17" x14ac:dyDescent="0.25">
      <c r="A1828" s="13"/>
      <c r="B1828" s="8"/>
      <c r="C1828" s="8"/>
      <c r="D1828" s="8"/>
      <c r="E1828" s="8"/>
      <c r="F1828" s="8"/>
      <c r="G1828" s="8"/>
      <c r="H1828" s="8"/>
      <c r="I1828" s="8"/>
      <c r="J1828" s="8"/>
      <c r="K1828" s="8"/>
      <c r="L1828" s="8"/>
      <c r="M1828" s="8"/>
      <c r="N1828" s="8"/>
      <c r="O1828" s="8"/>
      <c r="P1828" s="14"/>
      <c r="Q1828" s="14"/>
    </row>
    <row r="1830" spans="1:17" x14ac:dyDescent="0.25">
      <c r="A1830" s="46" t="s">
        <v>1990</v>
      </c>
      <c r="B1830" s="46"/>
      <c r="C1830" s="46"/>
      <c r="D1830" s="46"/>
      <c r="E1830" s="46"/>
      <c r="F1830" s="46"/>
      <c r="G1830" s="46"/>
      <c r="H1830" s="46"/>
      <c r="I1830" s="46"/>
      <c r="J1830" s="46"/>
      <c r="K1830" s="46"/>
      <c r="L1830" s="46"/>
      <c r="M1830" s="46"/>
      <c r="N1830" s="46"/>
      <c r="O1830" s="46"/>
      <c r="P1830" s="46"/>
      <c r="Q1830" s="46"/>
    </row>
    <row r="1831" spans="1:17" x14ac:dyDescent="0.25">
      <c r="A1831" s="12" t="s">
        <v>1288</v>
      </c>
      <c r="B1831" s="12" t="s">
        <v>1134</v>
      </c>
      <c r="C1831" s="12" t="s">
        <v>1135</v>
      </c>
      <c r="D1831" s="12" t="s">
        <v>908</v>
      </c>
      <c r="E1831" s="12" t="s">
        <v>31</v>
      </c>
      <c r="F1831" t="s">
        <v>857</v>
      </c>
      <c r="H1831" s="12" t="s">
        <v>31</v>
      </c>
      <c r="J1831">
        <v>0</v>
      </c>
      <c r="K1831" s="12" t="s">
        <v>31</v>
      </c>
      <c r="L1831" s="12" t="s">
        <v>31</v>
      </c>
      <c r="M1831" s="12" t="s">
        <v>31</v>
      </c>
      <c r="N1831" s="12" t="s">
        <v>31</v>
      </c>
      <c r="O1831" t="s">
        <v>910</v>
      </c>
      <c r="P1831" s="3">
        <v>70</v>
      </c>
      <c r="Q1831" s="3">
        <v>0</v>
      </c>
    </row>
    <row r="1832" spans="1:17" x14ac:dyDescent="0.25">
      <c r="A1832" s="12" t="s">
        <v>1288</v>
      </c>
      <c r="B1832" s="12" t="s">
        <v>1134</v>
      </c>
      <c r="C1832" s="12" t="s">
        <v>1135</v>
      </c>
      <c r="D1832" s="12" t="s">
        <v>930</v>
      </c>
      <c r="E1832" s="12" t="s">
        <v>31</v>
      </c>
      <c r="F1832" t="s">
        <v>875</v>
      </c>
      <c r="H1832" s="12" t="s">
        <v>31</v>
      </c>
      <c r="J1832">
        <v>0</v>
      </c>
      <c r="K1832" s="12" t="s">
        <v>31</v>
      </c>
      <c r="L1832" s="12" t="s">
        <v>31</v>
      </c>
      <c r="M1832" s="12" t="s">
        <v>31</v>
      </c>
      <c r="N1832" s="12" t="s">
        <v>31</v>
      </c>
      <c r="O1832" t="s">
        <v>931</v>
      </c>
      <c r="P1832" s="3">
        <v>86.55</v>
      </c>
      <c r="Q1832" s="3">
        <v>0</v>
      </c>
    </row>
    <row r="1833" spans="1:17" x14ac:dyDescent="0.25">
      <c r="A1833" s="13" t="s">
        <v>1991</v>
      </c>
      <c r="B1833" s="8"/>
      <c r="C1833" s="8"/>
      <c r="D1833" s="8"/>
      <c r="E1833" s="8"/>
      <c r="F1833" s="8"/>
      <c r="G1833" s="8"/>
      <c r="H1833" s="8"/>
      <c r="I1833" s="8"/>
      <c r="J1833" s="8"/>
      <c r="K1833" s="8"/>
      <c r="L1833" s="8"/>
      <c r="M1833" s="8"/>
      <c r="N1833" s="8"/>
      <c r="O1833" s="8"/>
      <c r="P1833" s="14">
        <v>156.55000000000001</v>
      </c>
      <c r="Q1833" s="14">
        <v>0</v>
      </c>
    </row>
    <row r="1834" spans="1:17" x14ac:dyDescent="0.25">
      <c r="A1834" s="13" t="s">
        <v>1992</v>
      </c>
      <c r="B1834" s="8"/>
      <c r="C1834" s="8"/>
      <c r="D1834" s="8"/>
      <c r="E1834" s="8"/>
      <c r="F1834" s="8"/>
      <c r="G1834" s="8"/>
      <c r="H1834" s="8"/>
      <c r="I1834" s="8"/>
      <c r="J1834" s="8"/>
      <c r="K1834" s="8"/>
      <c r="L1834" s="8"/>
      <c r="M1834" s="8"/>
      <c r="N1834" s="8"/>
      <c r="O1834" s="8"/>
      <c r="P1834" s="14">
        <v>156.55000000000001</v>
      </c>
      <c r="Q1834" s="14"/>
    </row>
    <row r="1837" spans="1:17" x14ac:dyDescent="0.25">
      <c r="A1837" s="46" t="s">
        <v>1993</v>
      </c>
      <c r="B1837" s="46"/>
      <c r="C1837" s="46"/>
      <c r="D1837" s="46"/>
      <c r="E1837" s="46"/>
      <c r="F1837" s="46"/>
      <c r="G1837" s="46"/>
      <c r="H1837" s="46"/>
      <c r="I1837" s="46"/>
      <c r="J1837" s="46"/>
      <c r="K1837" s="46"/>
      <c r="L1837" s="46"/>
      <c r="M1837" s="46"/>
      <c r="N1837" s="46"/>
      <c r="O1837" s="46"/>
      <c r="P1837" s="46"/>
      <c r="Q1837" s="46"/>
    </row>
    <row r="1838" spans="1:17" x14ac:dyDescent="0.25">
      <c r="A1838" s="12" t="s">
        <v>1288</v>
      </c>
      <c r="B1838" s="12" t="s">
        <v>1134</v>
      </c>
      <c r="C1838" s="12" t="s">
        <v>1135</v>
      </c>
      <c r="D1838" s="12" t="s">
        <v>902</v>
      </c>
      <c r="E1838" s="12" t="s">
        <v>31</v>
      </c>
      <c r="F1838" t="s">
        <v>903</v>
      </c>
      <c r="H1838" s="12" t="s">
        <v>31</v>
      </c>
      <c r="J1838">
        <v>0</v>
      </c>
      <c r="K1838" s="12" t="s">
        <v>31</v>
      </c>
      <c r="L1838" s="12" t="s">
        <v>31</v>
      </c>
      <c r="M1838" s="12" t="s">
        <v>31</v>
      </c>
      <c r="N1838" s="12" t="s">
        <v>31</v>
      </c>
      <c r="O1838" t="s">
        <v>907</v>
      </c>
      <c r="P1838" s="3">
        <v>107.29</v>
      </c>
      <c r="Q1838" s="3">
        <v>0</v>
      </c>
    </row>
    <row r="1839" spans="1:17" x14ac:dyDescent="0.25">
      <c r="A1839" s="13" t="s">
        <v>1994</v>
      </c>
      <c r="B1839" s="8"/>
      <c r="C1839" s="8"/>
      <c r="D1839" s="8"/>
      <c r="E1839" s="8"/>
      <c r="F1839" s="8"/>
      <c r="G1839" s="8"/>
      <c r="H1839" s="8"/>
      <c r="I1839" s="8"/>
      <c r="J1839" s="8"/>
      <c r="K1839" s="8"/>
      <c r="L1839" s="8"/>
      <c r="M1839" s="8"/>
      <c r="N1839" s="8"/>
      <c r="O1839" s="8"/>
      <c r="P1839" s="14">
        <v>107.29</v>
      </c>
      <c r="Q1839" s="14">
        <v>0</v>
      </c>
    </row>
    <row r="1840" spans="1:17" x14ac:dyDescent="0.25">
      <c r="A1840" s="13" t="s">
        <v>1995</v>
      </c>
      <c r="B1840" s="8"/>
      <c r="C1840" s="8"/>
      <c r="D1840" s="8"/>
      <c r="E1840" s="8"/>
      <c r="F1840" s="8"/>
      <c r="G1840" s="8"/>
      <c r="H1840" s="8"/>
      <c r="I1840" s="8"/>
      <c r="J1840" s="8"/>
      <c r="K1840" s="8"/>
      <c r="L1840" s="8"/>
      <c r="M1840" s="8"/>
      <c r="N1840" s="8"/>
      <c r="O1840" s="8"/>
      <c r="P1840" s="14">
        <v>107.29</v>
      </c>
      <c r="Q1840" s="14"/>
    </row>
    <row r="1843" spans="1:17" x14ac:dyDescent="0.25">
      <c r="A1843" s="46" t="s">
        <v>1996</v>
      </c>
      <c r="B1843" s="46"/>
      <c r="C1843" s="46"/>
      <c r="D1843" s="46"/>
      <c r="E1843" s="46"/>
      <c r="F1843" s="46"/>
      <c r="G1843" s="46"/>
      <c r="H1843" s="46"/>
      <c r="I1843" s="46"/>
      <c r="J1843" s="46"/>
      <c r="K1843" s="46"/>
      <c r="L1843" s="46"/>
      <c r="M1843" s="46"/>
      <c r="N1843" s="46"/>
      <c r="O1843" s="46"/>
      <c r="P1843" s="46"/>
      <c r="Q1843" s="46"/>
    </row>
    <row r="1844" spans="1:17" x14ac:dyDescent="0.25">
      <c r="A1844" s="12" t="s">
        <v>1288</v>
      </c>
      <c r="B1844" s="12" t="s">
        <v>1134</v>
      </c>
      <c r="C1844" s="12" t="s">
        <v>1135</v>
      </c>
      <c r="D1844" s="12" t="s">
        <v>987</v>
      </c>
      <c r="E1844" s="12" t="s">
        <v>31</v>
      </c>
      <c r="F1844" t="s">
        <v>1997</v>
      </c>
      <c r="H1844" s="12" t="s">
        <v>31</v>
      </c>
      <c r="J1844">
        <v>0</v>
      </c>
      <c r="K1844" s="12" t="s">
        <v>31</v>
      </c>
      <c r="L1844" s="12" t="s">
        <v>31</v>
      </c>
      <c r="M1844" s="12" t="s">
        <v>31</v>
      </c>
      <c r="N1844" s="12" t="s">
        <v>31</v>
      </c>
      <c r="O1844" t="s">
        <v>989</v>
      </c>
      <c r="P1844" s="3">
        <v>0</v>
      </c>
      <c r="Q1844" s="3">
        <v>18157.16</v>
      </c>
    </row>
    <row r="1845" spans="1:17" x14ac:dyDescent="0.25">
      <c r="A1845" s="13" t="s">
        <v>1998</v>
      </c>
      <c r="B1845" s="8"/>
      <c r="C1845" s="8"/>
      <c r="D1845" s="8"/>
      <c r="E1845" s="8"/>
      <c r="F1845" s="8"/>
      <c r="G1845" s="8"/>
      <c r="H1845" s="8"/>
      <c r="I1845" s="8"/>
      <c r="J1845" s="8"/>
      <c r="K1845" s="8"/>
      <c r="L1845" s="8"/>
      <c r="M1845" s="8"/>
      <c r="N1845" s="8"/>
      <c r="O1845" s="8"/>
      <c r="P1845" s="14">
        <v>0</v>
      </c>
      <c r="Q1845" s="14">
        <v>18157.16</v>
      </c>
    </row>
    <row r="1846" spans="1:17" x14ac:dyDescent="0.25">
      <c r="A1846" s="13" t="s">
        <v>1999</v>
      </c>
      <c r="B1846" s="8"/>
      <c r="C1846" s="8"/>
      <c r="D1846" s="8"/>
      <c r="E1846" s="8"/>
      <c r="F1846" s="8"/>
      <c r="G1846" s="8"/>
      <c r="H1846" s="8"/>
      <c r="I1846" s="8"/>
      <c r="J1846" s="8"/>
      <c r="K1846" s="8"/>
      <c r="L1846" s="8"/>
      <c r="M1846" s="8"/>
      <c r="N1846" s="8"/>
      <c r="O1846" s="8"/>
      <c r="P1846" s="14"/>
      <c r="Q1846" s="14">
        <v>18157.16</v>
      </c>
    </row>
    <row r="1849" spans="1:17" x14ac:dyDescent="0.25">
      <c r="A1849" s="46" t="s">
        <v>2000</v>
      </c>
      <c r="B1849" s="46"/>
      <c r="C1849" s="46"/>
      <c r="D1849" s="46"/>
      <c r="E1849" s="46"/>
      <c r="F1849" s="46"/>
      <c r="G1849" s="46"/>
      <c r="H1849" s="46"/>
      <c r="I1849" s="46"/>
      <c r="J1849" s="46"/>
      <c r="K1849" s="46"/>
      <c r="L1849" s="46"/>
      <c r="M1849" s="46"/>
      <c r="N1849" s="46"/>
      <c r="O1849" s="46"/>
      <c r="P1849" s="46"/>
      <c r="Q1849" s="46"/>
    </row>
    <row r="1850" spans="1:17" x14ac:dyDescent="0.25">
      <c r="A1850" s="12" t="s">
        <v>1288</v>
      </c>
      <c r="B1850" s="12" t="s">
        <v>1134</v>
      </c>
      <c r="C1850" s="12" t="s">
        <v>1135</v>
      </c>
      <c r="D1850" s="12" t="s">
        <v>987</v>
      </c>
      <c r="E1850" s="12" t="s">
        <v>31</v>
      </c>
      <c r="F1850" t="s">
        <v>2001</v>
      </c>
      <c r="H1850" s="12" t="s">
        <v>31</v>
      </c>
      <c r="J1850">
        <v>0</v>
      </c>
      <c r="K1850" s="12" t="s">
        <v>31</v>
      </c>
      <c r="L1850" s="12" t="s">
        <v>31</v>
      </c>
      <c r="M1850" s="12" t="s">
        <v>31</v>
      </c>
      <c r="N1850" s="12" t="s">
        <v>31</v>
      </c>
      <c r="O1850" t="s">
        <v>989</v>
      </c>
      <c r="P1850" s="3">
        <v>0</v>
      </c>
      <c r="Q1850" s="3">
        <v>7200</v>
      </c>
    </row>
    <row r="1851" spans="1:17" x14ac:dyDescent="0.25">
      <c r="A1851" s="12" t="s">
        <v>1288</v>
      </c>
      <c r="B1851" s="12" t="s">
        <v>1140</v>
      </c>
      <c r="C1851" s="12" t="s">
        <v>1135</v>
      </c>
      <c r="D1851" s="12" t="s">
        <v>1026</v>
      </c>
      <c r="E1851" s="12" t="s">
        <v>31</v>
      </c>
      <c r="F1851" t="s">
        <v>2001</v>
      </c>
      <c r="H1851" s="12" t="s">
        <v>31</v>
      </c>
      <c r="J1851">
        <v>0</v>
      </c>
      <c r="K1851" s="12" t="s">
        <v>31</v>
      </c>
      <c r="L1851" s="12" t="s">
        <v>31</v>
      </c>
      <c r="M1851" s="12" t="s">
        <v>31</v>
      </c>
      <c r="N1851" s="12" t="s">
        <v>31</v>
      </c>
      <c r="O1851" t="s">
        <v>989</v>
      </c>
      <c r="P1851" s="3">
        <v>0</v>
      </c>
      <c r="Q1851" s="3">
        <v>600</v>
      </c>
    </row>
    <row r="1852" spans="1:17" x14ac:dyDescent="0.25">
      <c r="A1852" s="12" t="s">
        <v>1288</v>
      </c>
      <c r="B1852" s="12" t="s">
        <v>1259</v>
      </c>
      <c r="C1852" s="12" t="s">
        <v>1135</v>
      </c>
      <c r="D1852" s="12" t="s">
        <v>1035</v>
      </c>
      <c r="E1852" s="12" t="s">
        <v>31</v>
      </c>
      <c r="F1852" t="s">
        <v>2001</v>
      </c>
      <c r="H1852" s="12" t="s">
        <v>31</v>
      </c>
      <c r="J1852">
        <v>0</v>
      </c>
      <c r="K1852" s="12" t="s">
        <v>31</v>
      </c>
      <c r="L1852" s="12" t="s">
        <v>31</v>
      </c>
      <c r="M1852" s="12" t="s">
        <v>31</v>
      </c>
      <c r="N1852" s="12" t="s">
        <v>31</v>
      </c>
      <c r="O1852" t="s">
        <v>989</v>
      </c>
      <c r="P1852" s="3">
        <v>0</v>
      </c>
      <c r="Q1852" s="3">
        <v>1000</v>
      </c>
    </row>
    <row r="1853" spans="1:17" x14ac:dyDescent="0.25">
      <c r="A1853" s="13" t="s">
        <v>2002</v>
      </c>
      <c r="B1853" s="8"/>
      <c r="C1853" s="8"/>
      <c r="D1853" s="8"/>
      <c r="E1853" s="8"/>
      <c r="F1853" s="8"/>
      <c r="G1853" s="8"/>
      <c r="H1853" s="8"/>
      <c r="I1853" s="8"/>
      <c r="J1853" s="8"/>
      <c r="K1853" s="8"/>
      <c r="L1853" s="8"/>
      <c r="M1853" s="8"/>
      <c r="N1853" s="8"/>
      <c r="O1853" s="8"/>
      <c r="P1853" s="14">
        <v>0</v>
      </c>
      <c r="Q1853" s="14">
        <v>8800</v>
      </c>
    </row>
    <row r="1854" spans="1:17" x14ac:dyDescent="0.25">
      <c r="A1854" s="13" t="s">
        <v>2003</v>
      </c>
      <c r="B1854" s="8"/>
      <c r="C1854" s="8"/>
      <c r="D1854" s="8"/>
      <c r="E1854" s="8"/>
      <c r="F1854" s="8"/>
      <c r="G1854" s="8"/>
      <c r="H1854" s="8"/>
      <c r="I1854" s="8"/>
      <c r="J1854" s="8"/>
      <c r="K1854" s="8"/>
      <c r="L1854" s="8"/>
      <c r="M1854" s="8"/>
      <c r="N1854" s="8"/>
      <c r="O1854" s="8"/>
      <c r="P1854" s="14"/>
      <c r="Q1854" s="14">
        <v>8800</v>
      </c>
    </row>
    <row r="1855" spans="1:17" x14ac:dyDescent="0.25">
      <c r="A1855" s="11"/>
      <c r="B1855" s="11"/>
      <c r="C1855" s="11"/>
      <c r="D1855" s="11"/>
      <c r="E1855" s="11"/>
      <c r="F1855" s="11"/>
      <c r="G1855" s="11"/>
      <c r="H1855" s="11"/>
      <c r="I1855" s="11"/>
      <c r="J1855" s="11"/>
      <c r="K1855" s="11"/>
      <c r="L1855" s="11"/>
      <c r="M1855" s="11"/>
      <c r="N1855" s="11"/>
      <c r="O1855" s="11"/>
      <c r="P1855" s="11"/>
      <c r="Q1855" s="11"/>
    </row>
    <row r="1856" spans="1:17" x14ac:dyDescent="0.25">
      <c r="A1856" s="12"/>
      <c r="B1856" s="12"/>
      <c r="C1856" s="12"/>
      <c r="D1856" s="12"/>
      <c r="E1856" s="12"/>
      <c r="H1856" s="12"/>
      <c r="K1856" s="12"/>
      <c r="L1856" s="12"/>
      <c r="M1856" s="12"/>
      <c r="N1856" s="12"/>
      <c r="P1856" s="3"/>
      <c r="Q1856" s="3"/>
    </row>
    <row r="1857" spans="1:17" x14ac:dyDescent="0.25">
      <c r="A1857" s="46" t="s">
        <v>2004</v>
      </c>
      <c r="B1857" s="46"/>
      <c r="C1857" s="46"/>
      <c r="D1857" s="46"/>
      <c r="E1857" s="46"/>
      <c r="F1857" s="46"/>
      <c r="G1857" s="46"/>
      <c r="H1857" s="46"/>
      <c r="I1857" s="46"/>
      <c r="J1857" s="46"/>
      <c r="K1857" s="46"/>
      <c r="L1857" s="46"/>
      <c r="M1857" s="46"/>
      <c r="N1857" s="46"/>
      <c r="O1857" s="46"/>
      <c r="P1857" s="46"/>
      <c r="Q1857" s="46"/>
    </row>
    <row r="1858" spans="1:17" x14ac:dyDescent="0.25">
      <c r="A1858" s="12" t="s">
        <v>1288</v>
      </c>
      <c r="B1858" s="12" t="s">
        <v>1134</v>
      </c>
      <c r="C1858" s="12" t="s">
        <v>1135</v>
      </c>
      <c r="D1858" s="12" t="s">
        <v>987</v>
      </c>
      <c r="E1858" s="12" t="s">
        <v>31</v>
      </c>
      <c r="F1858" t="s">
        <v>2001</v>
      </c>
      <c r="H1858" s="12" t="s">
        <v>31</v>
      </c>
      <c r="J1858">
        <v>0</v>
      </c>
      <c r="K1858" s="12" t="s">
        <v>31</v>
      </c>
      <c r="L1858" s="12" t="s">
        <v>31</v>
      </c>
      <c r="M1858" s="12" t="s">
        <v>31</v>
      </c>
      <c r="N1858" s="12" t="s">
        <v>31</v>
      </c>
      <c r="O1858" t="s">
        <v>989</v>
      </c>
      <c r="P1858" s="3">
        <v>0</v>
      </c>
      <c r="Q1858" s="3">
        <v>18332.05</v>
      </c>
    </row>
    <row r="1859" spans="1:17" x14ac:dyDescent="0.25">
      <c r="A1859" s="13" t="s">
        <v>2005</v>
      </c>
      <c r="B1859" s="8"/>
      <c r="C1859" s="8"/>
      <c r="D1859" s="8"/>
      <c r="E1859" s="8"/>
      <c r="F1859" s="8"/>
      <c r="G1859" s="8"/>
      <c r="H1859" s="8"/>
      <c r="I1859" s="8"/>
      <c r="J1859" s="8"/>
      <c r="K1859" s="8"/>
      <c r="L1859" s="8"/>
      <c r="M1859" s="8"/>
      <c r="N1859" s="8"/>
      <c r="O1859" s="8"/>
      <c r="P1859" s="14">
        <v>0</v>
      </c>
      <c r="Q1859" s="14">
        <v>18332.05</v>
      </c>
    </row>
    <row r="1860" spans="1:17" x14ac:dyDescent="0.25">
      <c r="A1860" s="13" t="s">
        <v>2006</v>
      </c>
      <c r="B1860" s="8"/>
      <c r="C1860" s="8"/>
      <c r="D1860" s="8"/>
      <c r="E1860" s="8"/>
      <c r="F1860" s="8"/>
      <c r="G1860" s="8"/>
      <c r="H1860" s="8"/>
      <c r="I1860" s="8"/>
      <c r="J1860" s="8"/>
      <c r="K1860" s="8"/>
      <c r="L1860" s="8"/>
      <c r="M1860" s="8"/>
      <c r="N1860" s="8"/>
      <c r="O1860" s="8"/>
      <c r="P1860" s="14"/>
      <c r="Q1860" s="14">
        <v>18332.05</v>
      </c>
    </row>
    <row r="1861" spans="1:17" x14ac:dyDescent="0.25">
      <c r="A1861" s="11"/>
      <c r="B1861" s="11"/>
      <c r="C1861" s="11"/>
      <c r="D1861" s="11"/>
      <c r="E1861" s="11"/>
      <c r="F1861" s="11"/>
      <c r="G1861" s="11"/>
      <c r="H1861" s="11"/>
      <c r="I1861" s="11"/>
      <c r="J1861" s="11"/>
      <c r="K1861" s="11"/>
      <c r="L1861" s="11"/>
      <c r="M1861" s="11"/>
      <c r="N1861" s="11"/>
      <c r="O1861" s="11"/>
      <c r="P1861" s="11"/>
      <c r="Q1861" s="11"/>
    </row>
    <row r="1862" spans="1:17" x14ac:dyDescent="0.25">
      <c r="A1862" s="12"/>
      <c r="B1862" s="12"/>
      <c r="C1862" s="12"/>
      <c r="D1862" s="12"/>
      <c r="E1862" s="12"/>
      <c r="H1862" s="12"/>
      <c r="K1862" s="12"/>
      <c r="L1862" s="12"/>
      <c r="M1862" s="12"/>
      <c r="N1862" s="12"/>
      <c r="P1862" s="3"/>
      <c r="Q1862" s="3"/>
    </row>
    <row r="1863" spans="1:17" x14ac:dyDescent="0.25">
      <c r="A1863" s="46" t="s">
        <v>2007</v>
      </c>
      <c r="B1863" s="46"/>
      <c r="C1863" s="46"/>
      <c r="D1863" s="46"/>
      <c r="E1863" s="46"/>
      <c r="F1863" s="46"/>
      <c r="G1863" s="46"/>
      <c r="H1863" s="46"/>
      <c r="I1863" s="46"/>
      <c r="J1863" s="46"/>
      <c r="K1863" s="46"/>
      <c r="L1863" s="46"/>
      <c r="M1863" s="46"/>
      <c r="N1863" s="46"/>
      <c r="O1863" s="46"/>
      <c r="P1863" s="46"/>
      <c r="Q1863" s="46"/>
    </row>
    <row r="1864" spans="1:17" x14ac:dyDescent="0.25">
      <c r="A1864" s="12" t="s">
        <v>1288</v>
      </c>
      <c r="B1864" s="12" t="s">
        <v>1161</v>
      </c>
      <c r="C1864" s="12" t="s">
        <v>1141</v>
      </c>
      <c r="D1864" s="12" t="s">
        <v>725</v>
      </c>
      <c r="E1864" s="12" t="s">
        <v>31</v>
      </c>
      <c r="F1864" t="s">
        <v>727</v>
      </c>
      <c r="H1864" s="12" t="s">
        <v>31</v>
      </c>
      <c r="J1864">
        <v>0</v>
      </c>
      <c r="K1864" s="12" t="s">
        <v>726</v>
      </c>
      <c r="L1864" s="12" t="s">
        <v>31</v>
      </c>
      <c r="M1864" s="12" t="s">
        <v>1293</v>
      </c>
      <c r="N1864" s="12" t="s">
        <v>1327</v>
      </c>
      <c r="O1864" t="s">
        <v>730</v>
      </c>
      <c r="P1864" s="3">
        <v>616.07000000000005</v>
      </c>
      <c r="Q1864" s="3">
        <v>0</v>
      </c>
    </row>
    <row r="1865" spans="1:17" x14ac:dyDescent="0.25">
      <c r="A1865" s="12" t="s">
        <v>1288</v>
      </c>
      <c r="B1865" s="12" t="s">
        <v>1161</v>
      </c>
      <c r="C1865" s="12" t="s">
        <v>1141</v>
      </c>
      <c r="D1865" s="12" t="s">
        <v>732</v>
      </c>
      <c r="E1865" s="12" t="s">
        <v>31</v>
      </c>
      <c r="F1865" t="s">
        <v>734</v>
      </c>
      <c r="H1865" s="12" t="s">
        <v>31</v>
      </c>
      <c r="J1865">
        <v>0</v>
      </c>
      <c r="K1865" s="12" t="s">
        <v>733</v>
      </c>
      <c r="L1865" s="12" t="s">
        <v>31</v>
      </c>
      <c r="M1865" s="12" t="s">
        <v>1300</v>
      </c>
      <c r="N1865" s="12" t="s">
        <v>1328</v>
      </c>
      <c r="O1865" t="s">
        <v>730</v>
      </c>
      <c r="P1865" s="3">
        <v>460.71</v>
      </c>
      <c r="Q1865" s="3">
        <v>0</v>
      </c>
    </row>
    <row r="1866" spans="1:17" x14ac:dyDescent="0.25">
      <c r="A1866" s="13" t="s">
        <v>2008</v>
      </c>
      <c r="B1866" s="8"/>
      <c r="C1866" s="8"/>
      <c r="D1866" s="8"/>
      <c r="E1866" s="8"/>
      <c r="F1866" s="8"/>
      <c r="G1866" s="8"/>
      <c r="H1866" s="8"/>
      <c r="I1866" s="8"/>
      <c r="J1866" s="8"/>
      <c r="K1866" s="8"/>
      <c r="L1866" s="8"/>
      <c r="M1866" s="8"/>
      <c r="N1866" s="8"/>
      <c r="O1866" s="8"/>
      <c r="P1866" s="14">
        <v>1076.78</v>
      </c>
      <c r="Q1866" s="14">
        <v>0</v>
      </c>
    </row>
    <row r="1867" spans="1:17" x14ac:dyDescent="0.25">
      <c r="A1867" s="13" t="s">
        <v>2009</v>
      </c>
      <c r="B1867" s="8"/>
      <c r="C1867" s="8"/>
      <c r="D1867" s="8"/>
      <c r="E1867" s="8"/>
      <c r="F1867" s="8"/>
      <c r="G1867" s="8"/>
      <c r="H1867" s="8"/>
      <c r="I1867" s="8"/>
      <c r="J1867" s="8"/>
      <c r="K1867" s="8"/>
      <c r="L1867" s="8"/>
      <c r="M1867" s="8"/>
      <c r="N1867" s="8"/>
      <c r="O1867" s="8"/>
      <c r="P1867" s="14">
        <v>1076.78</v>
      </c>
      <c r="Q1867" s="14"/>
    </row>
    <row r="1868" spans="1:17" x14ac:dyDescent="0.25">
      <c r="A1868" s="12"/>
      <c r="B1868" s="12"/>
      <c r="C1868" s="12"/>
      <c r="D1868" s="12"/>
      <c r="E1868" s="12"/>
      <c r="H1868" s="12"/>
      <c r="K1868" s="12"/>
      <c r="L1868" s="12"/>
      <c r="M1868" s="12"/>
      <c r="N1868" s="12"/>
      <c r="P1868" s="3"/>
      <c r="Q1868" s="3"/>
    </row>
    <row r="1869" spans="1:17" x14ac:dyDescent="0.25">
      <c r="A1869" s="12"/>
      <c r="B1869" s="12"/>
      <c r="C1869" s="12"/>
      <c r="D1869" s="12"/>
      <c r="E1869" s="12"/>
      <c r="H1869" s="12"/>
      <c r="K1869" s="12"/>
      <c r="L1869" s="12"/>
      <c r="M1869" s="12"/>
      <c r="N1869" s="12"/>
      <c r="P1869" s="3"/>
      <c r="Q1869" s="3"/>
    </row>
    <row r="1870" spans="1:17" x14ac:dyDescent="0.25">
      <c r="A1870" s="46" t="s">
        <v>2010</v>
      </c>
      <c r="B1870" s="46"/>
      <c r="C1870" s="46"/>
      <c r="D1870" s="46"/>
      <c r="E1870" s="46"/>
      <c r="F1870" s="46"/>
      <c r="G1870" s="46"/>
      <c r="H1870" s="46"/>
      <c r="I1870" s="46"/>
      <c r="J1870" s="46"/>
      <c r="K1870" s="46"/>
      <c r="L1870" s="46"/>
      <c r="M1870" s="46"/>
      <c r="N1870" s="46"/>
      <c r="O1870" s="46"/>
      <c r="P1870" s="46"/>
      <c r="Q1870" s="46"/>
    </row>
    <row r="1871" spans="1:17" x14ac:dyDescent="0.25">
      <c r="A1871" s="12" t="s">
        <v>1288</v>
      </c>
      <c r="B1871" s="12" t="s">
        <v>1134</v>
      </c>
      <c r="C1871" s="12" t="s">
        <v>1135</v>
      </c>
      <c r="D1871" s="12" t="s">
        <v>1040</v>
      </c>
      <c r="E1871" s="12" t="s">
        <v>31</v>
      </c>
      <c r="F1871" t="s">
        <v>134</v>
      </c>
      <c r="H1871" s="12" t="s">
        <v>31</v>
      </c>
      <c r="J1871">
        <v>0</v>
      </c>
      <c r="K1871" s="12" t="s">
        <v>31</v>
      </c>
      <c r="L1871" s="12" t="s">
        <v>31</v>
      </c>
      <c r="M1871" s="12" t="s">
        <v>31</v>
      </c>
      <c r="N1871" s="12" t="s">
        <v>31</v>
      </c>
      <c r="O1871" t="s">
        <v>1042</v>
      </c>
      <c r="P1871" s="3">
        <v>142100</v>
      </c>
      <c r="Q1871" s="3">
        <v>0</v>
      </c>
    </row>
    <row r="1872" spans="1:17" x14ac:dyDescent="0.25">
      <c r="A1872" s="13" t="s">
        <v>2011</v>
      </c>
      <c r="B1872" s="8"/>
      <c r="C1872" s="8"/>
      <c r="D1872" s="8"/>
      <c r="E1872" s="8"/>
      <c r="F1872" s="8"/>
      <c r="G1872" s="8"/>
      <c r="H1872" s="8"/>
      <c r="I1872" s="8"/>
      <c r="J1872" s="8"/>
      <c r="K1872" s="8"/>
      <c r="L1872" s="8"/>
      <c r="M1872" s="8"/>
      <c r="N1872" s="8"/>
      <c r="O1872" s="8"/>
      <c r="P1872" s="14">
        <v>142100</v>
      </c>
      <c r="Q1872" s="14">
        <v>0</v>
      </c>
    </row>
    <row r="1873" spans="1:17" x14ac:dyDescent="0.25">
      <c r="A1873" s="13" t="s">
        <v>2012</v>
      </c>
      <c r="B1873" s="8"/>
      <c r="C1873" s="8"/>
      <c r="D1873" s="8"/>
      <c r="E1873" s="8"/>
      <c r="F1873" s="8"/>
      <c r="G1873" s="8"/>
      <c r="H1873" s="8"/>
      <c r="I1873" s="8"/>
      <c r="J1873" s="8"/>
      <c r="K1873" s="8"/>
      <c r="L1873" s="8"/>
      <c r="M1873" s="8"/>
      <c r="N1873" s="8"/>
      <c r="O1873" s="8"/>
      <c r="P1873" s="14">
        <v>142100</v>
      </c>
      <c r="Q1873" s="14"/>
    </row>
    <row r="1875" spans="1:17" x14ac:dyDescent="0.25">
      <c r="A1875" s="11"/>
      <c r="B1875" s="11"/>
      <c r="C1875" s="11"/>
      <c r="D1875" s="11"/>
      <c r="E1875" s="11"/>
      <c r="F1875" s="11"/>
      <c r="G1875" s="11"/>
      <c r="H1875" s="11"/>
      <c r="I1875" s="11"/>
      <c r="J1875" s="11"/>
      <c r="K1875" s="11"/>
      <c r="L1875" s="11"/>
      <c r="M1875" s="11"/>
      <c r="N1875" s="11"/>
      <c r="O1875" s="11"/>
      <c r="P1875" s="11"/>
      <c r="Q1875" s="11"/>
    </row>
    <row r="1876" spans="1:17" x14ac:dyDescent="0.25">
      <c r="A1876" s="46" t="s">
        <v>2013</v>
      </c>
      <c r="B1876" s="46"/>
      <c r="C1876" s="46"/>
      <c r="D1876" s="46"/>
      <c r="E1876" s="46"/>
      <c r="F1876" s="46"/>
      <c r="G1876" s="46"/>
      <c r="H1876" s="46"/>
      <c r="I1876" s="46"/>
      <c r="J1876" s="46"/>
      <c r="K1876" s="46"/>
      <c r="L1876" s="46"/>
      <c r="M1876" s="46"/>
      <c r="N1876" s="46"/>
      <c r="O1876" s="46"/>
      <c r="P1876" s="46"/>
      <c r="Q1876" s="46"/>
    </row>
    <row r="1877" spans="1:17" x14ac:dyDescent="0.25">
      <c r="A1877" s="12" t="s">
        <v>1288</v>
      </c>
      <c r="B1877" s="12" t="s">
        <v>1134</v>
      </c>
      <c r="C1877" s="12" t="s">
        <v>1135</v>
      </c>
      <c r="D1877" s="12" t="s">
        <v>954</v>
      </c>
      <c r="E1877" s="12" t="s">
        <v>31</v>
      </c>
      <c r="F1877" t="s">
        <v>955</v>
      </c>
      <c r="H1877" s="12" t="s">
        <v>31</v>
      </c>
      <c r="J1877">
        <v>0</v>
      </c>
      <c r="K1877" s="12" t="s">
        <v>31</v>
      </c>
      <c r="L1877" s="12" t="s">
        <v>31</v>
      </c>
      <c r="M1877" s="12" t="s">
        <v>31</v>
      </c>
      <c r="N1877" s="12" t="s">
        <v>31</v>
      </c>
      <c r="O1877" t="s">
        <v>959</v>
      </c>
      <c r="P1877" s="3">
        <v>119.03</v>
      </c>
      <c r="Q1877" s="3">
        <v>0</v>
      </c>
    </row>
    <row r="1878" spans="1:17" x14ac:dyDescent="0.25">
      <c r="A1878" s="13" t="s">
        <v>2014</v>
      </c>
      <c r="B1878" s="8"/>
      <c r="C1878" s="8"/>
      <c r="D1878" s="8"/>
      <c r="E1878" s="8"/>
      <c r="F1878" s="8"/>
      <c r="G1878" s="8"/>
      <c r="H1878" s="8"/>
      <c r="I1878" s="8"/>
      <c r="J1878" s="8"/>
      <c r="K1878" s="8"/>
      <c r="L1878" s="8"/>
      <c r="M1878" s="8"/>
      <c r="N1878" s="8"/>
      <c r="O1878" s="8"/>
      <c r="P1878" s="14">
        <v>119.03</v>
      </c>
      <c r="Q1878" s="14">
        <v>0</v>
      </c>
    </row>
    <row r="1879" spans="1:17" x14ac:dyDescent="0.25">
      <c r="A1879" s="13" t="s">
        <v>2015</v>
      </c>
      <c r="B1879" s="8"/>
      <c r="C1879" s="8"/>
      <c r="D1879" s="8"/>
      <c r="E1879" s="8"/>
      <c r="F1879" s="8"/>
      <c r="G1879" s="8"/>
      <c r="H1879" s="8"/>
      <c r="I1879" s="8"/>
      <c r="J1879" s="8"/>
      <c r="K1879" s="8"/>
      <c r="L1879" s="8"/>
      <c r="M1879" s="8"/>
      <c r="N1879" s="8"/>
      <c r="O1879" s="8"/>
      <c r="P1879" s="14">
        <v>119.03</v>
      </c>
      <c r="Q1879" s="14"/>
    </row>
    <row r="1881" spans="1:17" x14ac:dyDescent="0.25">
      <c r="A1881" s="11"/>
      <c r="B1881" s="11"/>
      <c r="C1881" s="11"/>
      <c r="D1881" s="11"/>
      <c r="E1881" s="11"/>
      <c r="F1881" s="11"/>
      <c r="G1881" s="11"/>
      <c r="H1881" s="11"/>
      <c r="I1881" s="11"/>
      <c r="J1881" s="11"/>
      <c r="K1881" s="11"/>
      <c r="L1881" s="11"/>
      <c r="M1881" s="11"/>
      <c r="N1881" s="11"/>
      <c r="O1881" s="11"/>
      <c r="P1881" s="11"/>
      <c r="Q1881" s="11"/>
    </row>
    <row r="1882" spans="1:17" x14ac:dyDescent="0.25">
      <c r="A1882" s="46" t="s">
        <v>2016</v>
      </c>
      <c r="B1882" s="46"/>
      <c r="C1882" s="46"/>
      <c r="D1882" s="46"/>
      <c r="E1882" s="46"/>
      <c r="F1882" s="46"/>
      <c r="G1882" s="46"/>
      <c r="H1882" s="46"/>
      <c r="I1882" s="46"/>
      <c r="J1882" s="46"/>
      <c r="K1882" s="46"/>
      <c r="L1882" s="46"/>
      <c r="M1882" s="46"/>
      <c r="N1882" s="46"/>
      <c r="O1882" s="46"/>
      <c r="P1882" s="46"/>
      <c r="Q1882" s="46"/>
    </row>
    <row r="1883" spans="1:17" x14ac:dyDescent="0.25">
      <c r="A1883" s="12" t="s">
        <v>1288</v>
      </c>
      <c r="B1883" s="12" t="s">
        <v>1134</v>
      </c>
      <c r="C1883" s="12" t="s">
        <v>1135</v>
      </c>
      <c r="D1883" s="12" t="s">
        <v>960</v>
      </c>
      <c r="E1883" s="12" t="s">
        <v>31</v>
      </c>
      <c r="F1883" t="s">
        <v>955</v>
      </c>
      <c r="H1883" s="12" t="s">
        <v>31</v>
      </c>
      <c r="J1883">
        <v>0</v>
      </c>
      <c r="K1883" s="12" t="s">
        <v>31</v>
      </c>
      <c r="L1883" s="12" t="s">
        <v>31</v>
      </c>
      <c r="M1883" s="12" t="s">
        <v>31</v>
      </c>
      <c r="N1883" s="12" t="s">
        <v>31</v>
      </c>
      <c r="O1883" t="s">
        <v>962</v>
      </c>
      <c r="P1883" s="3">
        <v>267.56</v>
      </c>
      <c r="Q1883" s="3">
        <v>0</v>
      </c>
    </row>
    <row r="1884" spans="1:17" x14ac:dyDescent="0.25">
      <c r="A1884" s="12" t="s">
        <v>1288</v>
      </c>
      <c r="B1884" s="12" t="s">
        <v>1134</v>
      </c>
      <c r="C1884" s="12" t="s">
        <v>1135</v>
      </c>
      <c r="D1884" s="12" t="s">
        <v>963</v>
      </c>
      <c r="E1884" s="12" t="s">
        <v>31</v>
      </c>
      <c r="F1884" t="s">
        <v>964</v>
      </c>
      <c r="H1884" s="12" t="s">
        <v>31</v>
      </c>
      <c r="J1884">
        <v>0</v>
      </c>
      <c r="K1884" s="12" t="s">
        <v>31</v>
      </c>
      <c r="L1884" s="12" t="s">
        <v>31</v>
      </c>
      <c r="M1884" s="12" t="s">
        <v>31</v>
      </c>
      <c r="N1884" s="12" t="s">
        <v>31</v>
      </c>
      <c r="O1884" t="s">
        <v>967</v>
      </c>
      <c r="P1884" s="3">
        <v>201.19</v>
      </c>
      <c r="Q1884" s="3">
        <v>0</v>
      </c>
    </row>
    <row r="1885" spans="1:17" x14ac:dyDescent="0.25">
      <c r="A1885" s="13" t="s">
        <v>2017</v>
      </c>
      <c r="B1885" s="8"/>
      <c r="C1885" s="8"/>
      <c r="D1885" s="8"/>
      <c r="E1885" s="8"/>
      <c r="F1885" s="8"/>
      <c r="G1885" s="8"/>
      <c r="H1885" s="8"/>
      <c r="I1885" s="8"/>
      <c r="J1885" s="8"/>
      <c r="K1885" s="8"/>
      <c r="L1885" s="8"/>
      <c r="M1885" s="8"/>
      <c r="N1885" s="8"/>
      <c r="O1885" s="8"/>
      <c r="P1885" s="14">
        <v>468.75</v>
      </c>
      <c r="Q1885" s="14">
        <v>0</v>
      </c>
    </row>
    <row r="1886" spans="1:17" x14ac:dyDescent="0.25">
      <c r="A1886" s="13" t="s">
        <v>2018</v>
      </c>
      <c r="B1886" s="8"/>
      <c r="C1886" s="8"/>
      <c r="D1886" s="8"/>
      <c r="E1886" s="8"/>
      <c r="F1886" s="8"/>
      <c r="G1886" s="8"/>
      <c r="H1886" s="8"/>
      <c r="I1886" s="8"/>
      <c r="J1886" s="8"/>
      <c r="K1886" s="8"/>
      <c r="L1886" s="8"/>
      <c r="M1886" s="8"/>
      <c r="N1886" s="8"/>
      <c r="O1886" s="8"/>
      <c r="P1886" s="14">
        <v>468.75</v>
      </c>
      <c r="Q1886" s="14"/>
    </row>
    <row r="1887" spans="1:17" x14ac:dyDescent="0.25">
      <c r="A1887" s="11"/>
      <c r="B1887" s="11"/>
      <c r="C1887" s="11"/>
      <c r="D1887" s="11"/>
      <c r="E1887" s="11"/>
      <c r="F1887" s="11"/>
      <c r="G1887" s="11"/>
      <c r="H1887" s="11"/>
      <c r="I1887" s="11"/>
      <c r="J1887" s="11"/>
      <c r="K1887" s="11"/>
      <c r="L1887" s="11"/>
      <c r="M1887" s="11"/>
      <c r="N1887" s="11"/>
      <c r="O1887" s="11"/>
      <c r="P1887" s="11"/>
      <c r="Q1887" s="11"/>
    </row>
    <row r="1888" spans="1:17" x14ac:dyDescent="0.25">
      <c r="A1888" s="12"/>
      <c r="B1888" s="12"/>
      <c r="C1888" s="12"/>
      <c r="D1888" s="12"/>
      <c r="E1888" s="12"/>
      <c r="H1888" s="12"/>
      <c r="K1888" s="12"/>
      <c r="L1888" s="12"/>
      <c r="M1888" s="12"/>
      <c r="N1888" s="12"/>
      <c r="P1888" s="3"/>
      <c r="Q1888" s="3"/>
    </row>
    <row r="1889" spans="1:17" x14ac:dyDescent="0.25">
      <c r="A1889" s="46" t="s">
        <v>2019</v>
      </c>
      <c r="B1889" s="46"/>
      <c r="C1889" s="46"/>
      <c r="D1889" s="46"/>
      <c r="E1889" s="46"/>
      <c r="F1889" s="46"/>
      <c r="G1889" s="46"/>
      <c r="H1889" s="46"/>
      <c r="I1889" s="46"/>
      <c r="J1889" s="46"/>
      <c r="K1889" s="46"/>
      <c r="L1889" s="46"/>
      <c r="M1889" s="46"/>
      <c r="N1889" s="46"/>
      <c r="O1889" s="46"/>
      <c r="P1889" s="46"/>
      <c r="Q1889" s="46"/>
    </row>
    <row r="1890" spans="1:17" x14ac:dyDescent="0.25">
      <c r="A1890" s="12" t="s">
        <v>1288</v>
      </c>
      <c r="B1890" s="12" t="s">
        <v>1159</v>
      </c>
      <c r="C1890" s="12" t="s">
        <v>1141</v>
      </c>
      <c r="D1890" s="12" t="s">
        <v>754</v>
      </c>
      <c r="E1890" s="12" t="s">
        <v>31</v>
      </c>
      <c r="F1890" t="s">
        <v>151</v>
      </c>
      <c r="H1890" s="12" t="s">
        <v>31</v>
      </c>
      <c r="J1890">
        <v>0</v>
      </c>
      <c r="K1890" s="12" t="s">
        <v>31</v>
      </c>
      <c r="L1890" s="12" t="s">
        <v>31</v>
      </c>
      <c r="M1890" s="12" t="s">
        <v>31</v>
      </c>
      <c r="N1890" s="12" t="s">
        <v>1325</v>
      </c>
      <c r="O1890" t="s">
        <v>756</v>
      </c>
      <c r="P1890" s="3">
        <v>224.66</v>
      </c>
      <c r="Q1890" s="3">
        <v>0</v>
      </c>
    </row>
    <row r="1891" spans="1:17" x14ac:dyDescent="0.25">
      <c r="A1891" s="13" t="s">
        <v>2020</v>
      </c>
      <c r="B1891" s="8"/>
      <c r="C1891" s="8"/>
      <c r="D1891" s="8"/>
      <c r="E1891" s="8"/>
      <c r="F1891" s="8"/>
      <c r="G1891" s="8"/>
      <c r="H1891" s="8"/>
      <c r="I1891" s="8"/>
      <c r="J1891" s="8"/>
      <c r="K1891" s="8"/>
      <c r="L1891" s="8"/>
      <c r="M1891" s="8"/>
      <c r="N1891" s="8"/>
      <c r="O1891" s="8"/>
      <c r="P1891" s="14">
        <v>224.66</v>
      </c>
      <c r="Q1891" s="14">
        <v>0</v>
      </c>
    </row>
    <row r="1892" spans="1:17" x14ac:dyDescent="0.25">
      <c r="A1892" s="13" t="s">
        <v>2021</v>
      </c>
      <c r="B1892" s="8"/>
      <c r="C1892" s="8"/>
      <c r="D1892" s="8"/>
      <c r="E1892" s="8"/>
      <c r="F1892" s="8"/>
      <c r="G1892" s="8"/>
      <c r="H1892" s="8"/>
      <c r="I1892" s="8"/>
      <c r="J1892" s="8"/>
      <c r="K1892" s="8"/>
      <c r="L1892" s="8"/>
      <c r="M1892" s="8"/>
      <c r="N1892" s="8"/>
      <c r="O1892" s="8"/>
      <c r="P1892" s="14">
        <v>224.66</v>
      </c>
      <c r="Q1892" s="14"/>
    </row>
    <row r="1893" spans="1:17" x14ac:dyDescent="0.25">
      <c r="A1893" s="11"/>
      <c r="B1893" s="11"/>
      <c r="C1893" s="11"/>
      <c r="D1893" s="11"/>
      <c r="E1893" s="11"/>
      <c r="F1893" s="11"/>
      <c r="G1893" s="11"/>
      <c r="H1893" s="11"/>
      <c r="I1893" s="11"/>
      <c r="J1893" s="11"/>
      <c r="K1893" s="11"/>
      <c r="L1893" s="11"/>
      <c r="M1893" s="11"/>
      <c r="N1893" s="11"/>
      <c r="O1893" s="11"/>
      <c r="P1893" s="11"/>
      <c r="Q1893" s="11"/>
    </row>
    <row r="1894" spans="1:17" x14ac:dyDescent="0.25">
      <c r="A1894" s="12"/>
      <c r="B1894" s="12"/>
      <c r="C1894" s="12"/>
      <c r="D1894" s="12"/>
      <c r="E1894" s="12"/>
      <c r="H1894" s="12"/>
      <c r="K1894" s="12"/>
      <c r="L1894" s="12"/>
      <c r="M1894" s="12"/>
      <c r="N1894" s="12"/>
      <c r="P1894" s="3"/>
      <c r="Q1894" s="3"/>
    </row>
    <row r="1895" spans="1:17" x14ac:dyDescent="0.25">
      <c r="A1895" s="46" t="s">
        <v>2022</v>
      </c>
      <c r="B1895" s="46"/>
      <c r="C1895" s="46"/>
      <c r="D1895" s="46"/>
      <c r="E1895" s="46"/>
      <c r="F1895" s="46"/>
      <c r="G1895" s="46"/>
      <c r="H1895" s="46"/>
      <c r="I1895" s="46"/>
      <c r="J1895" s="46"/>
      <c r="K1895" s="46"/>
      <c r="L1895" s="46"/>
      <c r="M1895" s="46"/>
      <c r="N1895" s="46"/>
      <c r="O1895" s="46"/>
      <c r="P1895" s="46"/>
      <c r="Q1895" s="46"/>
    </row>
    <row r="1896" spans="1:17" x14ac:dyDescent="0.25">
      <c r="A1896" s="12" t="s">
        <v>1288</v>
      </c>
      <c r="B1896" s="12" t="s">
        <v>1134</v>
      </c>
      <c r="C1896" s="12" t="s">
        <v>1141</v>
      </c>
      <c r="D1896" s="12" t="s">
        <v>761</v>
      </c>
      <c r="E1896" s="12" t="s">
        <v>31</v>
      </c>
      <c r="F1896" t="s">
        <v>762</v>
      </c>
      <c r="H1896" s="12" t="s">
        <v>31</v>
      </c>
      <c r="J1896">
        <v>0</v>
      </c>
      <c r="K1896" s="12" t="s">
        <v>31</v>
      </c>
      <c r="L1896" s="12" t="s">
        <v>31</v>
      </c>
      <c r="M1896" s="12" t="s">
        <v>31</v>
      </c>
      <c r="N1896" s="12" t="s">
        <v>1329</v>
      </c>
      <c r="O1896" t="s">
        <v>765</v>
      </c>
      <c r="P1896" s="3">
        <v>580.36</v>
      </c>
      <c r="Q1896" s="3">
        <v>0</v>
      </c>
    </row>
    <row r="1897" spans="1:17" x14ac:dyDescent="0.25">
      <c r="A1897" s="13" t="s">
        <v>2023</v>
      </c>
      <c r="B1897" s="8"/>
      <c r="C1897" s="8"/>
      <c r="D1897" s="8"/>
      <c r="E1897" s="8"/>
      <c r="F1897" s="8"/>
      <c r="G1897" s="8"/>
      <c r="H1897" s="8"/>
      <c r="I1897" s="8"/>
      <c r="J1897" s="8"/>
      <c r="K1897" s="8"/>
      <c r="L1897" s="8"/>
      <c r="M1897" s="8"/>
      <c r="N1897" s="8"/>
      <c r="O1897" s="8"/>
      <c r="P1897" s="14">
        <v>580.36</v>
      </c>
      <c r="Q1897" s="14">
        <v>0</v>
      </c>
    </row>
    <row r="1898" spans="1:17" x14ac:dyDescent="0.25">
      <c r="A1898" s="13" t="s">
        <v>2024</v>
      </c>
      <c r="B1898" s="8"/>
      <c r="C1898" s="8"/>
      <c r="D1898" s="8"/>
      <c r="E1898" s="8"/>
      <c r="F1898" s="8"/>
      <c r="G1898" s="8"/>
      <c r="H1898" s="8"/>
      <c r="I1898" s="8"/>
      <c r="J1898" s="8"/>
      <c r="K1898" s="8"/>
      <c r="L1898" s="8"/>
      <c r="M1898" s="8"/>
      <c r="N1898" s="8"/>
      <c r="O1898" s="8"/>
      <c r="P1898" s="14">
        <v>580.36</v>
      </c>
      <c r="Q1898" s="14"/>
    </row>
    <row r="1900" spans="1:17" x14ac:dyDescent="0.25">
      <c r="A1900" s="11"/>
      <c r="B1900" s="11"/>
      <c r="C1900" s="11"/>
      <c r="D1900" s="11"/>
      <c r="E1900" s="11"/>
      <c r="F1900" s="11"/>
      <c r="G1900" s="11"/>
      <c r="H1900" s="11"/>
      <c r="I1900" s="11"/>
      <c r="J1900" s="11"/>
      <c r="K1900" s="11"/>
      <c r="L1900" s="11"/>
      <c r="M1900" s="11"/>
      <c r="N1900" s="11"/>
      <c r="O1900" s="11"/>
      <c r="P1900" s="11"/>
      <c r="Q1900" s="11"/>
    </row>
    <row r="1901" spans="1:17" x14ac:dyDescent="0.25">
      <c r="A1901" s="46" t="s">
        <v>2025</v>
      </c>
      <c r="B1901" s="46"/>
      <c r="C1901" s="46"/>
      <c r="D1901" s="46"/>
      <c r="E1901" s="46"/>
      <c r="F1901" s="46"/>
      <c r="G1901" s="46"/>
      <c r="H1901" s="46"/>
      <c r="I1901" s="46"/>
      <c r="J1901" s="46"/>
      <c r="K1901" s="46"/>
      <c r="L1901" s="46"/>
      <c r="M1901" s="46"/>
      <c r="N1901" s="46"/>
      <c r="O1901" s="46"/>
      <c r="P1901" s="46"/>
      <c r="Q1901" s="46"/>
    </row>
    <row r="1902" spans="1:17" x14ac:dyDescent="0.25">
      <c r="A1902" s="12" t="s">
        <v>1288</v>
      </c>
      <c r="B1902" s="12" t="s">
        <v>1161</v>
      </c>
      <c r="C1902" s="12" t="s">
        <v>1141</v>
      </c>
      <c r="D1902" s="12" t="s">
        <v>664</v>
      </c>
      <c r="E1902" s="12" t="s">
        <v>31</v>
      </c>
      <c r="F1902" t="s">
        <v>239</v>
      </c>
      <c r="H1902" s="12" t="s">
        <v>31</v>
      </c>
      <c r="J1902">
        <v>0</v>
      </c>
      <c r="K1902" s="12" t="s">
        <v>31</v>
      </c>
      <c r="L1902" s="12" t="s">
        <v>31</v>
      </c>
      <c r="M1902" s="12" t="s">
        <v>31</v>
      </c>
      <c r="N1902" s="12" t="s">
        <v>1315</v>
      </c>
      <c r="O1902" t="s">
        <v>666</v>
      </c>
      <c r="P1902" s="3">
        <v>546.70000000000005</v>
      </c>
      <c r="Q1902" s="3">
        <v>0</v>
      </c>
    </row>
    <row r="1903" spans="1:17" x14ac:dyDescent="0.25">
      <c r="A1903" s="13" t="s">
        <v>2026</v>
      </c>
      <c r="B1903" s="8"/>
      <c r="C1903" s="8"/>
      <c r="D1903" s="8"/>
      <c r="E1903" s="8"/>
      <c r="F1903" s="8"/>
      <c r="G1903" s="8"/>
      <c r="H1903" s="8"/>
      <c r="I1903" s="8"/>
      <c r="J1903" s="8"/>
      <c r="K1903" s="8"/>
      <c r="L1903" s="8"/>
      <c r="M1903" s="8"/>
      <c r="N1903" s="8"/>
      <c r="O1903" s="8"/>
      <c r="P1903" s="14">
        <v>546.70000000000005</v>
      </c>
      <c r="Q1903" s="14">
        <v>0</v>
      </c>
    </row>
    <row r="1904" spans="1:17" x14ac:dyDescent="0.25">
      <c r="A1904" s="13" t="s">
        <v>2027</v>
      </c>
      <c r="B1904" s="8"/>
      <c r="C1904" s="8"/>
      <c r="D1904" s="8"/>
      <c r="E1904" s="8"/>
      <c r="F1904" s="8"/>
      <c r="G1904" s="8"/>
      <c r="H1904" s="8"/>
      <c r="I1904" s="8"/>
      <c r="J1904" s="8"/>
      <c r="K1904" s="8"/>
      <c r="L1904" s="8"/>
      <c r="M1904" s="8"/>
      <c r="N1904" s="8"/>
      <c r="O1904" s="8"/>
      <c r="P1904" s="14">
        <v>546.70000000000005</v>
      </c>
      <c r="Q1904" s="14"/>
    </row>
    <row r="1906" spans="1:17" x14ac:dyDescent="0.25">
      <c r="A1906" s="11"/>
      <c r="B1906" s="11"/>
      <c r="C1906" s="11"/>
      <c r="D1906" s="11"/>
      <c r="E1906" s="11"/>
      <c r="F1906" s="11"/>
      <c r="G1906" s="11"/>
      <c r="H1906" s="11"/>
      <c r="I1906" s="11"/>
      <c r="J1906" s="11"/>
      <c r="K1906" s="11"/>
      <c r="L1906" s="11"/>
      <c r="M1906" s="11"/>
      <c r="N1906" s="11"/>
      <c r="O1906" s="11"/>
      <c r="P1906" s="11"/>
      <c r="Q1906" s="11"/>
    </row>
    <row r="1907" spans="1:17" x14ac:dyDescent="0.25">
      <c r="A1907" s="46" t="s">
        <v>2028</v>
      </c>
      <c r="B1907" s="46"/>
      <c r="C1907" s="46"/>
      <c r="D1907" s="46"/>
      <c r="E1907" s="46"/>
      <c r="F1907" s="46"/>
      <c r="G1907" s="46"/>
      <c r="H1907" s="46"/>
      <c r="I1907" s="46"/>
      <c r="J1907" s="46"/>
      <c r="K1907" s="46"/>
      <c r="L1907" s="46"/>
      <c r="M1907" s="46"/>
      <c r="N1907" s="46"/>
      <c r="O1907" s="46"/>
      <c r="P1907" s="46"/>
      <c r="Q1907" s="46"/>
    </row>
    <row r="1908" spans="1:17" x14ac:dyDescent="0.25">
      <c r="A1908" s="12" t="s">
        <v>1288</v>
      </c>
      <c r="B1908" s="12" t="s">
        <v>1161</v>
      </c>
      <c r="C1908" s="12" t="s">
        <v>1135</v>
      </c>
      <c r="D1908" s="12" t="s">
        <v>836</v>
      </c>
      <c r="E1908" s="12" t="s">
        <v>31</v>
      </c>
      <c r="F1908" t="s">
        <v>837</v>
      </c>
      <c r="H1908" s="12" t="s">
        <v>31</v>
      </c>
      <c r="J1908">
        <v>0</v>
      </c>
      <c r="K1908" s="12" t="s">
        <v>31</v>
      </c>
      <c r="L1908" s="12" t="s">
        <v>31</v>
      </c>
      <c r="M1908" s="12" t="s">
        <v>31</v>
      </c>
      <c r="N1908" s="12" t="s">
        <v>31</v>
      </c>
      <c r="O1908" t="s">
        <v>730</v>
      </c>
      <c r="P1908" s="3">
        <v>5516.32</v>
      </c>
      <c r="Q1908" s="3">
        <v>0</v>
      </c>
    </row>
    <row r="1909" spans="1:17" x14ac:dyDescent="0.25">
      <c r="A1909" s="13" t="s">
        <v>2029</v>
      </c>
      <c r="B1909" s="8"/>
      <c r="C1909" s="8"/>
      <c r="D1909" s="8"/>
      <c r="E1909" s="8"/>
      <c r="F1909" s="8"/>
      <c r="G1909" s="8"/>
      <c r="H1909" s="8"/>
      <c r="I1909" s="8"/>
      <c r="J1909" s="8"/>
      <c r="K1909" s="8"/>
      <c r="L1909" s="8"/>
      <c r="M1909" s="8"/>
      <c r="N1909" s="8"/>
      <c r="O1909" s="8"/>
      <c r="P1909" s="14">
        <v>5516.32</v>
      </c>
      <c r="Q1909" s="14">
        <v>0</v>
      </c>
    </row>
    <row r="1910" spans="1:17" x14ac:dyDescent="0.25">
      <c r="A1910" s="13" t="s">
        <v>2030</v>
      </c>
      <c r="B1910" s="8"/>
      <c r="C1910" s="8"/>
      <c r="D1910" s="8"/>
      <c r="E1910" s="8"/>
      <c r="F1910" s="8"/>
      <c r="G1910" s="8"/>
      <c r="H1910" s="8"/>
      <c r="I1910" s="8"/>
      <c r="J1910" s="8"/>
      <c r="K1910" s="8"/>
      <c r="L1910" s="8"/>
      <c r="M1910" s="8"/>
      <c r="N1910" s="8"/>
      <c r="O1910" s="8"/>
      <c r="P1910" s="14">
        <v>5516.32</v>
      </c>
      <c r="Q1910" s="14"/>
    </row>
    <row r="1913" spans="1:17" x14ac:dyDescent="0.25">
      <c r="A1913" s="46" t="s">
        <v>2031</v>
      </c>
      <c r="B1913" s="46"/>
      <c r="C1913" s="46"/>
      <c r="D1913" s="46"/>
      <c r="E1913" s="46"/>
      <c r="F1913" s="46"/>
      <c r="G1913" s="46"/>
      <c r="H1913" s="46"/>
      <c r="I1913" s="46"/>
      <c r="J1913" s="46"/>
      <c r="K1913" s="46"/>
      <c r="L1913" s="46"/>
      <c r="M1913" s="46"/>
      <c r="N1913" s="46"/>
      <c r="O1913" s="46"/>
      <c r="P1913" s="46"/>
      <c r="Q1913" s="46"/>
    </row>
    <row r="1914" spans="1:17" x14ac:dyDescent="0.25">
      <c r="A1914" s="12" t="s">
        <v>1288</v>
      </c>
      <c r="B1914" s="12" t="s">
        <v>1134</v>
      </c>
      <c r="C1914" s="12" t="s">
        <v>1135</v>
      </c>
      <c r="D1914" s="12" t="s">
        <v>1106</v>
      </c>
      <c r="E1914" s="12" t="s">
        <v>31</v>
      </c>
      <c r="F1914" t="s">
        <v>1107</v>
      </c>
      <c r="H1914" s="12" t="s">
        <v>31</v>
      </c>
      <c r="J1914">
        <v>0</v>
      </c>
      <c r="K1914" s="12" t="s">
        <v>31</v>
      </c>
      <c r="L1914" s="12" t="s">
        <v>31</v>
      </c>
      <c r="M1914" s="12" t="s">
        <v>31</v>
      </c>
      <c r="N1914" s="12" t="s">
        <v>31</v>
      </c>
      <c r="O1914" t="s">
        <v>1111</v>
      </c>
      <c r="P1914" s="3">
        <v>1525.3</v>
      </c>
      <c r="Q1914" s="3">
        <v>0</v>
      </c>
    </row>
    <row r="1915" spans="1:17" x14ac:dyDescent="0.25">
      <c r="A1915" s="13" t="s">
        <v>2032</v>
      </c>
      <c r="B1915" s="8"/>
      <c r="C1915" s="8"/>
      <c r="D1915" s="8"/>
      <c r="E1915" s="8"/>
      <c r="F1915" s="8"/>
      <c r="G1915" s="8"/>
      <c r="H1915" s="8"/>
      <c r="I1915" s="8"/>
      <c r="J1915" s="8"/>
      <c r="K1915" s="8"/>
      <c r="L1915" s="8"/>
      <c r="M1915" s="8"/>
      <c r="N1915" s="8"/>
      <c r="O1915" s="8"/>
      <c r="P1915" s="14">
        <v>1525.3</v>
      </c>
      <c r="Q1915" s="14">
        <v>0</v>
      </c>
    </row>
    <row r="1916" spans="1:17" x14ac:dyDescent="0.25">
      <c r="A1916" s="13" t="s">
        <v>2033</v>
      </c>
      <c r="B1916" s="8"/>
      <c r="C1916" s="8"/>
      <c r="D1916" s="8"/>
      <c r="E1916" s="8"/>
      <c r="F1916" s="8"/>
      <c r="G1916" s="8"/>
      <c r="H1916" s="8"/>
      <c r="I1916" s="8"/>
      <c r="J1916" s="8"/>
      <c r="K1916" s="8"/>
      <c r="L1916" s="8"/>
      <c r="M1916" s="8"/>
      <c r="N1916" s="8"/>
      <c r="O1916" s="8"/>
      <c r="P1916" s="14">
        <v>1525.3</v>
      </c>
      <c r="Q1916" s="14"/>
    </row>
    <row r="1917" spans="1:17" x14ac:dyDescent="0.25">
      <c r="A1917" s="13"/>
      <c r="B1917" s="8"/>
      <c r="C1917" s="8"/>
      <c r="D1917" s="8"/>
      <c r="E1917" s="8"/>
      <c r="F1917" s="8"/>
      <c r="G1917" s="8"/>
      <c r="H1917" s="8"/>
      <c r="I1917" s="8"/>
      <c r="J1917" s="8"/>
      <c r="K1917" s="8"/>
      <c r="L1917" s="8"/>
      <c r="M1917" s="8"/>
      <c r="N1917" s="8"/>
      <c r="O1917" s="8"/>
      <c r="P1917" s="14"/>
      <c r="Q1917" s="14"/>
    </row>
    <row r="1919" spans="1:17" x14ac:dyDescent="0.25">
      <c r="A1919" s="46" t="s">
        <v>2034</v>
      </c>
      <c r="B1919" s="46"/>
      <c r="C1919" s="46"/>
      <c r="D1919" s="46"/>
      <c r="E1919" s="46"/>
      <c r="F1919" s="46"/>
      <c r="G1919" s="46"/>
      <c r="H1919" s="46"/>
      <c r="I1919" s="46"/>
      <c r="J1919" s="46"/>
      <c r="K1919" s="46"/>
      <c r="L1919" s="46"/>
      <c r="M1919" s="46"/>
      <c r="N1919" s="46"/>
      <c r="O1919" s="46"/>
      <c r="P1919" s="46"/>
      <c r="Q1919" s="46"/>
    </row>
    <row r="1920" spans="1:17" x14ac:dyDescent="0.25">
      <c r="A1920" s="12" t="s">
        <v>1288</v>
      </c>
      <c r="B1920" s="12" t="s">
        <v>1134</v>
      </c>
      <c r="C1920" s="12" t="s">
        <v>1135</v>
      </c>
      <c r="D1920" s="12" t="s">
        <v>1106</v>
      </c>
      <c r="E1920" s="12" t="s">
        <v>31</v>
      </c>
      <c r="F1920" t="s">
        <v>1107</v>
      </c>
      <c r="H1920" s="12" t="s">
        <v>31</v>
      </c>
      <c r="J1920">
        <v>0</v>
      </c>
      <c r="K1920" s="12" t="s">
        <v>31</v>
      </c>
      <c r="L1920" s="12" t="s">
        <v>31</v>
      </c>
      <c r="M1920" s="12" t="s">
        <v>31</v>
      </c>
      <c r="N1920" s="12" t="s">
        <v>31</v>
      </c>
      <c r="O1920" t="s">
        <v>1111</v>
      </c>
      <c r="P1920" s="3">
        <v>0</v>
      </c>
      <c r="Q1920" s="3">
        <v>1525.3</v>
      </c>
    </row>
    <row r="1921" spans="1:17" x14ac:dyDescent="0.25">
      <c r="A1921" s="13" t="s">
        <v>2035</v>
      </c>
      <c r="B1921" s="8"/>
      <c r="C1921" s="8"/>
      <c r="D1921" s="8"/>
      <c r="E1921" s="8"/>
      <c r="F1921" s="8"/>
      <c r="G1921" s="8"/>
      <c r="H1921" s="8"/>
      <c r="I1921" s="8"/>
      <c r="J1921" s="8"/>
      <c r="K1921" s="8"/>
      <c r="L1921" s="8"/>
      <c r="M1921" s="8"/>
      <c r="N1921" s="8"/>
      <c r="O1921" s="8"/>
      <c r="P1921" s="14">
        <v>0</v>
      </c>
      <c r="Q1921" s="14">
        <v>1525.3</v>
      </c>
    </row>
    <row r="1922" spans="1:17" x14ac:dyDescent="0.25">
      <c r="A1922" s="13" t="s">
        <v>2036</v>
      </c>
      <c r="B1922" s="8"/>
      <c r="C1922" s="8"/>
      <c r="D1922" s="8"/>
      <c r="E1922" s="8"/>
      <c r="F1922" s="8"/>
      <c r="G1922" s="8"/>
      <c r="H1922" s="8"/>
      <c r="I1922" s="8"/>
      <c r="J1922" s="8"/>
      <c r="K1922" s="8"/>
      <c r="L1922" s="8"/>
      <c r="M1922" s="8"/>
      <c r="N1922" s="8"/>
      <c r="O1922" s="8"/>
      <c r="P1922" s="14">
        <v>-1525.3</v>
      </c>
      <c r="Q1922" s="14"/>
    </row>
    <row r="1923" spans="1:17" x14ac:dyDescent="0.25">
      <c r="A1923" s="13"/>
      <c r="B1923" s="8"/>
      <c r="C1923" s="8"/>
      <c r="D1923" s="8"/>
      <c r="E1923" s="8"/>
      <c r="F1923" s="8"/>
      <c r="G1923" s="8"/>
      <c r="H1923" s="8"/>
      <c r="I1923" s="8"/>
      <c r="J1923" s="8"/>
      <c r="K1923" s="8"/>
      <c r="L1923" s="8"/>
      <c r="M1923" s="8"/>
      <c r="N1923" s="8"/>
      <c r="O1923" s="8"/>
      <c r="P1923" s="14"/>
      <c r="Q1923" s="14"/>
    </row>
    <row r="1924" spans="1:17" x14ac:dyDescent="0.25">
      <c r="A1924" s="13"/>
      <c r="B1924" s="8"/>
      <c r="C1924" s="8"/>
      <c r="D1924" s="8"/>
      <c r="E1924" s="8"/>
      <c r="F1924" s="8"/>
      <c r="G1924" s="8"/>
      <c r="H1924" s="8"/>
      <c r="I1924" s="8"/>
      <c r="J1924" s="8"/>
      <c r="K1924" s="8"/>
      <c r="L1924" s="8"/>
      <c r="M1924" s="8"/>
      <c r="N1924" s="8"/>
      <c r="O1924" s="8"/>
      <c r="P1924" s="14"/>
      <c r="Q1924" s="14"/>
    </row>
    <row r="1925" spans="1:17" x14ac:dyDescent="0.25">
      <c r="A1925" s="46" t="s">
        <v>2037</v>
      </c>
      <c r="B1925" s="46"/>
      <c r="C1925" s="46"/>
      <c r="D1925" s="46"/>
      <c r="E1925" s="46"/>
      <c r="F1925" s="46"/>
      <c r="G1925" s="46"/>
      <c r="H1925" s="46"/>
      <c r="I1925" s="46"/>
      <c r="J1925" s="46"/>
      <c r="K1925" s="46"/>
      <c r="L1925" s="46"/>
      <c r="M1925" s="46"/>
      <c r="N1925" s="46"/>
      <c r="O1925" s="46"/>
      <c r="P1925" s="46"/>
      <c r="Q1925" s="46"/>
    </row>
    <row r="1926" spans="1:17" x14ac:dyDescent="0.25">
      <c r="A1926" s="12" t="s">
        <v>1288</v>
      </c>
      <c r="B1926" s="12" t="s">
        <v>1148</v>
      </c>
      <c r="C1926" s="12" t="s">
        <v>1141</v>
      </c>
      <c r="D1926" s="12" t="s">
        <v>775</v>
      </c>
      <c r="E1926" s="12" t="s">
        <v>31</v>
      </c>
      <c r="F1926" t="s">
        <v>103</v>
      </c>
      <c r="H1926" s="12" t="s">
        <v>31</v>
      </c>
      <c r="J1926">
        <v>0</v>
      </c>
      <c r="K1926" s="12" t="s">
        <v>31</v>
      </c>
      <c r="L1926" s="12" t="s">
        <v>31</v>
      </c>
      <c r="M1926" s="12" t="s">
        <v>31</v>
      </c>
      <c r="N1926" s="12" t="s">
        <v>1330</v>
      </c>
      <c r="O1926" t="s">
        <v>777</v>
      </c>
      <c r="P1926" s="3">
        <v>30000</v>
      </c>
      <c r="Q1926" s="3">
        <v>0</v>
      </c>
    </row>
    <row r="1927" spans="1:17" x14ac:dyDescent="0.25">
      <c r="A1927" s="13" t="s">
        <v>2038</v>
      </c>
      <c r="B1927" s="8"/>
      <c r="C1927" s="8"/>
      <c r="D1927" s="8"/>
      <c r="E1927" s="8"/>
      <c r="F1927" s="8"/>
      <c r="G1927" s="8"/>
      <c r="H1927" s="8"/>
      <c r="I1927" s="8"/>
      <c r="J1927" s="8"/>
      <c r="K1927" s="8"/>
      <c r="L1927" s="8"/>
      <c r="M1927" s="8"/>
      <c r="N1927" s="8"/>
      <c r="O1927" s="8"/>
      <c r="P1927" s="14">
        <v>30000</v>
      </c>
      <c r="Q1927" s="14">
        <v>0</v>
      </c>
    </row>
    <row r="1928" spans="1:17" x14ac:dyDescent="0.25">
      <c r="A1928" s="13" t="s">
        <v>2039</v>
      </c>
      <c r="B1928" s="8"/>
      <c r="C1928" s="8"/>
      <c r="D1928" s="8"/>
      <c r="E1928" s="8"/>
      <c r="F1928" s="8"/>
      <c r="G1928" s="8"/>
      <c r="H1928" s="8"/>
      <c r="I1928" s="8"/>
      <c r="J1928" s="8"/>
      <c r="K1928" s="8"/>
      <c r="L1928" s="8"/>
      <c r="M1928" s="8"/>
      <c r="N1928" s="8"/>
      <c r="O1928" s="8"/>
      <c r="P1928" s="14">
        <v>30000</v>
      </c>
      <c r="Q1928" s="14"/>
    </row>
    <row r="1929" spans="1:17" x14ac:dyDescent="0.25">
      <c r="A1929" s="13"/>
      <c r="B1929" s="8"/>
      <c r="C1929" s="8"/>
      <c r="D1929" s="8"/>
      <c r="E1929" s="8"/>
      <c r="F1929" s="8"/>
      <c r="G1929" s="8"/>
      <c r="H1929" s="8"/>
      <c r="I1929" s="8"/>
      <c r="J1929" s="8"/>
      <c r="K1929" s="8"/>
      <c r="L1929" s="8"/>
      <c r="M1929" s="8"/>
      <c r="N1929" s="8"/>
      <c r="O1929" s="8"/>
      <c r="P1929" s="14"/>
      <c r="Q1929" s="14"/>
    </row>
    <row r="1930" spans="1:17" x14ac:dyDescent="0.25">
      <c r="A1930" s="13"/>
      <c r="B1930" s="8"/>
      <c r="C1930" s="8"/>
      <c r="D1930" s="8"/>
      <c r="E1930" s="8"/>
      <c r="F1930" s="8"/>
      <c r="G1930" s="8"/>
      <c r="H1930" s="8"/>
      <c r="I1930" s="8"/>
      <c r="J1930" s="8"/>
      <c r="K1930" s="8"/>
      <c r="L1930" s="8"/>
      <c r="M1930" s="8"/>
      <c r="N1930" s="8"/>
      <c r="O1930" s="8"/>
      <c r="P1930" s="14"/>
      <c r="Q1930" s="14"/>
    </row>
    <row r="1931" spans="1:17" x14ac:dyDescent="0.25">
      <c r="A1931" s="46" t="s">
        <v>2040</v>
      </c>
      <c r="B1931" s="46"/>
      <c r="C1931" s="46"/>
      <c r="D1931" s="46"/>
      <c r="E1931" s="46"/>
      <c r="F1931" s="46"/>
      <c r="G1931" s="46"/>
      <c r="H1931" s="46"/>
      <c r="I1931" s="46"/>
      <c r="J1931" s="46"/>
      <c r="K1931" s="46"/>
      <c r="L1931" s="46"/>
      <c r="M1931" s="46"/>
      <c r="N1931" s="46"/>
      <c r="O1931" s="46"/>
      <c r="P1931" s="46"/>
      <c r="Q1931" s="46"/>
    </row>
    <row r="1932" spans="1:17" x14ac:dyDescent="0.25">
      <c r="A1932" s="12" t="s">
        <v>1288</v>
      </c>
      <c r="B1932" s="12" t="s">
        <v>1164</v>
      </c>
      <c r="C1932" s="12" t="s">
        <v>1141</v>
      </c>
      <c r="D1932" s="12" t="s">
        <v>693</v>
      </c>
      <c r="E1932" s="12" t="s">
        <v>31</v>
      </c>
      <c r="F1932" t="s">
        <v>680</v>
      </c>
      <c r="H1932" s="12" t="s">
        <v>31</v>
      </c>
      <c r="J1932">
        <v>0</v>
      </c>
      <c r="K1932" s="12" t="s">
        <v>31</v>
      </c>
      <c r="L1932" s="12" t="s">
        <v>31</v>
      </c>
      <c r="M1932" s="12" t="s">
        <v>31</v>
      </c>
      <c r="N1932" s="12" t="s">
        <v>1336</v>
      </c>
      <c r="O1932" t="s">
        <v>695</v>
      </c>
      <c r="P1932" s="3">
        <v>11.53</v>
      </c>
      <c r="Q1932" s="3">
        <v>0</v>
      </c>
    </row>
    <row r="1933" spans="1:17" x14ac:dyDescent="0.25">
      <c r="A1933" s="12" t="s">
        <v>1288</v>
      </c>
      <c r="B1933" s="12" t="s">
        <v>1164</v>
      </c>
      <c r="C1933" s="12" t="s">
        <v>1141</v>
      </c>
      <c r="D1933" s="12" t="s">
        <v>696</v>
      </c>
      <c r="E1933" s="12" t="s">
        <v>31</v>
      </c>
      <c r="F1933" t="s">
        <v>680</v>
      </c>
      <c r="H1933" s="12" t="s">
        <v>31</v>
      </c>
      <c r="J1933">
        <v>0</v>
      </c>
      <c r="K1933" s="12" t="s">
        <v>31</v>
      </c>
      <c r="L1933" s="12" t="s">
        <v>31</v>
      </c>
      <c r="M1933" s="12" t="s">
        <v>31</v>
      </c>
      <c r="N1933" s="12" t="s">
        <v>1337</v>
      </c>
      <c r="O1933" t="s">
        <v>697</v>
      </c>
      <c r="P1933" s="3">
        <v>20.13</v>
      </c>
      <c r="Q1933" s="3">
        <v>0</v>
      </c>
    </row>
    <row r="1934" spans="1:17" x14ac:dyDescent="0.25">
      <c r="A1934" s="12" t="s">
        <v>1288</v>
      </c>
      <c r="B1934" s="12" t="s">
        <v>1164</v>
      </c>
      <c r="C1934" s="12" t="s">
        <v>1141</v>
      </c>
      <c r="D1934" s="12" t="s">
        <v>698</v>
      </c>
      <c r="E1934" s="12" t="s">
        <v>31</v>
      </c>
      <c r="F1934" t="s">
        <v>680</v>
      </c>
      <c r="H1934" s="12" t="s">
        <v>31</v>
      </c>
      <c r="J1934">
        <v>0</v>
      </c>
      <c r="K1934" s="12" t="s">
        <v>31</v>
      </c>
      <c r="L1934" s="12" t="s">
        <v>31</v>
      </c>
      <c r="M1934" s="12" t="s">
        <v>31</v>
      </c>
      <c r="N1934" s="12" t="s">
        <v>1338</v>
      </c>
      <c r="O1934" t="s">
        <v>699</v>
      </c>
      <c r="P1934" s="3">
        <v>11.8</v>
      </c>
      <c r="Q1934" s="3">
        <v>0</v>
      </c>
    </row>
    <row r="1935" spans="1:17" x14ac:dyDescent="0.25">
      <c r="A1935" s="13" t="s">
        <v>2041</v>
      </c>
      <c r="B1935" s="8"/>
      <c r="C1935" s="8"/>
      <c r="D1935" s="8"/>
      <c r="E1935" s="8"/>
      <c r="F1935" s="8"/>
      <c r="G1935" s="8"/>
      <c r="H1935" s="8"/>
      <c r="I1935" s="8"/>
      <c r="J1935" s="8"/>
      <c r="K1935" s="8"/>
      <c r="L1935" s="8"/>
      <c r="M1935" s="8"/>
      <c r="N1935" s="8"/>
      <c r="O1935" s="8"/>
      <c r="P1935" s="14">
        <v>43.459999999999994</v>
      </c>
      <c r="Q1935" s="14">
        <v>0</v>
      </c>
    </row>
    <row r="1936" spans="1:17" x14ac:dyDescent="0.25">
      <c r="A1936" s="13" t="s">
        <v>2042</v>
      </c>
      <c r="B1936" s="8"/>
      <c r="C1936" s="8"/>
      <c r="D1936" s="8"/>
      <c r="E1936" s="8"/>
      <c r="F1936" s="8"/>
      <c r="G1936" s="8"/>
      <c r="H1936" s="8"/>
      <c r="I1936" s="8"/>
      <c r="J1936" s="8"/>
      <c r="K1936" s="8"/>
      <c r="L1936" s="8"/>
      <c r="M1936" s="8"/>
      <c r="N1936" s="8"/>
      <c r="O1936" s="8"/>
      <c r="P1936" s="14">
        <v>43.46</v>
      </c>
      <c r="Q1936" s="14"/>
    </row>
    <row r="1939" spans="1:17" x14ac:dyDescent="0.25">
      <c r="A1939" s="46" t="s">
        <v>2043</v>
      </c>
      <c r="B1939" s="46"/>
      <c r="C1939" s="46"/>
      <c r="D1939" s="46"/>
      <c r="E1939" s="46"/>
      <c r="F1939" s="46"/>
      <c r="G1939" s="46"/>
      <c r="H1939" s="46"/>
      <c r="I1939" s="46"/>
      <c r="J1939" s="46"/>
      <c r="K1939" s="46"/>
      <c r="L1939" s="46"/>
      <c r="M1939" s="46"/>
      <c r="N1939" s="46"/>
      <c r="O1939" s="46"/>
      <c r="P1939" s="46"/>
      <c r="Q1939" s="46"/>
    </row>
    <row r="1940" spans="1:17" x14ac:dyDescent="0.25">
      <c r="A1940" s="12" t="s">
        <v>1288</v>
      </c>
      <c r="B1940" s="12" t="s">
        <v>1134</v>
      </c>
      <c r="C1940" s="12" t="s">
        <v>1135</v>
      </c>
      <c r="D1940" s="12" t="s">
        <v>1071</v>
      </c>
      <c r="E1940" s="12" t="s">
        <v>31</v>
      </c>
      <c r="F1940" t="s">
        <v>1072</v>
      </c>
      <c r="H1940" s="12" t="s">
        <v>31</v>
      </c>
      <c r="J1940">
        <v>0</v>
      </c>
      <c r="K1940" s="12" t="s">
        <v>31</v>
      </c>
      <c r="L1940" s="12" t="s">
        <v>31</v>
      </c>
      <c r="M1940" s="12" t="s">
        <v>31</v>
      </c>
      <c r="N1940" s="12" t="s">
        <v>31</v>
      </c>
      <c r="O1940" t="s">
        <v>1076</v>
      </c>
      <c r="P1940" s="3">
        <v>516</v>
      </c>
      <c r="Q1940" s="3">
        <v>0</v>
      </c>
    </row>
    <row r="1941" spans="1:17" x14ac:dyDescent="0.25">
      <c r="A1941" s="13" t="s">
        <v>2044</v>
      </c>
      <c r="B1941" s="8"/>
      <c r="C1941" s="8"/>
      <c r="D1941" s="8"/>
      <c r="E1941" s="8"/>
      <c r="F1941" s="8"/>
      <c r="G1941" s="8"/>
      <c r="H1941" s="8"/>
      <c r="I1941" s="8"/>
      <c r="J1941" s="8"/>
      <c r="K1941" s="8"/>
      <c r="L1941" s="8"/>
      <c r="M1941" s="8"/>
      <c r="N1941" s="8"/>
      <c r="O1941" s="8"/>
      <c r="P1941" s="14">
        <v>516</v>
      </c>
      <c r="Q1941" s="14">
        <v>0</v>
      </c>
    </row>
    <row r="1942" spans="1:17" x14ac:dyDescent="0.25">
      <c r="A1942" s="13" t="s">
        <v>2045</v>
      </c>
      <c r="B1942" s="8"/>
      <c r="C1942" s="8"/>
      <c r="D1942" s="8"/>
      <c r="E1942" s="8"/>
      <c r="F1942" s="8"/>
      <c r="G1942" s="8"/>
      <c r="H1942" s="8"/>
      <c r="I1942" s="8"/>
      <c r="J1942" s="8"/>
      <c r="K1942" s="8"/>
      <c r="L1942" s="8"/>
      <c r="M1942" s="8"/>
      <c r="N1942" s="8"/>
      <c r="O1942" s="8"/>
      <c r="P1942" s="14">
        <v>516</v>
      </c>
      <c r="Q1942" s="14"/>
    </row>
    <row r="1945" spans="1:17" x14ac:dyDescent="0.25">
      <c r="A1945" s="46" t="s">
        <v>2046</v>
      </c>
      <c r="B1945" s="46"/>
      <c r="C1945" s="46"/>
      <c r="D1945" s="46"/>
      <c r="E1945" s="46"/>
      <c r="F1945" s="46"/>
      <c r="G1945" s="46"/>
      <c r="H1945" s="46"/>
      <c r="I1945" s="46"/>
      <c r="J1945" s="46"/>
      <c r="K1945" s="46"/>
      <c r="L1945" s="46"/>
      <c r="M1945" s="46"/>
      <c r="N1945" s="46"/>
      <c r="O1945" s="46"/>
      <c r="P1945" s="46"/>
      <c r="Q1945" s="46"/>
    </row>
    <row r="1946" spans="1:17" x14ac:dyDescent="0.25">
      <c r="A1946" s="12" t="s">
        <v>1288</v>
      </c>
      <c r="B1946" s="12" t="s">
        <v>1134</v>
      </c>
      <c r="C1946" s="12" t="s">
        <v>1135</v>
      </c>
      <c r="D1946" s="12" t="s">
        <v>853</v>
      </c>
      <c r="E1946" s="12" t="s">
        <v>31</v>
      </c>
      <c r="F1946" t="s">
        <v>846</v>
      </c>
      <c r="H1946" s="12" t="s">
        <v>31</v>
      </c>
      <c r="J1946">
        <v>0</v>
      </c>
      <c r="K1946" s="12" t="s">
        <v>31</v>
      </c>
      <c r="L1946" s="12" t="s">
        <v>31</v>
      </c>
      <c r="M1946" s="12" t="s">
        <v>31</v>
      </c>
      <c r="N1946" s="12" t="s">
        <v>31</v>
      </c>
      <c r="O1946" t="s">
        <v>855</v>
      </c>
      <c r="P1946" s="3">
        <v>193.44</v>
      </c>
      <c r="Q1946" s="3">
        <v>0</v>
      </c>
    </row>
    <row r="1947" spans="1:17" x14ac:dyDescent="0.25">
      <c r="A1947" s="13" t="s">
        <v>2047</v>
      </c>
      <c r="B1947" s="8"/>
      <c r="C1947" s="8"/>
      <c r="D1947" s="8"/>
      <c r="E1947" s="8"/>
      <c r="F1947" s="8"/>
      <c r="G1947" s="8"/>
      <c r="H1947" s="8"/>
      <c r="I1947" s="8"/>
      <c r="J1947" s="8"/>
      <c r="K1947" s="8"/>
      <c r="L1947" s="8"/>
      <c r="M1947" s="8"/>
      <c r="N1947" s="8"/>
      <c r="O1947" s="8"/>
      <c r="P1947" s="14">
        <v>193.44</v>
      </c>
      <c r="Q1947" s="14">
        <v>0</v>
      </c>
    </row>
    <row r="1948" spans="1:17" x14ac:dyDescent="0.25">
      <c r="A1948" s="13" t="s">
        <v>2048</v>
      </c>
      <c r="B1948" s="8"/>
      <c r="C1948" s="8"/>
      <c r="D1948" s="8"/>
      <c r="E1948" s="8"/>
      <c r="F1948" s="8"/>
      <c r="G1948" s="8"/>
      <c r="H1948" s="8"/>
      <c r="I1948" s="8"/>
      <c r="J1948" s="8"/>
      <c r="K1948" s="8"/>
      <c r="L1948" s="8"/>
      <c r="M1948" s="8"/>
      <c r="N1948" s="8"/>
      <c r="O1948" s="8"/>
      <c r="P1948" s="14">
        <v>193.44</v>
      </c>
      <c r="Q1948" s="14"/>
    </row>
    <row r="1951" spans="1:17" x14ac:dyDescent="0.25">
      <c r="A1951" s="46" t="s">
        <v>2049</v>
      </c>
      <c r="B1951" s="46"/>
      <c r="C1951" s="46"/>
      <c r="D1951" s="46"/>
      <c r="E1951" s="46"/>
      <c r="F1951" s="46"/>
      <c r="G1951" s="46"/>
      <c r="H1951" s="46"/>
      <c r="I1951" s="46"/>
      <c r="J1951" s="46"/>
      <c r="K1951" s="46"/>
      <c r="L1951" s="46"/>
      <c r="M1951" s="46"/>
      <c r="N1951" s="46"/>
      <c r="O1951" s="46"/>
      <c r="P1951" s="46"/>
      <c r="Q1951" s="46"/>
    </row>
    <row r="1952" spans="1:17" x14ac:dyDescent="0.25">
      <c r="A1952" s="12" t="s">
        <v>1288</v>
      </c>
      <c r="B1952" s="12" t="s">
        <v>1134</v>
      </c>
      <c r="C1952" s="12" t="s">
        <v>1135</v>
      </c>
      <c r="D1952" s="12" t="s">
        <v>853</v>
      </c>
      <c r="E1952" s="12" t="s">
        <v>31</v>
      </c>
      <c r="F1952" t="s">
        <v>846</v>
      </c>
      <c r="H1952" s="12" t="s">
        <v>31</v>
      </c>
      <c r="J1952">
        <v>0</v>
      </c>
      <c r="K1952" s="12" t="s">
        <v>31</v>
      </c>
      <c r="L1952" s="12" t="s">
        <v>31</v>
      </c>
      <c r="M1952" s="12" t="s">
        <v>31</v>
      </c>
      <c r="N1952" s="12" t="s">
        <v>31</v>
      </c>
      <c r="O1952" t="s">
        <v>855</v>
      </c>
      <c r="P1952" s="3">
        <v>0</v>
      </c>
      <c r="Q1952" s="3">
        <v>193.44</v>
      </c>
    </row>
    <row r="1953" spans="1:17" x14ac:dyDescent="0.25">
      <c r="A1953" s="13" t="s">
        <v>2050</v>
      </c>
      <c r="B1953" s="8"/>
      <c r="C1953" s="8"/>
      <c r="D1953" s="8"/>
      <c r="E1953" s="8"/>
      <c r="F1953" s="8"/>
      <c r="G1953" s="8"/>
      <c r="H1953" s="8"/>
      <c r="I1953" s="8"/>
      <c r="J1953" s="8"/>
      <c r="K1953" s="8"/>
      <c r="L1953" s="8"/>
      <c r="M1953" s="8"/>
      <c r="N1953" s="8"/>
      <c r="O1953" s="8"/>
      <c r="P1953" s="14">
        <v>0</v>
      </c>
      <c r="Q1953" s="14">
        <v>193.44</v>
      </c>
    </row>
    <row r="1954" spans="1:17" x14ac:dyDescent="0.25">
      <c r="A1954" s="13" t="s">
        <v>2051</v>
      </c>
      <c r="B1954" s="8"/>
      <c r="C1954" s="8"/>
      <c r="D1954" s="8"/>
      <c r="E1954" s="8"/>
      <c r="F1954" s="8"/>
      <c r="G1954" s="8"/>
      <c r="H1954" s="8"/>
      <c r="I1954" s="8"/>
      <c r="J1954" s="8"/>
      <c r="K1954" s="8"/>
      <c r="L1954" s="8"/>
      <c r="M1954" s="8"/>
      <c r="N1954" s="8"/>
      <c r="O1954" s="8"/>
      <c r="P1954" s="14">
        <v>-193.44</v>
      </c>
      <c r="Q1954" s="14"/>
    </row>
    <row r="1957" spans="1:17" x14ac:dyDescent="0.25">
      <c r="A1957" s="46" t="s">
        <v>2052</v>
      </c>
      <c r="B1957" s="46"/>
      <c r="C1957" s="46"/>
      <c r="D1957" s="46"/>
      <c r="E1957" s="46"/>
      <c r="F1957" s="46"/>
      <c r="G1957" s="46"/>
      <c r="H1957" s="46"/>
      <c r="I1957" s="46"/>
      <c r="J1957" s="46"/>
      <c r="K1957" s="46"/>
      <c r="L1957" s="46"/>
      <c r="M1957" s="46"/>
      <c r="N1957" s="46"/>
      <c r="O1957" s="46"/>
      <c r="P1957" s="46"/>
      <c r="Q1957" s="46"/>
    </row>
    <row r="1958" spans="1:17" x14ac:dyDescent="0.25">
      <c r="A1958" s="12" t="s">
        <v>1288</v>
      </c>
      <c r="B1958" s="12" t="s">
        <v>1134</v>
      </c>
      <c r="C1958" s="12" t="s">
        <v>1135</v>
      </c>
      <c r="D1958" s="12" t="s">
        <v>896</v>
      </c>
      <c r="E1958" s="12" t="s">
        <v>31</v>
      </c>
      <c r="F1958" t="s">
        <v>897</v>
      </c>
      <c r="H1958" s="12" t="s">
        <v>31</v>
      </c>
      <c r="J1958">
        <v>0</v>
      </c>
      <c r="K1958" s="12" t="s">
        <v>31</v>
      </c>
      <c r="L1958" s="12" t="s">
        <v>31</v>
      </c>
      <c r="M1958" s="12" t="s">
        <v>31</v>
      </c>
      <c r="N1958" s="12" t="s">
        <v>31</v>
      </c>
      <c r="O1958" t="s">
        <v>901</v>
      </c>
      <c r="P1958" s="3">
        <v>148.66</v>
      </c>
      <c r="Q1958" s="3">
        <v>0</v>
      </c>
    </row>
    <row r="1959" spans="1:17" x14ac:dyDescent="0.25">
      <c r="A1959" s="12" t="s">
        <v>1288</v>
      </c>
      <c r="B1959" s="12" t="s">
        <v>1148</v>
      </c>
      <c r="C1959" s="12" t="s">
        <v>1135</v>
      </c>
      <c r="D1959" s="12" t="s">
        <v>1054</v>
      </c>
      <c r="E1959" s="12" t="s">
        <v>31</v>
      </c>
      <c r="F1959" t="s">
        <v>314</v>
      </c>
      <c r="H1959" s="12" t="s">
        <v>31</v>
      </c>
      <c r="J1959">
        <v>0</v>
      </c>
      <c r="K1959" s="12" t="s">
        <v>31</v>
      </c>
      <c r="L1959" s="12" t="s">
        <v>31</v>
      </c>
      <c r="M1959" s="12" t="s">
        <v>31</v>
      </c>
      <c r="N1959" s="12" t="s">
        <v>31</v>
      </c>
      <c r="O1959" t="s">
        <v>1055</v>
      </c>
      <c r="P1959" s="3">
        <v>30.8</v>
      </c>
      <c r="Q1959" s="3">
        <v>0</v>
      </c>
    </row>
    <row r="1960" spans="1:17" x14ac:dyDescent="0.25">
      <c r="A1960" s="13" t="s">
        <v>2053</v>
      </c>
      <c r="B1960" s="8"/>
      <c r="C1960" s="8"/>
      <c r="D1960" s="8"/>
      <c r="E1960" s="8"/>
      <c r="F1960" s="8"/>
      <c r="G1960" s="8"/>
      <c r="H1960" s="8"/>
      <c r="I1960" s="8"/>
      <c r="J1960" s="8"/>
      <c r="K1960" s="8"/>
      <c r="L1960" s="8"/>
      <c r="M1960" s="8"/>
      <c r="N1960" s="8"/>
      <c r="O1960" s="8"/>
      <c r="P1960" s="14">
        <v>179.46</v>
      </c>
      <c r="Q1960" s="14">
        <v>0</v>
      </c>
    </row>
    <row r="1961" spans="1:17" x14ac:dyDescent="0.25">
      <c r="A1961" s="13" t="s">
        <v>2054</v>
      </c>
      <c r="B1961" s="8"/>
      <c r="C1961" s="8"/>
      <c r="D1961" s="8"/>
      <c r="E1961" s="8"/>
      <c r="F1961" s="8"/>
      <c r="G1961" s="8"/>
      <c r="H1961" s="8"/>
      <c r="I1961" s="8"/>
      <c r="J1961" s="8"/>
      <c r="K1961" s="8"/>
      <c r="L1961" s="8"/>
      <c r="M1961" s="8"/>
      <c r="N1961" s="8"/>
      <c r="O1961" s="8"/>
      <c r="P1961" s="14">
        <v>179.46</v>
      </c>
      <c r="Q1961" s="14"/>
    </row>
    <row r="1963" spans="1:17" x14ac:dyDescent="0.25">
      <c r="A1963" s="11"/>
      <c r="B1963" s="11"/>
      <c r="C1963" s="11"/>
      <c r="D1963" s="11"/>
      <c r="E1963" s="11"/>
      <c r="F1963" s="11"/>
      <c r="G1963" s="11"/>
      <c r="H1963" s="11"/>
      <c r="I1963" s="11"/>
      <c r="J1963" s="11"/>
      <c r="K1963" s="11"/>
      <c r="L1963" s="11"/>
      <c r="M1963" s="11"/>
      <c r="N1963" s="11"/>
      <c r="O1963" s="11"/>
      <c r="P1963" s="11"/>
      <c r="Q1963" s="11"/>
    </row>
    <row r="1964" spans="1:17" x14ac:dyDescent="0.25">
      <c r="A1964" s="46" t="s">
        <v>2055</v>
      </c>
      <c r="B1964" s="46"/>
      <c r="C1964" s="46"/>
      <c r="D1964" s="46"/>
      <c r="E1964" s="46"/>
      <c r="F1964" s="46"/>
      <c r="G1964" s="46"/>
      <c r="H1964" s="46"/>
      <c r="I1964" s="46"/>
      <c r="J1964" s="46"/>
      <c r="K1964" s="46"/>
      <c r="L1964" s="46"/>
      <c r="M1964" s="46"/>
      <c r="N1964" s="46"/>
      <c r="O1964" s="46"/>
      <c r="P1964" s="46"/>
      <c r="Q1964" s="46"/>
    </row>
    <row r="1965" spans="1:17" x14ac:dyDescent="0.25">
      <c r="A1965" s="12" t="s">
        <v>1288</v>
      </c>
      <c r="B1965" s="12" t="s">
        <v>1134</v>
      </c>
      <c r="C1965" s="12" t="s">
        <v>1135</v>
      </c>
      <c r="D1965" s="12" t="s">
        <v>987</v>
      </c>
      <c r="E1965" s="12" t="s">
        <v>31</v>
      </c>
      <c r="F1965" t="s">
        <v>2056</v>
      </c>
      <c r="H1965" s="12" t="s">
        <v>31</v>
      </c>
      <c r="J1965">
        <v>0</v>
      </c>
      <c r="K1965" s="12" t="s">
        <v>31</v>
      </c>
      <c r="L1965" s="12" t="s">
        <v>31</v>
      </c>
      <c r="M1965" s="12" t="s">
        <v>31</v>
      </c>
      <c r="N1965" s="12" t="s">
        <v>31</v>
      </c>
      <c r="O1965" t="s">
        <v>989</v>
      </c>
      <c r="P1965" s="3">
        <v>0</v>
      </c>
      <c r="Q1965" s="3">
        <v>9500</v>
      </c>
    </row>
    <row r="1966" spans="1:17" x14ac:dyDescent="0.25">
      <c r="A1966" s="13" t="s">
        <v>2057</v>
      </c>
      <c r="B1966" s="8"/>
      <c r="C1966" s="8"/>
      <c r="D1966" s="8"/>
      <c r="E1966" s="8"/>
      <c r="F1966" s="8"/>
      <c r="G1966" s="8"/>
      <c r="H1966" s="8"/>
      <c r="I1966" s="8"/>
      <c r="J1966" s="8"/>
      <c r="K1966" s="8"/>
      <c r="L1966" s="8"/>
      <c r="M1966" s="8"/>
      <c r="N1966" s="8"/>
      <c r="O1966" s="8"/>
      <c r="P1966" s="14">
        <v>0</v>
      </c>
      <c r="Q1966" s="14">
        <v>9500</v>
      </c>
    </row>
    <row r="1967" spans="1:17" x14ac:dyDescent="0.25">
      <c r="A1967" s="13" t="s">
        <v>2058</v>
      </c>
      <c r="B1967" s="8"/>
      <c r="C1967" s="8"/>
      <c r="D1967" s="8"/>
      <c r="E1967" s="8"/>
      <c r="F1967" s="8"/>
      <c r="G1967" s="8"/>
      <c r="H1967" s="8"/>
      <c r="I1967" s="8"/>
      <c r="J1967" s="8"/>
      <c r="K1967" s="8"/>
      <c r="L1967" s="8"/>
      <c r="M1967" s="8"/>
      <c r="N1967" s="8"/>
      <c r="O1967" s="8"/>
      <c r="P1967" s="14"/>
      <c r="Q1967" s="14">
        <v>9500</v>
      </c>
    </row>
    <row r="1970" spans="1:17" x14ac:dyDescent="0.25">
      <c r="A1970" s="46" t="s">
        <v>2059</v>
      </c>
      <c r="B1970" s="46"/>
      <c r="C1970" s="46"/>
      <c r="D1970" s="46"/>
      <c r="E1970" s="46"/>
      <c r="F1970" s="46"/>
      <c r="G1970" s="46"/>
      <c r="H1970" s="46"/>
      <c r="I1970" s="46"/>
      <c r="J1970" s="46"/>
      <c r="K1970" s="46"/>
      <c r="L1970" s="46"/>
      <c r="M1970" s="46"/>
      <c r="N1970" s="46"/>
      <c r="O1970" s="46"/>
      <c r="P1970" s="46"/>
      <c r="Q1970" s="46"/>
    </row>
    <row r="1971" spans="1:17" x14ac:dyDescent="0.25">
      <c r="A1971" s="12" t="s">
        <v>1288</v>
      </c>
      <c r="B1971" s="12" t="s">
        <v>1134</v>
      </c>
      <c r="C1971" s="12" t="s">
        <v>1135</v>
      </c>
      <c r="D1971" s="12" t="s">
        <v>987</v>
      </c>
      <c r="E1971" s="12" t="s">
        <v>31</v>
      </c>
      <c r="F1971" t="s">
        <v>768</v>
      </c>
      <c r="H1971" s="12" t="s">
        <v>31</v>
      </c>
      <c r="J1971">
        <v>0</v>
      </c>
      <c r="K1971" s="12" t="s">
        <v>31</v>
      </c>
      <c r="L1971" s="12" t="s">
        <v>31</v>
      </c>
      <c r="M1971" s="12" t="s">
        <v>31</v>
      </c>
      <c r="N1971" s="12" t="s">
        <v>31</v>
      </c>
      <c r="O1971" t="s">
        <v>989</v>
      </c>
      <c r="P1971" s="3">
        <v>0</v>
      </c>
      <c r="Q1971" s="3">
        <v>51771.08</v>
      </c>
    </row>
    <row r="1972" spans="1:17" x14ac:dyDescent="0.25">
      <c r="A1972" s="12" t="s">
        <v>1288</v>
      </c>
      <c r="B1972" s="12" t="s">
        <v>1140</v>
      </c>
      <c r="C1972" s="12" t="s">
        <v>1135</v>
      </c>
      <c r="D1972" s="12" t="s">
        <v>1026</v>
      </c>
      <c r="E1972" s="12" t="s">
        <v>31</v>
      </c>
      <c r="F1972" t="s">
        <v>768</v>
      </c>
      <c r="H1972" s="12" t="s">
        <v>31</v>
      </c>
      <c r="J1972">
        <v>0</v>
      </c>
      <c r="K1972" s="12" t="s">
        <v>31</v>
      </c>
      <c r="L1972" s="12" t="s">
        <v>31</v>
      </c>
      <c r="M1972" s="12" t="s">
        <v>31</v>
      </c>
      <c r="N1972" s="12" t="s">
        <v>31</v>
      </c>
      <c r="O1972" t="s">
        <v>989</v>
      </c>
      <c r="P1972" s="3">
        <v>0</v>
      </c>
      <c r="Q1972" s="3">
        <v>2375</v>
      </c>
    </row>
    <row r="1973" spans="1:17" x14ac:dyDescent="0.25">
      <c r="A1973" s="12" t="s">
        <v>1288</v>
      </c>
      <c r="B1973" s="12" t="s">
        <v>1259</v>
      </c>
      <c r="C1973" s="12" t="s">
        <v>1135</v>
      </c>
      <c r="D1973" s="12" t="s">
        <v>1035</v>
      </c>
      <c r="E1973" s="12" t="s">
        <v>31</v>
      </c>
      <c r="F1973" t="s">
        <v>768</v>
      </c>
      <c r="H1973" s="12" t="s">
        <v>31</v>
      </c>
      <c r="J1973">
        <v>0</v>
      </c>
      <c r="K1973" s="12" t="s">
        <v>31</v>
      </c>
      <c r="L1973" s="12" t="s">
        <v>31</v>
      </c>
      <c r="M1973" s="12" t="s">
        <v>31</v>
      </c>
      <c r="N1973" s="12" t="s">
        <v>31</v>
      </c>
      <c r="O1973" t="s">
        <v>989</v>
      </c>
      <c r="P1973" s="3">
        <v>0</v>
      </c>
      <c r="Q1973" s="3">
        <v>4358.2</v>
      </c>
    </row>
    <row r="1974" spans="1:17" x14ac:dyDescent="0.25">
      <c r="A1974" s="13" t="s">
        <v>2060</v>
      </c>
      <c r="B1974" s="8"/>
      <c r="C1974" s="8"/>
      <c r="D1974" s="8"/>
      <c r="E1974" s="8"/>
      <c r="F1974" s="8"/>
      <c r="G1974" s="8"/>
      <c r="H1974" s="8"/>
      <c r="I1974" s="8"/>
      <c r="J1974" s="8"/>
      <c r="K1974" s="8"/>
      <c r="L1974" s="8"/>
      <c r="M1974" s="8"/>
      <c r="N1974" s="8"/>
      <c r="O1974" s="8"/>
      <c r="P1974" s="14">
        <v>0</v>
      </c>
      <c r="Q1974" s="14">
        <v>58504.28</v>
      </c>
    </row>
    <row r="1975" spans="1:17" x14ac:dyDescent="0.25">
      <c r="A1975" s="13" t="s">
        <v>2061</v>
      </c>
      <c r="B1975" s="8"/>
      <c r="C1975" s="8"/>
      <c r="D1975" s="8"/>
      <c r="E1975" s="8"/>
      <c r="F1975" s="8"/>
      <c r="G1975" s="8"/>
      <c r="H1975" s="8"/>
      <c r="I1975" s="8"/>
      <c r="J1975" s="8"/>
      <c r="K1975" s="8"/>
      <c r="L1975" s="8"/>
      <c r="M1975" s="8"/>
      <c r="N1975" s="8"/>
      <c r="O1975" s="8"/>
      <c r="P1975" s="14"/>
      <c r="Q1975" s="14">
        <v>58504.28</v>
      </c>
    </row>
    <row r="1976" spans="1:17" x14ac:dyDescent="0.25">
      <c r="A1976" s="11"/>
      <c r="B1976" s="11"/>
      <c r="C1976" s="11"/>
      <c r="D1976" s="11"/>
      <c r="E1976" s="11"/>
      <c r="F1976" s="11"/>
      <c r="G1976" s="11"/>
      <c r="H1976" s="11"/>
      <c r="I1976" s="11"/>
      <c r="J1976" s="11"/>
      <c r="K1976" s="11"/>
      <c r="L1976" s="11"/>
      <c r="M1976" s="11"/>
      <c r="N1976" s="11"/>
      <c r="O1976" s="11"/>
      <c r="P1976" s="11"/>
      <c r="Q1976" s="11"/>
    </row>
    <row r="1977" spans="1:17" x14ac:dyDescent="0.25">
      <c r="A1977" s="12"/>
      <c r="B1977" s="12"/>
      <c r="C1977" s="12"/>
      <c r="D1977" s="12"/>
      <c r="E1977" s="12"/>
      <c r="H1977" s="12"/>
      <c r="K1977" s="12"/>
      <c r="L1977" s="12"/>
      <c r="M1977" s="12"/>
      <c r="N1977" s="12"/>
      <c r="P1977" s="3"/>
      <c r="Q1977" s="3"/>
    </row>
    <row r="1978" spans="1:17" x14ac:dyDescent="0.25">
      <c r="A1978" s="46" t="s">
        <v>2062</v>
      </c>
      <c r="B1978" s="46"/>
      <c r="C1978" s="46"/>
      <c r="D1978" s="46"/>
      <c r="E1978" s="46"/>
      <c r="F1978" s="46"/>
      <c r="G1978" s="46"/>
      <c r="H1978" s="46"/>
      <c r="I1978" s="46"/>
      <c r="J1978" s="46"/>
      <c r="K1978" s="46"/>
      <c r="L1978" s="46"/>
      <c r="M1978" s="46"/>
      <c r="N1978" s="46"/>
      <c r="O1978" s="46"/>
      <c r="P1978" s="46"/>
      <c r="Q1978" s="46"/>
    </row>
    <row r="1979" spans="1:17" x14ac:dyDescent="0.25">
      <c r="A1979" s="12" t="s">
        <v>1288</v>
      </c>
      <c r="B1979" s="12" t="s">
        <v>1134</v>
      </c>
      <c r="C1979" s="12" t="s">
        <v>1135</v>
      </c>
      <c r="D1979" s="12" t="s">
        <v>987</v>
      </c>
      <c r="E1979" s="12" t="s">
        <v>31</v>
      </c>
      <c r="F1979" t="s">
        <v>33</v>
      </c>
      <c r="H1979" s="12" t="s">
        <v>31</v>
      </c>
      <c r="J1979">
        <v>0</v>
      </c>
      <c r="K1979" s="12" t="s">
        <v>31</v>
      </c>
      <c r="L1979" s="12" t="s">
        <v>31</v>
      </c>
      <c r="M1979" s="12" t="s">
        <v>31</v>
      </c>
      <c r="N1979" s="12" t="s">
        <v>31</v>
      </c>
      <c r="O1979" t="s">
        <v>989</v>
      </c>
      <c r="P1979" s="3">
        <v>0</v>
      </c>
      <c r="Q1979" s="3">
        <v>108840</v>
      </c>
    </row>
    <row r="1980" spans="1:17" x14ac:dyDescent="0.25">
      <c r="A1980" s="12" t="s">
        <v>1288</v>
      </c>
      <c r="B1980" s="12" t="s">
        <v>1140</v>
      </c>
      <c r="C1980" s="12" t="s">
        <v>1135</v>
      </c>
      <c r="D1980" s="12" t="s">
        <v>1026</v>
      </c>
      <c r="E1980" s="12" t="s">
        <v>31</v>
      </c>
      <c r="F1980" t="s">
        <v>33</v>
      </c>
      <c r="H1980" s="12" t="s">
        <v>31</v>
      </c>
      <c r="J1980">
        <v>0</v>
      </c>
      <c r="K1980" s="12" t="s">
        <v>31</v>
      </c>
      <c r="L1980" s="12" t="s">
        <v>31</v>
      </c>
      <c r="M1980" s="12" t="s">
        <v>31</v>
      </c>
      <c r="N1980" s="12" t="s">
        <v>31</v>
      </c>
      <c r="O1980" t="s">
        <v>989</v>
      </c>
      <c r="P1980" s="3">
        <v>0</v>
      </c>
      <c r="Q1980" s="3">
        <v>6740</v>
      </c>
    </row>
    <row r="1981" spans="1:17" x14ac:dyDescent="0.25">
      <c r="A1981" s="12" t="s">
        <v>1288</v>
      </c>
      <c r="B1981" s="12" t="s">
        <v>1259</v>
      </c>
      <c r="C1981" s="12" t="s">
        <v>1135</v>
      </c>
      <c r="D1981" s="12" t="s">
        <v>1035</v>
      </c>
      <c r="E1981" s="12" t="s">
        <v>31</v>
      </c>
      <c r="F1981" t="s">
        <v>33</v>
      </c>
      <c r="H1981" s="12" t="s">
        <v>31</v>
      </c>
      <c r="J1981">
        <v>0</v>
      </c>
      <c r="K1981" s="12" t="s">
        <v>31</v>
      </c>
      <c r="L1981" s="12" t="s">
        <v>31</v>
      </c>
      <c r="M1981" s="12" t="s">
        <v>31</v>
      </c>
      <c r="N1981" s="12" t="s">
        <v>31</v>
      </c>
      <c r="O1981" t="s">
        <v>989</v>
      </c>
      <c r="P1981" s="3">
        <v>0</v>
      </c>
      <c r="Q1981" s="3">
        <v>12270</v>
      </c>
    </row>
    <row r="1982" spans="1:17" x14ac:dyDescent="0.25">
      <c r="A1982" s="13" t="s">
        <v>2063</v>
      </c>
      <c r="B1982" s="8"/>
      <c r="C1982" s="8"/>
      <c r="D1982" s="8"/>
      <c r="E1982" s="8"/>
      <c r="F1982" s="8"/>
      <c r="G1982" s="8"/>
      <c r="H1982" s="8"/>
      <c r="I1982" s="8"/>
      <c r="J1982" s="8"/>
      <c r="K1982" s="8"/>
      <c r="L1982" s="8"/>
      <c r="M1982" s="8"/>
      <c r="N1982" s="8"/>
      <c r="O1982" s="8"/>
      <c r="P1982" s="14">
        <v>0</v>
      </c>
      <c r="Q1982" s="14">
        <v>127850</v>
      </c>
    </row>
    <row r="1983" spans="1:17" x14ac:dyDescent="0.25">
      <c r="A1983" s="13" t="s">
        <v>2064</v>
      </c>
      <c r="B1983" s="8"/>
      <c r="C1983" s="8"/>
      <c r="D1983" s="8"/>
      <c r="E1983" s="8"/>
      <c r="F1983" s="8"/>
      <c r="G1983" s="8"/>
      <c r="H1983" s="8"/>
      <c r="I1983" s="8"/>
      <c r="J1983" s="8"/>
      <c r="K1983" s="8"/>
      <c r="L1983" s="8"/>
      <c r="M1983" s="8"/>
      <c r="N1983" s="8"/>
      <c r="O1983" s="8"/>
      <c r="P1983" s="14"/>
      <c r="Q1983" s="14">
        <v>127850</v>
      </c>
    </row>
    <row r="1984" spans="1:17" x14ac:dyDescent="0.25">
      <c r="A1984" s="11"/>
      <c r="B1984" s="11"/>
      <c r="C1984" s="11"/>
      <c r="D1984" s="11"/>
      <c r="E1984" s="11"/>
      <c r="F1984" s="11"/>
      <c r="G1984" s="11"/>
      <c r="H1984" s="11"/>
      <c r="I1984" s="11"/>
      <c r="J1984" s="11"/>
      <c r="K1984" s="11"/>
      <c r="L1984" s="11"/>
      <c r="M1984" s="11"/>
      <c r="N1984" s="11"/>
      <c r="O1984" s="11"/>
      <c r="P1984" s="11"/>
      <c r="Q1984" s="11"/>
    </row>
    <row r="1985" spans="1:17" x14ac:dyDescent="0.25">
      <c r="A1985" s="12"/>
      <c r="B1985" s="12"/>
      <c r="C1985" s="12"/>
      <c r="D1985" s="12"/>
      <c r="E1985" s="12"/>
      <c r="H1985" s="12"/>
      <c r="K1985" s="12"/>
      <c r="L1985" s="12"/>
      <c r="M1985" s="12"/>
      <c r="N1985" s="12"/>
      <c r="P1985" s="3"/>
      <c r="Q1985" s="3"/>
    </row>
    <row r="1986" spans="1:17" x14ac:dyDescent="0.25">
      <c r="A1986" s="46" t="s">
        <v>2065</v>
      </c>
      <c r="B1986" s="46"/>
      <c r="C1986" s="46"/>
      <c r="D1986" s="46"/>
      <c r="E1986" s="46"/>
      <c r="F1986" s="46"/>
      <c r="G1986" s="46"/>
      <c r="H1986" s="46"/>
      <c r="I1986" s="46"/>
      <c r="J1986" s="46"/>
      <c r="K1986" s="46"/>
      <c r="L1986" s="46"/>
      <c r="M1986" s="46"/>
      <c r="N1986" s="46"/>
      <c r="O1986" s="46"/>
      <c r="P1986" s="46"/>
      <c r="Q1986" s="46"/>
    </row>
    <row r="1987" spans="1:17" x14ac:dyDescent="0.25">
      <c r="A1987" s="12" t="s">
        <v>1288</v>
      </c>
      <c r="B1987" s="12" t="s">
        <v>1134</v>
      </c>
      <c r="C1987" s="12" t="s">
        <v>1135</v>
      </c>
      <c r="D1987" s="12" t="s">
        <v>987</v>
      </c>
      <c r="E1987" s="12" t="s">
        <v>31</v>
      </c>
      <c r="F1987" t="s">
        <v>33</v>
      </c>
      <c r="H1987" s="12" t="s">
        <v>31</v>
      </c>
      <c r="J1987">
        <v>0</v>
      </c>
      <c r="K1987" s="12" t="s">
        <v>31</v>
      </c>
      <c r="L1987" s="12" t="s">
        <v>31</v>
      </c>
      <c r="M1987" s="12" t="s">
        <v>31</v>
      </c>
      <c r="N1987" s="12" t="s">
        <v>31</v>
      </c>
      <c r="O1987" t="s">
        <v>989</v>
      </c>
      <c r="P1987" s="3">
        <v>0</v>
      </c>
      <c r="Q1987" s="3">
        <v>29948.37</v>
      </c>
    </row>
    <row r="1988" spans="1:17" x14ac:dyDescent="0.25">
      <c r="A1988" s="12" t="s">
        <v>1288</v>
      </c>
      <c r="B1988" s="12" t="s">
        <v>1140</v>
      </c>
      <c r="C1988" s="12" t="s">
        <v>1135</v>
      </c>
      <c r="D1988" s="12" t="s">
        <v>1026</v>
      </c>
      <c r="E1988" s="12" t="s">
        <v>31</v>
      </c>
      <c r="F1988" t="s">
        <v>33</v>
      </c>
      <c r="H1988" s="12" t="s">
        <v>31</v>
      </c>
      <c r="J1988">
        <v>0</v>
      </c>
      <c r="K1988" s="12" t="s">
        <v>31</v>
      </c>
      <c r="L1988" s="12" t="s">
        <v>31</v>
      </c>
      <c r="M1988" s="12" t="s">
        <v>31</v>
      </c>
      <c r="N1988" s="12" t="s">
        <v>31</v>
      </c>
      <c r="O1988" t="s">
        <v>989</v>
      </c>
      <c r="P1988" s="3">
        <v>0</v>
      </c>
      <c r="Q1988" s="3">
        <v>1568.93</v>
      </c>
    </row>
    <row r="1989" spans="1:17" x14ac:dyDescent="0.25">
      <c r="A1989" s="13" t="s">
        <v>2066</v>
      </c>
      <c r="B1989" s="8"/>
      <c r="C1989" s="8"/>
      <c r="D1989" s="8"/>
      <c r="E1989" s="8"/>
      <c r="F1989" s="8"/>
      <c r="G1989" s="8"/>
      <c r="H1989" s="8"/>
      <c r="I1989" s="8"/>
      <c r="J1989" s="8"/>
      <c r="K1989" s="8"/>
      <c r="L1989" s="8"/>
      <c r="M1989" s="8"/>
      <c r="N1989" s="8"/>
      <c r="O1989" s="8"/>
      <c r="P1989" s="14">
        <v>0</v>
      </c>
      <c r="Q1989" s="14">
        <v>31517.3</v>
      </c>
    </row>
    <row r="1990" spans="1:17" x14ac:dyDescent="0.25">
      <c r="A1990" s="13" t="s">
        <v>2067</v>
      </c>
      <c r="B1990" s="8"/>
      <c r="C1990" s="8"/>
      <c r="D1990" s="8"/>
      <c r="E1990" s="8"/>
      <c r="F1990" s="8"/>
      <c r="G1990" s="8"/>
      <c r="H1990" s="8"/>
      <c r="I1990" s="8"/>
      <c r="J1990" s="8"/>
      <c r="K1990" s="8"/>
      <c r="L1990" s="8"/>
      <c r="M1990" s="8"/>
      <c r="N1990" s="8"/>
      <c r="O1990" s="8"/>
      <c r="P1990" s="14"/>
      <c r="Q1990" s="14">
        <v>31517.3</v>
      </c>
    </row>
    <row r="1992" spans="1:17" x14ac:dyDescent="0.25">
      <c r="A1992" s="11"/>
      <c r="B1992" s="11"/>
      <c r="C1992" s="11"/>
      <c r="D1992" s="11"/>
      <c r="E1992" s="11"/>
      <c r="F1992" s="11"/>
      <c r="G1992" s="11"/>
      <c r="H1992" s="11"/>
      <c r="I1992" s="11"/>
      <c r="J1992" s="11"/>
      <c r="K1992" s="11"/>
      <c r="L1992" s="11"/>
      <c r="M1992" s="11"/>
      <c r="N1992" s="11"/>
      <c r="O1992" s="11"/>
      <c r="P1992" s="11"/>
      <c r="Q1992" s="11"/>
    </row>
    <row r="1993" spans="1:17" x14ac:dyDescent="0.25">
      <c r="A1993" s="46" t="s">
        <v>2068</v>
      </c>
      <c r="B1993" s="46"/>
      <c r="C1993" s="46"/>
      <c r="D1993" s="46"/>
      <c r="E1993" s="46"/>
      <c r="F1993" s="46"/>
      <c r="G1993" s="46"/>
      <c r="H1993" s="46"/>
      <c r="I1993" s="46"/>
      <c r="J1993" s="46"/>
      <c r="K1993" s="46"/>
      <c r="L1993" s="46"/>
      <c r="M1993" s="46"/>
      <c r="N1993" s="46"/>
      <c r="O1993" s="46"/>
      <c r="P1993" s="46"/>
      <c r="Q1993" s="46"/>
    </row>
    <row r="1994" spans="1:17" x14ac:dyDescent="0.25">
      <c r="A1994" s="12" t="s">
        <v>1288</v>
      </c>
      <c r="B1994" s="12" t="s">
        <v>1259</v>
      </c>
      <c r="C1994" s="12" t="s">
        <v>1135</v>
      </c>
      <c r="D1994" s="12" t="s">
        <v>1043</v>
      </c>
      <c r="E1994" s="12" t="s">
        <v>31</v>
      </c>
      <c r="F1994" t="s">
        <v>1044</v>
      </c>
      <c r="H1994" s="12" t="s">
        <v>31</v>
      </c>
      <c r="J1994">
        <v>0</v>
      </c>
      <c r="K1994" s="12" t="s">
        <v>31</v>
      </c>
      <c r="L1994" s="12" t="s">
        <v>31</v>
      </c>
      <c r="M1994" s="12" t="s">
        <v>31</v>
      </c>
      <c r="N1994" s="12" t="s">
        <v>31</v>
      </c>
      <c r="O1994" t="s">
        <v>1048</v>
      </c>
      <c r="P1994" s="3">
        <v>133.91</v>
      </c>
      <c r="Q1994" s="3">
        <v>0</v>
      </c>
    </row>
    <row r="1995" spans="1:17" x14ac:dyDescent="0.25">
      <c r="A1995" s="13" t="s">
        <v>2069</v>
      </c>
      <c r="B1995" s="8"/>
      <c r="C1995" s="8"/>
      <c r="D1995" s="8"/>
      <c r="E1995" s="8"/>
      <c r="F1995" s="8"/>
      <c r="G1995" s="8"/>
      <c r="H1995" s="8"/>
      <c r="I1995" s="8"/>
      <c r="J1995" s="8"/>
      <c r="K1995" s="8"/>
      <c r="L1995" s="8"/>
      <c r="M1995" s="8"/>
      <c r="N1995" s="8"/>
      <c r="O1995" s="8"/>
      <c r="P1995" s="14">
        <v>133.91</v>
      </c>
      <c r="Q1995" s="14">
        <v>0</v>
      </c>
    </row>
    <row r="1996" spans="1:17" x14ac:dyDescent="0.25">
      <c r="A1996" s="13" t="s">
        <v>2070</v>
      </c>
      <c r="B1996" s="8"/>
      <c r="C1996" s="8"/>
      <c r="D1996" s="8"/>
      <c r="E1996" s="8"/>
      <c r="F1996" s="8"/>
      <c r="G1996" s="8"/>
      <c r="H1996" s="8"/>
      <c r="I1996" s="8"/>
      <c r="J1996" s="8"/>
      <c r="K1996" s="8"/>
      <c r="L1996" s="8"/>
      <c r="M1996" s="8"/>
      <c r="N1996" s="8"/>
      <c r="O1996" s="8"/>
      <c r="P1996" s="14">
        <v>133.91</v>
      </c>
      <c r="Q1996" s="14"/>
    </row>
    <row r="1999" spans="1:17" x14ac:dyDescent="0.25">
      <c r="A1999" s="46" t="s">
        <v>2071</v>
      </c>
      <c r="B1999" s="46"/>
      <c r="C1999" s="46"/>
      <c r="D1999" s="46"/>
      <c r="E1999" s="46"/>
      <c r="F1999" s="46"/>
      <c r="G1999" s="46"/>
      <c r="H1999" s="46"/>
      <c r="I1999" s="46"/>
      <c r="J1999" s="46"/>
      <c r="K1999" s="46"/>
      <c r="L1999" s="46"/>
      <c r="M1999" s="46"/>
      <c r="N1999" s="46"/>
      <c r="O1999" s="46"/>
      <c r="P1999" s="46"/>
      <c r="Q1999" s="46"/>
    </row>
    <row r="2000" spans="1:17" x14ac:dyDescent="0.25">
      <c r="A2000" s="12" t="s">
        <v>1288</v>
      </c>
      <c r="B2000" s="12" t="s">
        <v>1134</v>
      </c>
      <c r="C2000" s="12" t="s">
        <v>1135</v>
      </c>
      <c r="D2000" s="12" t="s">
        <v>1100</v>
      </c>
      <c r="E2000" s="12" t="s">
        <v>31</v>
      </c>
      <c r="F2000" t="s">
        <v>1101</v>
      </c>
      <c r="H2000" s="12" t="s">
        <v>31</v>
      </c>
      <c r="J2000">
        <v>0</v>
      </c>
      <c r="K2000" s="12" t="s">
        <v>31</v>
      </c>
      <c r="L2000" s="12" t="s">
        <v>31</v>
      </c>
      <c r="M2000" s="12" t="s">
        <v>31</v>
      </c>
      <c r="N2000" s="12" t="s">
        <v>31</v>
      </c>
      <c r="O2000" t="s">
        <v>1105</v>
      </c>
      <c r="P2000" s="3">
        <v>590</v>
      </c>
      <c r="Q2000" s="3">
        <v>0</v>
      </c>
    </row>
    <row r="2001" spans="1:17" x14ac:dyDescent="0.25">
      <c r="A2001" s="13" t="s">
        <v>2072</v>
      </c>
      <c r="B2001" s="8"/>
      <c r="C2001" s="8"/>
      <c r="D2001" s="8"/>
      <c r="E2001" s="8"/>
      <c r="F2001" s="8"/>
      <c r="G2001" s="8"/>
      <c r="H2001" s="8"/>
      <c r="I2001" s="8"/>
      <c r="J2001" s="8"/>
      <c r="K2001" s="8"/>
      <c r="L2001" s="8"/>
      <c r="M2001" s="8"/>
      <c r="N2001" s="8"/>
      <c r="O2001" s="8"/>
      <c r="P2001" s="14">
        <v>590</v>
      </c>
      <c r="Q2001" s="14">
        <v>0</v>
      </c>
    </row>
    <row r="2002" spans="1:17" x14ac:dyDescent="0.25">
      <c r="A2002" s="13" t="s">
        <v>2073</v>
      </c>
      <c r="B2002" s="8"/>
      <c r="C2002" s="8"/>
      <c r="D2002" s="8"/>
      <c r="E2002" s="8"/>
      <c r="F2002" s="8"/>
      <c r="G2002" s="8"/>
      <c r="H2002" s="8"/>
      <c r="I2002" s="8"/>
      <c r="J2002" s="8"/>
      <c r="K2002" s="8"/>
      <c r="L2002" s="8"/>
      <c r="M2002" s="8"/>
      <c r="N2002" s="8"/>
      <c r="O2002" s="8"/>
      <c r="P2002" s="14">
        <v>590</v>
      </c>
      <c r="Q2002" s="14"/>
    </row>
    <row r="2005" spans="1:17" x14ac:dyDescent="0.25">
      <c r="A2005" s="46" t="s">
        <v>2071</v>
      </c>
      <c r="B2005" s="46"/>
      <c r="C2005" s="46"/>
      <c r="D2005" s="46"/>
      <c r="E2005" s="46"/>
      <c r="F2005" s="46"/>
      <c r="G2005" s="46"/>
      <c r="H2005" s="46"/>
      <c r="I2005" s="46"/>
      <c r="J2005" s="46"/>
      <c r="K2005" s="46"/>
      <c r="L2005" s="46"/>
      <c r="M2005" s="46"/>
      <c r="N2005" s="46"/>
      <c r="O2005" s="46"/>
      <c r="P2005" s="46"/>
      <c r="Q2005" s="46"/>
    </row>
    <row r="2006" spans="1:17" x14ac:dyDescent="0.25">
      <c r="A2006" s="12" t="s">
        <v>1288</v>
      </c>
      <c r="B2006" s="12" t="s">
        <v>1134</v>
      </c>
      <c r="C2006" s="12" t="s">
        <v>1135</v>
      </c>
      <c r="D2006" s="12" t="s">
        <v>1100</v>
      </c>
      <c r="E2006" s="12" t="s">
        <v>31</v>
      </c>
      <c r="F2006" t="s">
        <v>1101</v>
      </c>
      <c r="H2006" s="12" t="s">
        <v>31</v>
      </c>
      <c r="J2006">
        <v>0</v>
      </c>
      <c r="K2006" s="12" t="s">
        <v>31</v>
      </c>
      <c r="L2006" s="12" t="s">
        <v>31</v>
      </c>
      <c r="M2006" s="12" t="s">
        <v>31</v>
      </c>
      <c r="N2006" s="12" t="s">
        <v>31</v>
      </c>
      <c r="O2006" t="s">
        <v>1105</v>
      </c>
      <c r="P2006" s="3">
        <v>590</v>
      </c>
      <c r="Q2006" s="3">
        <v>0</v>
      </c>
    </row>
    <row r="2007" spans="1:17" x14ac:dyDescent="0.25">
      <c r="A2007" s="13" t="s">
        <v>2072</v>
      </c>
      <c r="B2007" s="8"/>
      <c r="C2007" s="8"/>
      <c r="D2007" s="8"/>
      <c r="E2007" s="8"/>
      <c r="F2007" s="8"/>
      <c r="G2007" s="8"/>
      <c r="H2007" s="8"/>
      <c r="I2007" s="8"/>
      <c r="J2007" s="8"/>
      <c r="K2007" s="8"/>
      <c r="L2007" s="8"/>
      <c r="M2007" s="8"/>
      <c r="N2007" s="8"/>
      <c r="O2007" s="8"/>
      <c r="P2007" s="14">
        <v>590</v>
      </c>
      <c r="Q2007" s="14">
        <v>0</v>
      </c>
    </row>
    <row r="2008" spans="1:17" x14ac:dyDescent="0.25">
      <c r="A2008" s="13" t="s">
        <v>2073</v>
      </c>
      <c r="B2008" s="8"/>
      <c r="C2008" s="8"/>
      <c r="D2008" s="8"/>
      <c r="E2008" s="8"/>
      <c r="F2008" s="8"/>
      <c r="G2008" s="8"/>
      <c r="H2008" s="8"/>
      <c r="I2008" s="8"/>
      <c r="J2008" s="8"/>
      <c r="K2008" s="8"/>
      <c r="L2008" s="8"/>
      <c r="M2008" s="8"/>
      <c r="N2008" s="8"/>
      <c r="O2008" s="8"/>
      <c r="P2008" s="14">
        <v>590</v>
      </c>
      <c r="Q2008" s="14"/>
    </row>
  </sheetData>
  <mergeCells count="225">
    <mergeCell ref="A264:Q264"/>
    <mergeCell ref="A271:Q271"/>
    <mergeCell ref="A331:Q331"/>
    <mergeCell ref="A338:Q338"/>
    <mergeCell ref="A347:Q347"/>
    <mergeCell ref="A354:Q354"/>
    <mergeCell ref="A520:Q520"/>
    <mergeCell ref="A530:Q530"/>
    <mergeCell ref="A536:Q536"/>
    <mergeCell ref="A543:Q543"/>
    <mergeCell ref="A552:Q552"/>
    <mergeCell ref="A609:Q609"/>
    <mergeCell ref="A513:Q513"/>
    <mergeCell ref="A364:Q364"/>
    <mergeCell ref="A375:Q375"/>
    <mergeCell ref="A382:Q382"/>
    <mergeCell ref="A401:Q401"/>
    <mergeCell ref="A409:Q409"/>
    <mergeCell ref="A426:Q426"/>
    <mergeCell ref="A1907:Q1907"/>
    <mergeCell ref="A1837:Q1837"/>
    <mergeCell ref="A1843:Q1843"/>
    <mergeCell ref="A1849:Q1849"/>
    <mergeCell ref="A1857:Q1857"/>
    <mergeCell ref="A1863:Q1863"/>
    <mergeCell ref="A1870:Q1870"/>
    <mergeCell ref="A615:Q615"/>
    <mergeCell ref="A623:Q623"/>
    <mergeCell ref="A630:Q630"/>
    <mergeCell ref="A637:Q637"/>
    <mergeCell ref="A644:Q644"/>
    <mergeCell ref="A659:Q659"/>
    <mergeCell ref="A734:Q734"/>
    <mergeCell ref="A742:Q742"/>
    <mergeCell ref="A751:Q751"/>
    <mergeCell ref="A759:Q759"/>
    <mergeCell ref="A766:Q766"/>
    <mergeCell ref="A772:Q772"/>
    <mergeCell ref="A1889:Q1889"/>
    <mergeCell ref="A1895:Q1895"/>
    <mergeCell ref="A1901:Q1901"/>
    <mergeCell ref="A832:Q832"/>
    <mergeCell ref="A839:Q839"/>
    <mergeCell ref="A845:Q845"/>
    <mergeCell ref="A852:Q852"/>
    <mergeCell ref="A860:Q860"/>
    <mergeCell ref="A817:Q817"/>
    <mergeCell ref="A778:Q778"/>
    <mergeCell ref="A785:Q785"/>
    <mergeCell ref="A791:Q791"/>
    <mergeCell ref="A802:Q802"/>
    <mergeCell ref="A923:Q923"/>
    <mergeCell ref="A1050:Q1050"/>
    <mergeCell ref="A1056:Q1056"/>
    <mergeCell ref="A1062:Q1062"/>
    <mergeCell ref="A1068:Q1068"/>
    <mergeCell ref="A1011:Q1011"/>
    <mergeCell ref="A1020:Q1020"/>
    <mergeCell ref="A1026:Q1026"/>
    <mergeCell ref="A1032:Q1032"/>
    <mergeCell ref="A1038:Q1038"/>
    <mergeCell ref="A1044:Q1044"/>
    <mergeCell ref="A1002:Q1002"/>
    <mergeCell ref="A971:Q971"/>
    <mergeCell ref="A977:Q977"/>
    <mergeCell ref="A983:Q983"/>
    <mergeCell ref="A989:Q989"/>
    <mergeCell ref="A995:Q995"/>
    <mergeCell ref="A932:Q932"/>
    <mergeCell ref="A938:Q938"/>
    <mergeCell ref="A944:Q944"/>
    <mergeCell ref="A952:Q952"/>
    <mergeCell ref="A958:Q958"/>
    <mergeCell ref="A965:Q965"/>
    <mergeCell ref="A1080:Q1080"/>
    <mergeCell ref="A1229:Q1229"/>
    <mergeCell ref="A1236:Q1236"/>
    <mergeCell ref="A1242:Q1242"/>
    <mergeCell ref="A1257:Q1257"/>
    <mergeCell ref="A1266:Q1266"/>
    <mergeCell ref="A1162:Q1162"/>
    <mergeCell ref="A1169:Q1169"/>
    <mergeCell ref="A1175:Q1175"/>
    <mergeCell ref="A1181:Q1181"/>
    <mergeCell ref="A1187:Q1187"/>
    <mergeCell ref="A1221:Q1221"/>
    <mergeCell ref="A1156:Q1156"/>
    <mergeCell ref="A1123:Q1123"/>
    <mergeCell ref="A1129:Q1129"/>
    <mergeCell ref="A1135:Q1135"/>
    <mergeCell ref="A1143:Q1143"/>
    <mergeCell ref="A1087:Q1087"/>
    <mergeCell ref="A1093:Q1093"/>
    <mergeCell ref="A1099:Q1099"/>
    <mergeCell ref="A1105:Q1105"/>
    <mergeCell ref="A1111:Q1111"/>
    <mergeCell ref="A1117:Q1117"/>
    <mergeCell ref="A1383:Q1383"/>
    <mergeCell ref="A1390:Q1390"/>
    <mergeCell ref="A1346:Q1346"/>
    <mergeCell ref="A1357:Q1357"/>
    <mergeCell ref="A1363:Q1363"/>
    <mergeCell ref="A1289:Q1289"/>
    <mergeCell ref="A1296:Q1296"/>
    <mergeCell ref="A1307:Q1307"/>
    <mergeCell ref="A1313:Q1313"/>
    <mergeCell ref="A1320:Q1320"/>
    <mergeCell ref="A1338:Q1338"/>
    <mergeCell ref="A1451:Q1451"/>
    <mergeCell ref="A1457:Q1457"/>
    <mergeCell ref="A1463:Q1463"/>
    <mergeCell ref="A1433:Q1433"/>
    <mergeCell ref="A1439:Q1439"/>
    <mergeCell ref="A1396:Q1396"/>
    <mergeCell ref="A1402:Q1402"/>
    <mergeCell ref="A1408:Q1408"/>
    <mergeCell ref="A1414:Q1414"/>
    <mergeCell ref="A1420:Q1420"/>
    <mergeCell ref="A1427:Q1427"/>
    <mergeCell ref="A1528:Q1528"/>
    <mergeCell ref="A1534:Q1534"/>
    <mergeCell ref="A1540:Q1540"/>
    <mergeCell ref="A1510:Q1510"/>
    <mergeCell ref="A1516:Q1516"/>
    <mergeCell ref="A1469:Q1469"/>
    <mergeCell ref="A1475:Q1475"/>
    <mergeCell ref="A1481:Q1481"/>
    <mergeCell ref="A1492:Q1492"/>
    <mergeCell ref="A1498:Q1498"/>
    <mergeCell ref="A1504:Q1504"/>
    <mergeCell ref="A1643:Q1643"/>
    <mergeCell ref="A1649:Q1649"/>
    <mergeCell ref="A1601:Q1601"/>
    <mergeCell ref="A1607:Q1607"/>
    <mergeCell ref="A1613:Q1613"/>
    <mergeCell ref="A1582:Q1582"/>
    <mergeCell ref="A1588:Q1588"/>
    <mergeCell ref="A1546:Q1546"/>
    <mergeCell ref="A1552:Q1552"/>
    <mergeCell ref="A1558:Q1558"/>
    <mergeCell ref="A1564:Q1564"/>
    <mergeCell ref="A1570:Q1570"/>
    <mergeCell ref="A1576:Q1576"/>
    <mergeCell ref="A1806:Q1806"/>
    <mergeCell ref="A1812:Q1812"/>
    <mergeCell ref="A1764:Q1764"/>
    <mergeCell ref="A1770:Q1770"/>
    <mergeCell ref="A1776:Q1776"/>
    <mergeCell ref="A1782:Q1782"/>
    <mergeCell ref="A1788:Q1788"/>
    <mergeCell ref="A1794:Q1794"/>
    <mergeCell ref="A1728:Q1728"/>
    <mergeCell ref="A1734:Q1734"/>
    <mergeCell ref="A1746:Q1746"/>
    <mergeCell ref="A1752:Q1752"/>
    <mergeCell ref="A1758:Q1758"/>
    <mergeCell ref="A1876:Q1876"/>
    <mergeCell ref="A1882:Q1882"/>
    <mergeCell ref="A1818:Q1818"/>
    <mergeCell ref="A1824:Q1824"/>
    <mergeCell ref="A1830:Q1830"/>
    <mergeCell ref="A2005:Q2005"/>
    <mergeCell ref="A1993:Q1993"/>
    <mergeCell ref="A1999:Q1999"/>
    <mergeCell ref="A1951:Q1951"/>
    <mergeCell ref="A1957:Q1957"/>
    <mergeCell ref="A1964:Q1964"/>
    <mergeCell ref="A1970:Q1970"/>
    <mergeCell ref="A1978:Q1978"/>
    <mergeCell ref="A1986:Q1986"/>
    <mergeCell ref="A1913:Q1913"/>
    <mergeCell ref="A1919:Q1919"/>
    <mergeCell ref="A1925:Q1925"/>
    <mergeCell ref="A1931:Q1931"/>
    <mergeCell ref="A1939:Q1939"/>
    <mergeCell ref="A1945:Q1945"/>
    <mergeCell ref="A1800:Q1800"/>
    <mergeCell ref="A1740:Q1740"/>
    <mergeCell ref="A1668:Q1668"/>
    <mergeCell ref="A1594:Q1594"/>
    <mergeCell ref="A1522:Q1522"/>
    <mergeCell ref="A1445:Q1445"/>
    <mergeCell ref="A1372:Q1372"/>
    <mergeCell ref="A1273:Q1273"/>
    <mergeCell ref="A1149:Q1149"/>
    <mergeCell ref="A1074:Q1074"/>
    <mergeCell ref="A1692:Q1692"/>
    <mergeCell ref="A1698:Q1698"/>
    <mergeCell ref="A1704:Q1704"/>
    <mergeCell ref="A1710:Q1710"/>
    <mergeCell ref="A1716:Q1716"/>
    <mergeCell ref="A1722:Q1722"/>
    <mergeCell ref="A1674:Q1674"/>
    <mergeCell ref="A1680:Q1680"/>
    <mergeCell ref="A1686:Q1686"/>
    <mergeCell ref="A1655:Q1655"/>
    <mergeCell ref="A1662:Q1662"/>
    <mergeCell ref="A1619:Q1619"/>
    <mergeCell ref="A1625:Q1625"/>
    <mergeCell ref="A1631:Q1631"/>
    <mergeCell ref="A1637:Q1637"/>
    <mergeCell ref="A1:Q1"/>
    <mergeCell ref="A2:Q2"/>
    <mergeCell ref="A3:Q3"/>
    <mergeCell ref="A6:Q6"/>
    <mergeCell ref="A12:Q12"/>
    <mergeCell ref="A258:Q258"/>
    <mergeCell ref="A916:Q916"/>
    <mergeCell ref="A810:Q810"/>
    <mergeCell ref="A666:Q666"/>
    <mergeCell ref="A695:Q695"/>
    <mergeCell ref="A701:Q701"/>
    <mergeCell ref="A712:Q712"/>
    <mergeCell ref="A721:Q721"/>
    <mergeCell ref="A432:Q432"/>
    <mergeCell ref="A440:Q440"/>
    <mergeCell ref="A446:Q446"/>
    <mergeCell ref="A498:Q498"/>
    <mergeCell ref="A505:Q505"/>
    <mergeCell ref="A727:Q727"/>
    <mergeCell ref="A873:Q873"/>
    <mergeCell ref="A879:Q879"/>
    <mergeCell ref="A887:Q887"/>
    <mergeCell ref="A905:Q905"/>
    <mergeCell ref="A826:Q8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46F66-E6A8-45F5-83B8-AD42A2B2A47B}">
  <dimension ref="A1:S106"/>
  <sheetViews>
    <sheetView topLeftCell="A82" workbookViewId="0">
      <selection activeCell="P14" sqref="P14"/>
    </sheetView>
  </sheetViews>
  <sheetFormatPr defaultRowHeight="15" x14ac:dyDescent="0.25"/>
  <cols>
    <col min="1" max="1" width="13.5703125" customWidth="1"/>
    <col min="4" max="4" width="20.85546875" customWidth="1"/>
    <col min="16" max="16" width="10.5703125" bestFit="1" customWidth="1"/>
    <col min="18" max="18" width="10.5703125" style="17" bestFit="1" customWidth="1"/>
  </cols>
  <sheetData>
    <row r="1" spans="1:19" x14ac:dyDescent="0.25">
      <c r="A1" s="45" t="s">
        <v>0</v>
      </c>
      <c r="B1" s="45"/>
      <c r="C1" s="45"/>
      <c r="D1" s="45"/>
      <c r="E1" s="45"/>
      <c r="F1" s="45"/>
      <c r="G1" s="45"/>
      <c r="H1" s="45"/>
      <c r="I1" s="45"/>
      <c r="J1" s="45"/>
      <c r="K1" s="45"/>
      <c r="L1" s="45"/>
      <c r="M1" s="45"/>
      <c r="N1" s="45"/>
      <c r="O1" s="45"/>
      <c r="P1" s="45"/>
      <c r="Q1" s="45"/>
    </row>
    <row r="2" spans="1:19" x14ac:dyDescent="0.25">
      <c r="A2" s="45" t="s">
        <v>1113</v>
      </c>
      <c r="B2" s="45"/>
      <c r="C2" s="45"/>
      <c r="D2" s="45"/>
      <c r="E2" s="45"/>
      <c r="F2" s="45"/>
      <c r="G2" s="45"/>
      <c r="H2" s="45"/>
      <c r="I2" s="45"/>
      <c r="J2" s="45"/>
      <c r="K2" s="45"/>
      <c r="L2" s="45"/>
      <c r="M2" s="45"/>
      <c r="N2" s="45"/>
      <c r="O2" s="45"/>
      <c r="P2" s="45"/>
      <c r="Q2" s="45"/>
    </row>
    <row r="3" spans="1:19" x14ac:dyDescent="0.25">
      <c r="A3" s="45" t="s">
        <v>1114</v>
      </c>
      <c r="B3" s="45"/>
      <c r="C3" s="45"/>
      <c r="D3" s="45"/>
      <c r="E3" s="45"/>
      <c r="F3" s="45"/>
      <c r="G3" s="45"/>
      <c r="H3" s="45"/>
      <c r="I3" s="45"/>
      <c r="J3" s="45"/>
      <c r="K3" s="45"/>
      <c r="L3" s="45"/>
      <c r="M3" s="45"/>
      <c r="N3" s="45"/>
      <c r="O3" s="45"/>
      <c r="P3" s="45"/>
      <c r="Q3" s="45"/>
    </row>
    <row r="4" spans="1:19" x14ac:dyDescent="0.25">
      <c r="A4" t="s">
        <v>1115</v>
      </c>
      <c r="B4" t="s">
        <v>1116</v>
      </c>
      <c r="C4" t="s">
        <v>1117</v>
      </c>
      <c r="D4" t="s">
        <v>1118</v>
      </c>
      <c r="E4" t="s">
        <v>1119</v>
      </c>
      <c r="F4" t="s">
        <v>1120</v>
      </c>
      <c r="G4" t="s">
        <v>1121</v>
      </c>
      <c r="H4" t="s">
        <v>1122</v>
      </c>
      <c r="I4" t="s">
        <v>1123</v>
      </c>
      <c r="J4" t="s">
        <v>1124</v>
      </c>
      <c r="K4" t="s">
        <v>1125</v>
      </c>
      <c r="L4" t="s">
        <v>1126</v>
      </c>
      <c r="M4" t="s">
        <v>1127</v>
      </c>
      <c r="N4" t="s">
        <v>1128</v>
      </c>
      <c r="O4" t="s">
        <v>1129</v>
      </c>
      <c r="P4" s="3" t="s">
        <v>1130</v>
      </c>
      <c r="Q4" s="3" t="s">
        <v>1131</v>
      </c>
    </row>
    <row r="6" spans="1:19" x14ac:dyDescent="0.25">
      <c r="A6" s="46" t="s">
        <v>1353</v>
      </c>
      <c r="B6" s="46"/>
      <c r="C6" s="46"/>
      <c r="D6" s="46"/>
      <c r="E6" s="46"/>
      <c r="F6" s="46"/>
      <c r="G6" s="46"/>
      <c r="H6" s="46"/>
      <c r="I6" s="46"/>
      <c r="J6" s="46"/>
      <c r="K6" s="46"/>
      <c r="L6" s="46"/>
      <c r="M6" s="46"/>
      <c r="N6" s="46"/>
      <c r="O6" s="46"/>
      <c r="P6" s="46"/>
      <c r="Q6" s="46"/>
    </row>
    <row r="7" spans="1:19" x14ac:dyDescent="0.25">
      <c r="A7" s="12" t="s">
        <v>1143</v>
      </c>
      <c r="B7" s="12" t="s">
        <v>1134</v>
      </c>
      <c r="C7" s="12" t="s">
        <v>1141</v>
      </c>
      <c r="D7" s="12" t="s">
        <v>105</v>
      </c>
      <c r="E7" s="12" t="s">
        <v>31</v>
      </c>
      <c r="F7" t="s">
        <v>106</v>
      </c>
      <c r="H7" s="12" t="s">
        <v>31</v>
      </c>
      <c r="J7">
        <v>0</v>
      </c>
      <c r="K7" s="12" t="s">
        <v>31</v>
      </c>
      <c r="L7" s="12" t="s">
        <v>31</v>
      </c>
      <c r="M7" s="12" t="s">
        <v>31</v>
      </c>
      <c r="N7" s="12" t="s">
        <v>1144</v>
      </c>
      <c r="O7" t="s">
        <v>89</v>
      </c>
      <c r="P7" s="3">
        <v>6000</v>
      </c>
      <c r="Q7" s="3">
        <v>0</v>
      </c>
      <c r="S7" s="15"/>
    </row>
    <row r="8" spans="1:19" x14ac:dyDescent="0.25">
      <c r="A8" s="12" t="s">
        <v>1143</v>
      </c>
      <c r="B8" s="12" t="s">
        <v>1134</v>
      </c>
      <c r="C8" s="12" t="s">
        <v>1141</v>
      </c>
      <c r="D8" s="12" t="s">
        <v>84</v>
      </c>
      <c r="E8" s="12" t="s">
        <v>31</v>
      </c>
      <c r="F8" t="s">
        <v>85</v>
      </c>
      <c r="H8" s="12" t="s">
        <v>31</v>
      </c>
      <c r="J8">
        <v>0</v>
      </c>
      <c r="K8" s="12" t="s">
        <v>31</v>
      </c>
      <c r="L8" s="12" t="s">
        <v>31</v>
      </c>
      <c r="M8" s="12" t="s">
        <v>31</v>
      </c>
      <c r="N8" s="12" t="s">
        <v>1158</v>
      </c>
      <c r="O8" t="s">
        <v>89</v>
      </c>
      <c r="P8" s="3">
        <v>1411.76</v>
      </c>
      <c r="Q8" s="3">
        <v>0</v>
      </c>
      <c r="S8" s="15"/>
    </row>
    <row r="9" spans="1:19" x14ac:dyDescent="0.25">
      <c r="A9" s="12" t="s">
        <v>1143</v>
      </c>
      <c r="B9" s="12" t="s">
        <v>1134</v>
      </c>
      <c r="C9" s="12" t="s">
        <v>1141</v>
      </c>
      <c r="D9" s="12" t="s">
        <v>109</v>
      </c>
      <c r="E9" s="12" t="s">
        <v>31</v>
      </c>
      <c r="F9" t="s">
        <v>110</v>
      </c>
      <c r="H9" s="12" t="s">
        <v>31</v>
      </c>
      <c r="J9">
        <v>0</v>
      </c>
      <c r="K9" s="12" t="s">
        <v>31</v>
      </c>
      <c r="L9" s="12" t="s">
        <v>31</v>
      </c>
      <c r="M9" s="12" t="s">
        <v>31</v>
      </c>
      <c r="N9" s="12" t="s">
        <v>1170</v>
      </c>
      <c r="O9" t="s">
        <v>113</v>
      </c>
      <c r="P9" s="3">
        <v>6000</v>
      </c>
      <c r="Q9" s="3">
        <v>0</v>
      </c>
      <c r="S9" s="15"/>
    </row>
    <row r="10" spans="1:19" x14ac:dyDescent="0.25">
      <c r="A10" s="12" t="s">
        <v>1143</v>
      </c>
      <c r="B10" s="12" t="s">
        <v>1134</v>
      </c>
      <c r="C10" s="12" t="s">
        <v>1141</v>
      </c>
      <c r="D10" s="12" t="s">
        <v>115</v>
      </c>
      <c r="E10" s="12" t="s">
        <v>31</v>
      </c>
      <c r="F10" t="s">
        <v>117</v>
      </c>
      <c r="H10" s="12" t="s">
        <v>31</v>
      </c>
      <c r="J10">
        <v>0</v>
      </c>
      <c r="K10" s="12" t="s">
        <v>116</v>
      </c>
      <c r="L10" s="12" t="s">
        <v>31</v>
      </c>
      <c r="M10" s="12" t="s">
        <v>31</v>
      </c>
      <c r="N10" s="12" t="s">
        <v>1171</v>
      </c>
      <c r="O10" t="s">
        <v>120</v>
      </c>
      <c r="P10" s="3">
        <v>15000</v>
      </c>
      <c r="Q10" s="3">
        <v>0</v>
      </c>
      <c r="S10" s="15"/>
    </row>
    <row r="11" spans="1:19" x14ac:dyDescent="0.25">
      <c r="A11" s="12" t="s">
        <v>1178</v>
      </c>
      <c r="B11" s="12" t="s">
        <v>1134</v>
      </c>
      <c r="C11" s="12" t="s">
        <v>1141</v>
      </c>
      <c r="D11" s="12" t="s">
        <v>157</v>
      </c>
      <c r="E11" s="12" t="s">
        <v>31</v>
      </c>
      <c r="F11" t="s">
        <v>159</v>
      </c>
      <c r="H11" s="12" t="s">
        <v>31</v>
      </c>
      <c r="J11">
        <v>0</v>
      </c>
      <c r="K11" s="12" t="s">
        <v>158</v>
      </c>
      <c r="L11" s="12" t="s">
        <v>31</v>
      </c>
      <c r="M11" s="12" t="s">
        <v>31</v>
      </c>
      <c r="N11" s="12" t="s">
        <v>1354</v>
      </c>
      <c r="O11" t="s">
        <v>162</v>
      </c>
      <c r="P11" s="3">
        <v>44.57</v>
      </c>
      <c r="Q11" s="3">
        <v>0</v>
      </c>
      <c r="S11" s="15"/>
    </row>
    <row r="12" spans="1:19" x14ac:dyDescent="0.25">
      <c r="A12" s="12" t="s">
        <v>1205</v>
      </c>
      <c r="B12" s="12" t="s">
        <v>1134</v>
      </c>
      <c r="C12" s="12" t="s">
        <v>1141</v>
      </c>
      <c r="D12" s="12" t="s">
        <v>260</v>
      </c>
      <c r="E12" s="12" t="s">
        <v>31</v>
      </c>
      <c r="F12" t="s">
        <v>262</v>
      </c>
      <c r="H12" s="12" t="s">
        <v>31</v>
      </c>
      <c r="J12">
        <v>0</v>
      </c>
      <c r="K12" s="12" t="s">
        <v>261</v>
      </c>
      <c r="L12" s="12" t="s">
        <v>31</v>
      </c>
      <c r="M12" s="12" t="s">
        <v>31</v>
      </c>
      <c r="N12" s="12" t="s">
        <v>1208</v>
      </c>
      <c r="O12" t="s">
        <v>265</v>
      </c>
      <c r="P12" s="3">
        <v>58.93</v>
      </c>
      <c r="Q12" s="3">
        <v>0</v>
      </c>
      <c r="S12" s="15"/>
    </row>
    <row r="13" spans="1:19" x14ac:dyDescent="0.25">
      <c r="A13" s="12" t="s">
        <v>1205</v>
      </c>
      <c r="B13" s="12" t="s">
        <v>1134</v>
      </c>
      <c r="C13" s="12" t="s">
        <v>1141</v>
      </c>
      <c r="D13" s="12" t="s">
        <v>292</v>
      </c>
      <c r="E13" s="12" t="s">
        <v>31</v>
      </c>
      <c r="F13" t="s">
        <v>294</v>
      </c>
      <c r="H13" s="12" t="s">
        <v>31</v>
      </c>
      <c r="J13">
        <v>0</v>
      </c>
      <c r="K13" s="12" t="s">
        <v>293</v>
      </c>
      <c r="L13" s="12" t="s">
        <v>31</v>
      </c>
      <c r="M13" s="12" t="s">
        <v>31</v>
      </c>
      <c r="N13" s="12" t="s">
        <v>1355</v>
      </c>
      <c r="O13" t="s">
        <v>297</v>
      </c>
      <c r="P13" s="3">
        <v>1324.61</v>
      </c>
      <c r="Q13" s="3">
        <v>0</v>
      </c>
      <c r="S13" s="15"/>
    </row>
    <row r="14" spans="1:19" x14ac:dyDescent="0.25">
      <c r="A14" s="12" t="s">
        <v>1216</v>
      </c>
      <c r="B14" s="12" t="s">
        <v>1134</v>
      </c>
      <c r="C14" s="12" t="s">
        <v>1141</v>
      </c>
      <c r="D14" s="12" t="s">
        <v>325</v>
      </c>
      <c r="E14" s="12" t="s">
        <v>31</v>
      </c>
      <c r="F14" t="s">
        <v>326</v>
      </c>
      <c r="H14" s="12" t="s">
        <v>31</v>
      </c>
      <c r="J14">
        <v>0</v>
      </c>
      <c r="K14" s="12" t="s">
        <v>31</v>
      </c>
      <c r="L14" s="12" t="s">
        <v>31</v>
      </c>
      <c r="M14" s="12" t="s">
        <v>31</v>
      </c>
      <c r="N14" s="12" t="s">
        <v>1220</v>
      </c>
      <c r="O14" t="s">
        <v>329</v>
      </c>
      <c r="P14" s="3">
        <v>242.25</v>
      </c>
      <c r="Q14" s="3">
        <v>0</v>
      </c>
      <c r="S14" s="15"/>
    </row>
    <row r="15" spans="1:19" x14ac:dyDescent="0.25">
      <c r="A15" s="12" t="s">
        <v>1216</v>
      </c>
      <c r="B15" s="12" t="s">
        <v>1140</v>
      </c>
      <c r="C15" s="12" t="s">
        <v>1141</v>
      </c>
      <c r="D15" s="12" t="s">
        <v>331</v>
      </c>
      <c r="E15" s="12" t="s">
        <v>31</v>
      </c>
      <c r="F15" t="s">
        <v>326</v>
      </c>
      <c r="H15" s="12" t="s">
        <v>31</v>
      </c>
      <c r="J15">
        <v>0</v>
      </c>
      <c r="K15" s="12" t="s">
        <v>31</v>
      </c>
      <c r="L15" s="12" t="s">
        <v>31</v>
      </c>
      <c r="M15" s="12" t="s">
        <v>31</v>
      </c>
      <c r="N15" s="12" t="s">
        <v>1221</v>
      </c>
      <c r="O15" t="s">
        <v>332</v>
      </c>
      <c r="P15" s="3">
        <v>107.04</v>
      </c>
      <c r="Q15" s="3">
        <v>0</v>
      </c>
      <c r="S15" s="15"/>
    </row>
    <row r="16" spans="1:19" x14ac:dyDescent="0.25">
      <c r="A16" s="12" t="s">
        <v>1216</v>
      </c>
      <c r="B16" s="12" t="s">
        <v>1134</v>
      </c>
      <c r="C16" s="12" t="s">
        <v>1141</v>
      </c>
      <c r="D16" s="12" t="s">
        <v>334</v>
      </c>
      <c r="E16" s="12" t="s">
        <v>31</v>
      </c>
      <c r="F16" t="s">
        <v>326</v>
      </c>
      <c r="H16" s="12" t="s">
        <v>31</v>
      </c>
      <c r="J16">
        <v>0</v>
      </c>
      <c r="K16" s="12" t="s">
        <v>31</v>
      </c>
      <c r="L16" s="12" t="s">
        <v>31</v>
      </c>
      <c r="M16" s="12" t="s">
        <v>31</v>
      </c>
      <c r="N16" s="12" t="s">
        <v>1222</v>
      </c>
      <c r="O16" t="s">
        <v>335</v>
      </c>
      <c r="P16" s="3">
        <v>64.180000000000007</v>
      </c>
      <c r="Q16" s="3">
        <v>0</v>
      </c>
      <c r="S16" s="15"/>
    </row>
    <row r="17" spans="1:19" x14ac:dyDescent="0.25">
      <c r="A17" s="12" t="s">
        <v>1216</v>
      </c>
      <c r="B17" s="12" t="s">
        <v>1140</v>
      </c>
      <c r="C17" s="12" t="s">
        <v>1141</v>
      </c>
      <c r="D17" s="12" t="s">
        <v>336</v>
      </c>
      <c r="E17" s="12" t="s">
        <v>31</v>
      </c>
      <c r="F17" t="s">
        <v>326</v>
      </c>
      <c r="H17" s="12" t="s">
        <v>31</v>
      </c>
      <c r="J17">
        <v>0</v>
      </c>
      <c r="K17" s="12" t="s">
        <v>31</v>
      </c>
      <c r="L17" s="12" t="s">
        <v>31</v>
      </c>
      <c r="M17" s="12" t="s">
        <v>31</v>
      </c>
      <c r="N17" s="12" t="s">
        <v>1223</v>
      </c>
      <c r="O17" t="s">
        <v>337</v>
      </c>
      <c r="P17" s="3">
        <v>32.04</v>
      </c>
      <c r="Q17" s="3">
        <v>0</v>
      </c>
      <c r="S17" s="15"/>
    </row>
    <row r="18" spans="1:19" x14ac:dyDescent="0.25">
      <c r="A18" s="12" t="s">
        <v>1224</v>
      </c>
      <c r="B18" s="12" t="s">
        <v>1134</v>
      </c>
      <c r="C18" s="12" t="s">
        <v>1141</v>
      </c>
      <c r="D18" s="12" t="s">
        <v>361</v>
      </c>
      <c r="E18" s="12" t="s">
        <v>31</v>
      </c>
      <c r="F18" t="s">
        <v>362</v>
      </c>
      <c r="H18" s="12" t="s">
        <v>31</v>
      </c>
      <c r="J18">
        <v>0</v>
      </c>
      <c r="K18" s="12" t="s">
        <v>31</v>
      </c>
      <c r="L18" s="12" t="s">
        <v>31</v>
      </c>
      <c r="M18" s="12" t="s">
        <v>31</v>
      </c>
      <c r="N18" s="12" t="s">
        <v>1225</v>
      </c>
      <c r="O18" t="s">
        <v>365</v>
      </c>
      <c r="P18" s="3">
        <v>214.29</v>
      </c>
      <c r="Q18" s="3">
        <v>0</v>
      </c>
      <c r="S18" s="15"/>
    </row>
    <row r="19" spans="1:19" x14ac:dyDescent="0.25">
      <c r="A19" s="12" t="s">
        <v>1224</v>
      </c>
      <c r="B19" s="12" t="s">
        <v>1134</v>
      </c>
      <c r="C19" s="12" t="s">
        <v>1141</v>
      </c>
      <c r="D19" s="12" t="s">
        <v>369</v>
      </c>
      <c r="E19" s="12" t="s">
        <v>31</v>
      </c>
      <c r="F19" t="s">
        <v>370</v>
      </c>
      <c r="H19" s="12" t="s">
        <v>31</v>
      </c>
      <c r="J19">
        <v>0</v>
      </c>
      <c r="K19" s="12" t="s">
        <v>31</v>
      </c>
      <c r="L19" s="12" t="s">
        <v>31</v>
      </c>
      <c r="M19" s="12" t="s">
        <v>31</v>
      </c>
      <c r="N19" s="12" t="s">
        <v>1227</v>
      </c>
      <c r="O19" t="s">
        <v>373</v>
      </c>
      <c r="P19" s="3">
        <v>15000</v>
      </c>
      <c r="Q19" s="3">
        <v>0</v>
      </c>
      <c r="S19" s="15"/>
    </row>
    <row r="20" spans="1:19" x14ac:dyDescent="0.25">
      <c r="A20" s="12" t="s">
        <v>1228</v>
      </c>
      <c r="B20" s="12" t="s">
        <v>1134</v>
      </c>
      <c r="C20" s="12" t="s">
        <v>1141</v>
      </c>
      <c r="D20" s="12" t="s">
        <v>413</v>
      </c>
      <c r="E20" s="12" t="s">
        <v>31</v>
      </c>
      <c r="F20" t="s">
        <v>326</v>
      </c>
      <c r="H20" s="12" t="s">
        <v>31</v>
      </c>
      <c r="J20">
        <v>0</v>
      </c>
      <c r="K20" s="12" t="s">
        <v>31</v>
      </c>
      <c r="L20" s="12" t="s">
        <v>31</v>
      </c>
      <c r="M20" s="12" t="s">
        <v>31</v>
      </c>
      <c r="N20" s="12" t="s">
        <v>1237</v>
      </c>
      <c r="O20" t="s">
        <v>414</v>
      </c>
      <c r="P20" s="3">
        <v>64.180000000000007</v>
      </c>
      <c r="Q20" s="3">
        <v>0</v>
      </c>
      <c r="S20" s="15"/>
    </row>
    <row r="21" spans="1:19" x14ac:dyDescent="0.25">
      <c r="A21" s="12" t="s">
        <v>1240</v>
      </c>
      <c r="B21" s="12" t="s">
        <v>1148</v>
      </c>
      <c r="C21" s="12" t="s">
        <v>1141</v>
      </c>
      <c r="D21" s="12" t="s">
        <v>415</v>
      </c>
      <c r="E21" s="12" t="s">
        <v>31</v>
      </c>
      <c r="F21" t="s">
        <v>326</v>
      </c>
      <c r="H21" s="12" t="s">
        <v>31</v>
      </c>
      <c r="J21">
        <v>0</v>
      </c>
      <c r="K21" s="12" t="s">
        <v>31</v>
      </c>
      <c r="L21" s="12" t="s">
        <v>31</v>
      </c>
      <c r="M21" s="12" t="s">
        <v>31</v>
      </c>
      <c r="N21" s="12" t="s">
        <v>1241</v>
      </c>
      <c r="O21" t="s">
        <v>416</v>
      </c>
      <c r="P21" s="3">
        <v>64.180000000000007</v>
      </c>
      <c r="Q21" s="3">
        <v>0</v>
      </c>
      <c r="S21" s="15"/>
    </row>
    <row r="22" spans="1:19" x14ac:dyDescent="0.25">
      <c r="A22" s="12" t="s">
        <v>1240</v>
      </c>
      <c r="B22" s="12" t="s">
        <v>1134</v>
      </c>
      <c r="C22" s="12" t="s">
        <v>1141</v>
      </c>
      <c r="D22" s="12" t="s">
        <v>417</v>
      </c>
      <c r="E22" s="12" t="s">
        <v>31</v>
      </c>
      <c r="F22" t="s">
        <v>326</v>
      </c>
      <c r="H22" s="12" t="s">
        <v>31</v>
      </c>
      <c r="J22">
        <v>0</v>
      </c>
      <c r="K22" s="12" t="s">
        <v>31</v>
      </c>
      <c r="L22" s="12" t="s">
        <v>31</v>
      </c>
      <c r="M22" s="12" t="s">
        <v>31</v>
      </c>
      <c r="N22" s="12" t="s">
        <v>1242</v>
      </c>
      <c r="O22" t="s">
        <v>418</v>
      </c>
      <c r="P22" s="3">
        <v>460.4</v>
      </c>
      <c r="Q22" s="3">
        <v>0</v>
      </c>
      <c r="S22" s="15"/>
    </row>
    <row r="23" spans="1:19" x14ac:dyDescent="0.25">
      <c r="A23" s="12" t="s">
        <v>1240</v>
      </c>
      <c r="B23" s="12" t="s">
        <v>1134</v>
      </c>
      <c r="C23" s="12" t="s">
        <v>1141</v>
      </c>
      <c r="D23" s="12" t="s">
        <v>421</v>
      </c>
      <c r="E23" s="12" t="s">
        <v>31</v>
      </c>
      <c r="F23" t="s">
        <v>326</v>
      </c>
      <c r="H23" s="12" t="s">
        <v>31</v>
      </c>
      <c r="J23">
        <v>0</v>
      </c>
      <c r="K23" s="12" t="s">
        <v>31</v>
      </c>
      <c r="L23" s="12" t="s">
        <v>31</v>
      </c>
      <c r="M23" s="12" t="s">
        <v>31</v>
      </c>
      <c r="N23" s="12" t="s">
        <v>1243</v>
      </c>
      <c r="O23" t="s">
        <v>422</v>
      </c>
      <c r="P23" s="3">
        <v>107.04</v>
      </c>
      <c r="Q23" s="3">
        <v>0</v>
      </c>
      <c r="S23" s="15"/>
    </row>
    <row r="24" spans="1:19" x14ac:dyDescent="0.25">
      <c r="A24" s="12" t="s">
        <v>1240</v>
      </c>
      <c r="B24" s="12" t="s">
        <v>1134</v>
      </c>
      <c r="C24" s="12" t="s">
        <v>1141</v>
      </c>
      <c r="D24" s="12" t="s">
        <v>424</v>
      </c>
      <c r="E24" s="12" t="s">
        <v>31</v>
      </c>
      <c r="F24" t="s">
        <v>326</v>
      </c>
      <c r="H24" s="12" t="s">
        <v>31</v>
      </c>
      <c r="J24">
        <v>0</v>
      </c>
      <c r="K24" s="12" t="s">
        <v>31</v>
      </c>
      <c r="L24" s="12" t="s">
        <v>31</v>
      </c>
      <c r="M24" s="12" t="s">
        <v>31</v>
      </c>
      <c r="N24" s="12" t="s">
        <v>1244</v>
      </c>
      <c r="O24" t="s">
        <v>425</v>
      </c>
      <c r="P24" s="3">
        <v>64.180000000000007</v>
      </c>
      <c r="Q24" s="3">
        <v>0</v>
      </c>
      <c r="S24" s="15"/>
    </row>
    <row r="25" spans="1:19" x14ac:dyDescent="0.25">
      <c r="A25" s="12" t="s">
        <v>1245</v>
      </c>
      <c r="B25" s="12" t="s">
        <v>1134</v>
      </c>
      <c r="C25" s="12" t="s">
        <v>1141</v>
      </c>
      <c r="D25" s="12" t="s">
        <v>426</v>
      </c>
      <c r="E25" s="12" t="s">
        <v>31</v>
      </c>
      <c r="F25" t="s">
        <v>427</v>
      </c>
      <c r="H25" s="12" t="s">
        <v>31</v>
      </c>
      <c r="J25">
        <v>0</v>
      </c>
      <c r="K25" s="12" t="s">
        <v>31</v>
      </c>
      <c r="L25" s="12" t="s">
        <v>31</v>
      </c>
      <c r="M25" s="12" t="s">
        <v>31</v>
      </c>
      <c r="N25" s="12" t="s">
        <v>1246</v>
      </c>
      <c r="O25" t="s">
        <v>430</v>
      </c>
      <c r="P25" s="3">
        <v>53.57</v>
      </c>
      <c r="Q25" s="3">
        <v>0</v>
      </c>
      <c r="S25" s="15"/>
    </row>
    <row r="26" spans="1:19" x14ac:dyDescent="0.25">
      <c r="A26" s="12" t="s">
        <v>1245</v>
      </c>
      <c r="B26" s="12" t="s">
        <v>1134</v>
      </c>
      <c r="C26" s="12" t="s">
        <v>1141</v>
      </c>
      <c r="D26" s="12" t="s">
        <v>432</v>
      </c>
      <c r="E26" s="12" t="s">
        <v>31</v>
      </c>
      <c r="F26" t="s">
        <v>427</v>
      </c>
      <c r="H26" s="12" t="s">
        <v>31</v>
      </c>
      <c r="J26">
        <v>0</v>
      </c>
      <c r="K26" s="12" t="s">
        <v>31</v>
      </c>
      <c r="L26" s="12" t="s">
        <v>31</v>
      </c>
      <c r="M26" s="12" t="s">
        <v>31</v>
      </c>
      <c r="N26" s="12" t="s">
        <v>1247</v>
      </c>
      <c r="O26" t="s">
        <v>433</v>
      </c>
      <c r="P26" s="3">
        <v>130.31</v>
      </c>
      <c r="Q26" s="3">
        <v>0</v>
      </c>
      <c r="S26" s="15"/>
    </row>
    <row r="27" spans="1:19" x14ac:dyDescent="0.25">
      <c r="A27" s="12" t="s">
        <v>1245</v>
      </c>
      <c r="B27" s="12" t="s">
        <v>1134</v>
      </c>
      <c r="C27" s="12" t="s">
        <v>1141</v>
      </c>
      <c r="D27" s="12" t="s">
        <v>435</v>
      </c>
      <c r="E27" s="12" t="s">
        <v>31</v>
      </c>
      <c r="F27" t="s">
        <v>427</v>
      </c>
      <c r="H27" s="12" t="s">
        <v>31</v>
      </c>
      <c r="J27">
        <v>0</v>
      </c>
      <c r="K27" s="12" t="s">
        <v>31</v>
      </c>
      <c r="L27" s="12" t="s">
        <v>31</v>
      </c>
      <c r="M27" s="12" t="s">
        <v>31</v>
      </c>
      <c r="N27" s="12" t="s">
        <v>1248</v>
      </c>
      <c r="O27" t="s">
        <v>436</v>
      </c>
      <c r="P27" s="3">
        <v>514.29</v>
      </c>
      <c r="Q27" s="3">
        <v>0</v>
      </c>
      <c r="S27" s="15"/>
    </row>
    <row r="28" spans="1:19" x14ac:dyDescent="0.25">
      <c r="A28" s="12" t="s">
        <v>1245</v>
      </c>
      <c r="B28" s="12" t="s">
        <v>1134</v>
      </c>
      <c r="C28" s="12" t="s">
        <v>1141</v>
      </c>
      <c r="D28" s="12" t="s">
        <v>437</v>
      </c>
      <c r="E28" s="12" t="s">
        <v>31</v>
      </c>
      <c r="F28" t="s">
        <v>427</v>
      </c>
      <c r="H28" s="12" t="s">
        <v>31</v>
      </c>
      <c r="J28">
        <v>0</v>
      </c>
      <c r="K28" s="12" t="s">
        <v>31</v>
      </c>
      <c r="L28" s="12" t="s">
        <v>31</v>
      </c>
      <c r="M28" s="12" t="s">
        <v>31</v>
      </c>
      <c r="N28" s="12" t="s">
        <v>1249</v>
      </c>
      <c r="O28" t="s">
        <v>438</v>
      </c>
      <c r="P28" s="3">
        <v>53.57</v>
      </c>
      <c r="Q28" s="3">
        <v>0</v>
      </c>
      <c r="S28" s="15"/>
    </row>
    <row r="29" spans="1:19" x14ac:dyDescent="0.25">
      <c r="A29" s="12" t="s">
        <v>1245</v>
      </c>
      <c r="B29" s="12" t="s">
        <v>1134</v>
      </c>
      <c r="C29" s="12" t="s">
        <v>1141</v>
      </c>
      <c r="D29" s="12" t="s">
        <v>439</v>
      </c>
      <c r="E29" s="12" t="s">
        <v>31</v>
      </c>
      <c r="F29" t="s">
        <v>427</v>
      </c>
      <c r="H29" s="12" t="s">
        <v>31</v>
      </c>
      <c r="J29">
        <v>0</v>
      </c>
      <c r="K29" s="12" t="s">
        <v>31</v>
      </c>
      <c r="L29" s="12" t="s">
        <v>31</v>
      </c>
      <c r="M29" s="12" t="s">
        <v>31</v>
      </c>
      <c r="N29" s="12" t="s">
        <v>1250</v>
      </c>
      <c r="O29" t="s">
        <v>440</v>
      </c>
      <c r="P29" s="3">
        <v>160.71</v>
      </c>
      <c r="Q29" s="3">
        <v>0</v>
      </c>
      <c r="S29" s="15"/>
    </row>
    <row r="30" spans="1:19" x14ac:dyDescent="0.25">
      <c r="A30" s="12" t="s">
        <v>1245</v>
      </c>
      <c r="B30" s="12" t="s">
        <v>1134</v>
      </c>
      <c r="C30" s="12" t="s">
        <v>1141</v>
      </c>
      <c r="D30" s="12" t="s">
        <v>441</v>
      </c>
      <c r="E30" s="12" t="s">
        <v>31</v>
      </c>
      <c r="F30" t="s">
        <v>427</v>
      </c>
      <c r="H30" s="12" t="s">
        <v>31</v>
      </c>
      <c r="J30">
        <v>0</v>
      </c>
      <c r="K30" s="12" t="s">
        <v>31</v>
      </c>
      <c r="L30" s="12" t="s">
        <v>31</v>
      </c>
      <c r="M30" s="12" t="s">
        <v>31</v>
      </c>
      <c r="N30" s="12" t="s">
        <v>1251</v>
      </c>
      <c r="O30" t="s">
        <v>442</v>
      </c>
      <c r="P30" s="3">
        <v>160.71</v>
      </c>
      <c r="Q30" s="3">
        <v>0</v>
      </c>
      <c r="S30" s="15"/>
    </row>
    <row r="31" spans="1:19" x14ac:dyDescent="0.25">
      <c r="A31" s="12" t="s">
        <v>1245</v>
      </c>
      <c r="B31" s="12" t="s">
        <v>1134</v>
      </c>
      <c r="C31" s="12" t="s">
        <v>1141</v>
      </c>
      <c r="D31" s="12" t="s">
        <v>444</v>
      </c>
      <c r="E31" s="12" t="s">
        <v>31</v>
      </c>
      <c r="F31" t="s">
        <v>427</v>
      </c>
      <c r="H31" s="12" t="s">
        <v>31</v>
      </c>
      <c r="J31">
        <v>0</v>
      </c>
      <c r="K31" s="12" t="s">
        <v>31</v>
      </c>
      <c r="L31" s="12" t="s">
        <v>31</v>
      </c>
      <c r="M31" s="12" t="s">
        <v>31</v>
      </c>
      <c r="N31" s="12" t="s">
        <v>1252</v>
      </c>
      <c r="O31" t="s">
        <v>445</v>
      </c>
      <c r="P31" s="3">
        <v>214.29</v>
      </c>
      <c r="Q31" s="3">
        <v>0</v>
      </c>
      <c r="S31" s="15"/>
    </row>
    <row r="32" spans="1:19" x14ac:dyDescent="0.25">
      <c r="A32" s="12" t="s">
        <v>1245</v>
      </c>
      <c r="B32" s="12" t="s">
        <v>1134</v>
      </c>
      <c r="C32" s="12" t="s">
        <v>1141</v>
      </c>
      <c r="D32" s="12" t="s">
        <v>446</v>
      </c>
      <c r="E32" s="12" t="s">
        <v>31</v>
      </c>
      <c r="F32" t="s">
        <v>427</v>
      </c>
      <c r="H32" s="12" t="s">
        <v>31</v>
      </c>
      <c r="J32">
        <v>0</v>
      </c>
      <c r="K32" s="12" t="s">
        <v>31</v>
      </c>
      <c r="L32" s="12" t="s">
        <v>31</v>
      </c>
      <c r="M32" s="12" t="s">
        <v>31</v>
      </c>
      <c r="N32" s="12" t="s">
        <v>1253</v>
      </c>
      <c r="O32" t="s">
        <v>447</v>
      </c>
      <c r="P32" s="3">
        <v>53.57</v>
      </c>
      <c r="Q32" s="3">
        <v>0</v>
      </c>
      <c r="S32" s="15"/>
    </row>
    <row r="33" spans="1:19" x14ac:dyDescent="0.25">
      <c r="A33" s="12" t="s">
        <v>1245</v>
      </c>
      <c r="B33" s="12" t="s">
        <v>1140</v>
      </c>
      <c r="C33" s="12" t="s">
        <v>1141</v>
      </c>
      <c r="D33" s="12" t="s">
        <v>448</v>
      </c>
      <c r="E33" s="12" t="s">
        <v>31</v>
      </c>
      <c r="F33" t="s">
        <v>427</v>
      </c>
      <c r="H33" s="12" t="s">
        <v>31</v>
      </c>
      <c r="J33">
        <v>0</v>
      </c>
      <c r="K33" s="12" t="s">
        <v>31</v>
      </c>
      <c r="L33" s="12" t="s">
        <v>31</v>
      </c>
      <c r="M33" s="12" t="s">
        <v>31</v>
      </c>
      <c r="N33" s="12" t="s">
        <v>1254</v>
      </c>
      <c r="O33" t="s">
        <v>449</v>
      </c>
      <c r="P33" s="3">
        <v>53.57</v>
      </c>
      <c r="Q33" s="3">
        <v>0</v>
      </c>
      <c r="S33" s="15"/>
    </row>
    <row r="34" spans="1:19" x14ac:dyDescent="0.25">
      <c r="A34" s="12" t="s">
        <v>1245</v>
      </c>
      <c r="B34" s="12" t="s">
        <v>1140</v>
      </c>
      <c r="C34" s="12" t="s">
        <v>1141</v>
      </c>
      <c r="D34" s="12" t="s">
        <v>451</v>
      </c>
      <c r="E34" s="12" t="s">
        <v>31</v>
      </c>
      <c r="F34" t="s">
        <v>427</v>
      </c>
      <c r="H34" s="12" t="s">
        <v>31</v>
      </c>
      <c r="J34">
        <v>0</v>
      </c>
      <c r="K34" s="12" t="s">
        <v>31</v>
      </c>
      <c r="L34" s="12" t="s">
        <v>31</v>
      </c>
      <c r="M34" s="12" t="s">
        <v>31</v>
      </c>
      <c r="N34" s="12" t="s">
        <v>1255</v>
      </c>
      <c r="O34" t="s">
        <v>452</v>
      </c>
      <c r="P34" s="3">
        <v>53.57</v>
      </c>
      <c r="Q34" s="3">
        <v>0</v>
      </c>
      <c r="S34" s="15"/>
    </row>
    <row r="35" spans="1:19" x14ac:dyDescent="0.25">
      <c r="A35" s="12" t="s">
        <v>1245</v>
      </c>
      <c r="B35" s="12" t="s">
        <v>1140</v>
      </c>
      <c r="C35" s="12" t="s">
        <v>1141</v>
      </c>
      <c r="D35" s="12" t="s">
        <v>453</v>
      </c>
      <c r="E35" s="12" t="s">
        <v>31</v>
      </c>
      <c r="F35" t="s">
        <v>427</v>
      </c>
      <c r="H35" s="12" t="s">
        <v>31</v>
      </c>
      <c r="J35">
        <v>0</v>
      </c>
      <c r="K35" s="12" t="s">
        <v>31</v>
      </c>
      <c r="L35" s="12" t="s">
        <v>31</v>
      </c>
      <c r="M35" s="12" t="s">
        <v>31</v>
      </c>
      <c r="N35" s="12" t="s">
        <v>1256</v>
      </c>
      <c r="O35" t="s">
        <v>454</v>
      </c>
      <c r="P35" s="3">
        <v>53.57</v>
      </c>
      <c r="Q35" s="3">
        <v>0</v>
      </c>
      <c r="S35" s="15"/>
    </row>
    <row r="36" spans="1:19" x14ac:dyDescent="0.25">
      <c r="A36" s="12" t="s">
        <v>1245</v>
      </c>
      <c r="B36" s="12" t="s">
        <v>1140</v>
      </c>
      <c r="C36" s="12" t="s">
        <v>1141</v>
      </c>
      <c r="D36" s="12" t="s">
        <v>455</v>
      </c>
      <c r="E36" s="12" t="s">
        <v>31</v>
      </c>
      <c r="F36" t="s">
        <v>427</v>
      </c>
      <c r="H36" s="12" t="s">
        <v>31</v>
      </c>
      <c r="J36">
        <v>0</v>
      </c>
      <c r="K36" s="12" t="s">
        <v>31</v>
      </c>
      <c r="L36" s="12" t="s">
        <v>31</v>
      </c>
      <c r="M36" s="12" t="s">
        <v>31</v>
      </c>
      <c r="N36" s="12" t="s">
        <v>1257</v>
      </c>
      <c r="O36" t="s">
        <v>456</v>
      </c>
      <c r="P36" s="3">
        <v>53.57</v>
      </c>
      <c r="Q36" s="3">
        <v>0</v>
      </c>
      <c r="S36" s="15"/>
    </row>
    <row r="37" spans="1:19" x14ac:dyDescent="0.25">
      <c r="A37" s="12" t="s">
        <v>1245</v>
      </c>
      <c r="B37" s="12" t="s">
        <v>1140</v>
      </c>
      <c r="C37" s="12" t="s">
        <v>1141</v>
      </c>
      <c r="D37" s="12" t="s">
        <v>457</v>
      </c>
      <c r="E37" s="12" t="s">
        <v>31</v>
      </c>
      <c r="F37" t="s">
        <v>427</v>
      </c>
      <c r="H37" s="12" t="s">
        <v>31</v>
      </c>
      <c r="J37">
        <v>0</v>
      </c>
      <c r="K37" s="12" t="s">
        <v>31</v>
      </c>
      <c r="L37" s="12" t="s">
        <v>31</v>
      </c>
      <c r="M37" s="12" t="s">
        <v>31</v>
      </c>
      <c r="N37" s="12" t="s">
        <v>1258</v>
      </c>
      <c r="O37" t="s">
        <v>458</v>
      </c>
      <c r="P37" s="3">
        <v>53.57</v>
      </c>
      <c r="Q37" s="3">
        <v>0</v>
      </c>
      <c r="S37" s="15"/>
    </row>
    <row r="38" spans="1:19" x14ac:dyDescent="0.25">
      <c r="A38" s="12" t="s">
        <v>1245</v>
      </c>
      <c r="B38" s="12" t="s">
        <v>1259</v>
      </c>
      <c r="C38" s="12" t="s">
        <v>1141</v>
      </c>
      <c r="D38" s="12" t="s">
        <v>459</v>
      </c>
      <c r="E38" s="12" t="s">
        <v>31</v>
      </c>
      <c r="F38" t="s">
        <v>427</v>
      </c>
      <c r="H38" s="12" t="s">
        <v>31</v>
      </c>
      <c r="J38">
        <v>0</v>
      </c>
      <c r="K38" s="12" t="s">
        <v>31</v>
      </c>
      <c r="L38" s="12" t="s">
        <v>31</v>
      </c>
      <c r="M38" s="12" t="s">
        <v>31</v>
      </c>
      <c r="N38" s="12" t="s">
        <v>1260</v>
      </c>
      <c r="O38" t="s">
        <v>461</v>
      </c>
      <c r="P38" s="3">
        <v>61.47</v>
      </c>
      <c r="Q38" s="3">
        <v>0</v>
      </c>
      <c r="S38" s="15"/>
    </row>
    <row r="39" spans="1:19" x14ac:dyDescent="0.25">
      <c r="A39" s="12" t="s">
        <v>1278</v>
      </c>
      <c r="B39" s="12" t="s">
        <v>1134</v>
      </c>
      <c r="C39" s="12" t="s">
        <v>1141</v>
      </c>
      <c r="D39" s="12" t="s">
        <v>583</v>
      </c>
      <c r="E39" s="12" t="s">
        <v>31</v>
      </c>
      <c r="F39" t="s">
        <v>584</v>
      </c>
      <c r="H39" s="12" t="s">
        <v>31</v>
      </c>
      <c r="J39">
        <v>0</v>
      </c>
      <c r="K39" s="12" t="s">
        <v>31</v>
      </c>
      <c r="L39" s="12" t="s">
        <v>31</v>
      </c>
      <c r="M39" s="12" t="s">
        <v>31</v>
      </c>
      <c r="N39" s="12" t="s">
        <v>1281</v>
      </c>
      <c r="O39" t="s">
        <v>588</v>
      </c>
      <c r="P39" s="3">
        <v>238.71</v>
      </c>
      <c r="Q39" s="3">
        <v>0</v>
      </c>
      <c r="S39" s="15"/>
    </row>
    <row r="40" spans="1:19" x14ac:dyDescent="0.25">
      <c r="A40" s="12" t="s">
        <v>1278</v>
      </c>
      <c r="B40" s="12" t="s">
        <v>1134</v>
      </c>
      <c r="C40" s="12" t="s">
        <v>1141</v>
      </c>
      <c r="D40" s="12" t="s">
        <v>563</v>
      </c>
      <c r="E40" s="12" t="s">
        <v>31</v>
      </c>
      <c r="F40" t="s">
        <v>565</v>
      </c>
      <c r="H40" s="12" t="s">
        <v>31</v>
      </c>
      <c r="J40">
        <v>0</v>
      </c>
      <c r="K40" s="12" t="s">
        <v>564</v>
      </c>
      <c r="L40" s="12" t="s">
        <v>31</v>
      </c>
      <c r="M40" s="12" t="s">
        <v>1282</v>
      </c>
      <c r="N40" s="12" t="s">
        <v>1283</v>
      </c>
      <c r="O40" t="s">
        <v>568</v>
      </c>
      <c r="P40" s="3">
        <v>838.07</v>
      </c>
      <c r="Q40" s="3">
        <v>0</v>
      </c>
      <c r="S40" s="15"/>
    </row>
    <row r="41" spans="1:19" x14ac:dyDescent="0.25">
      <c r="A41" s="12" t="s">
        <v>1288</v>
      </c>
      <c r="B41" s="12" t="s">
        <v>1148</v>
      </c>
      <c r="C41" s="12" t="s">
        <v>1141</v>
      </c>
      <c r="D41" s="12" t="s">
        <v>616</v>
      </c>
      <c r="E41" s="12" t="s">
        <v>31</v>
      </c>
      <c r="F41" t="s">
        <v>617</v>
      </c>
      <c r="H41" s="12" t="s">
        <v>31</v>
      </c>
      <c r="J41">
        <v>0</v>
      </c>
      <c r="K41" s="12" t="s">
        <v>31</v>
      </c>
      <c r="L41" s="12" t="s">
        <v>31</v>
      </c>
      <c r="M41" s="12" t="s">
        <v>31</v>
      </c>
      <c r="N41" s="12" t="s">
        <v>1289</v>
      </c>
      <c r="O41" t="s">
        <v>620</v>
      </c>
      <c r="P41" s="3">
        <v>557.14</v>
      </c>
      <c r="Q41" s="3">
        <v>0</v>
      </c>
      <c r="S41" s="15"/>
    </row>
    <row r="42" spans="1:19" x14ac:dyDescent="0.25">
      <c r="A42" s="12" t="s">
        <v>1288</v>
      </c>
      <c r="B42" s="12" t="s">
        <v>1148</v>
      </c>
      <c r="C42" s="12" t="s">
        <v>1141</v>
      </c>
      <c r="D42" s="12" t="s">
        <v>621</v>
      </c>
      <c r="E42" s="12" t="s">
        <v>31</v>
      </c>
      <c r="F42" t="s">
        <v>617</v>
      </c>
      <c r="H42" s="12" t="s">
        <v>31</v>
      </c>
      <c r="J42">
        <v>0</v>
      </c>
      <c r="K42" s="12" t="s">
        <v>31</v>
      </c>
      <c r="L42" s="12" t="s">
        <v>31</v>
      </c>
      <c r="M42" s="12" t="s">
        <v>31</v>
      </c>
      <c r="N42" s="12" t="s">
        <v>1290</v>
      </c>
      <c r="O42" t="s">
        <v>622</v>
      </c>
      <c r="P42" s="3">
        <v>1114.29</v>
      </c>
      <c r="Q42" s="3">
        <v>0</v>
      </c>
      <c r="S42" s="15"/>
    </row>
    <row r="43" spans="1:19" x14ac:dyDescent="0.25">
      <c r="A43" s="12" t="s">
        <v>1288</v>
      </c>
      <c r="B43" s="12" t="s">
        <v>1134</v>
      </c>
      <c r="C43" s="12" t="s">
        <v>1141</v>
      </c>
      <c r="D43" s="12" t="s">
        <v>631</v>
      </c>
      <c r="E43" s="12" t="s">
        <v>31</v>
      </c>
      <c r="F43" t="s">
        <v>633</v>
      </c>
      <c r="H43" s="12" t="s">
        <v>31</v>
      </c>
      <c r="J43">
        <v>0</v>
      </c>
      <c r="K43" s="12" t="s">
        <v>632</v>
      </c>
      <c r="L43" s="12" t="s">
        <v>31</v>
      </c>
      <c r="M43" s="12" t="s">
        <v>1291</v>
      </c>
      <c r="N43" s="12" t="s">
        <v>1292</v>
      </c>
      <c r="O43" t="s">
        <v>636</v>
      </c>
      <c r="P43" s="3">
        <v>299.36</v>
      </c>
      <c r="Q43" s="3">
        <v>0</v>
      </c>
      <c r="S43" s="15"/>
    </row>
    <row r="44" spans="1:19" x14ac:dyDescent="0.25">
      <c r="A44" s="12" t="s">
        <v>1288</v>
      </c>
      <c r="B44" s="12" t="s">
        <v>1134</v>
      </c>
      <c r="C44" s="12" t="s">
        <v>1141</v>
      </c>
      <c r="D44" s="12" t="s">
        <v>782</v>
      </c>
      <c r="E44" s="12" t="s">
        <v>31</v>
      </c>
      <c r="F44" t="s">
        <v>784</v>
      </c>
      <c r="H44" s="12" t="s">
        <v>31</v>
      </c>
      <c r="J44">
        <v>0</v>
      </c>
      <c r="K44" s="12" t="s">
        <v>783</v>
      </c>
      <c r="L44" s="12" t="s">
        <v>31</v>
      </c>
      <c r="M44" s="12" t="s">
        <v>31</v>
      </c>
      <c r="N44" s="12" t="s">
        <v>1309</v>
      </c>
      <c r="O44" t="s">
        <v>787</v>
      </c>
      <c r="P44" s="3">
        <v>397.5</v>
      </c>
      <c r="Q44" s="3">
        <v>0</v>
      </c>
      <c r="S44" s="15"/>
    </row>
    <row r="45" spans="1:19" x14ac:dyDescent="0.25">
      <c r="A45" s="12" t="s">
        <v>1288</v>
      </c>
      <c r="B45" s="12" t="s">
        <v>1134</v>
      </c>
      <c r="C45" s="12" t="s">
        <v>1141</v>
      </c>
      <c r="D45" s="12" t="s">
        <v>795</v>
      </c>
      <c r="E45" s="12" t="s">
        <v>31</v>
      </c>
      <c r="F45" t="s">
        <v>796</v>
      </c>
      <c r="H45" s="12" t="s">
        <v>31</v>
      </c>
      <c r="J45">
        <v>0</v>
      </c>
      <c r="K45" s="12" t="s">
        <v>31</v>
      </c>
      <c r="L45" s="12" t="s">
        <v>31</v>
      </c>
      <c r="M45" s="12" t="s">
        <v>31</v>
      </c>
      <c r="N45" s="12" t="s">
        <v>1322</v>
      </c>
      <c r="O45" t="s">
        <v>799</v>
      </c>
      <c r="P45" s="3">
        <v>816</v>
      </c>
      <c r="Q45" s="3">
        <v>0</v>
      </c>
      <c r="S45" s="15"/>
    </row>
    <row r="46" spans="1:19" x14ac:dyDescent="0.25">
      <c r="A46" s="12" t="s">
        <v>1288</v>
      </c>
      <c r="B46" s="12" t="s">
        <v>1161</v>
      </c>
      <c r="C46" s="12" t="s">
        <v>1141</v>
      </c>
      <c r="D46" s="12" t="s">
        <v>725</v>
      </c>
      <c r="E46" s="12" t="s">
        <v>31</v>
      </c>
      <c r="F46" t="s">
        <v>727</v>
      </c>
      <c r="H46" s="12" t="s">
        <v>31</v>
      </c>
      <c r="J46">
        <v>0</v>
      </c>
      <c r="K46" s="12" t="s">
        <v>726</v>
      </c>
      <c r="L46" s="12" t="s">
        <v>31</v>
      </c>
      <c r="M46" s="12" t="s">
        <v>1293</v>
      </c>
      <c r="N46" s="12" t="s">
        <v>1327</v>
      </c>
      <c r="O46" t="s">
        <v>730</v>
      </c>
      <c r="P46" s="3">
        <v>73.930000000000007</v>
      </c>
      <c r="Q46" s="3">
        <v>0</v>
      </c>
      <c r="S46" s="15"/>
    </row>
    <row r="47" spans="1:19" x14ac:dyDescent="0.25">
      <c r="A47" s="12" t="s">
        <v>1288</v>
      </c>
      <c r="B47" s="12" t="s">
        <v>1134</v>
      </c>
      <c r="C47" s="12" t="s">
        <v>1141</v>
      </c>
      <c r="D47" s="12" t="s">
        <v>717</v>
      </c>
      <c r="E47" s="12" t="s">
        <v>31</v>
      </c>
      <c r="F47" t="s">
        <v>719</v>
      </c>
      <c r="H47" s="12" t="s">
        <v>31</v>
      </c>
      <c r="J47">
        <v>0</v>
      </c>
      <c r="K47" s="12" t="s">
        <v>718</v>
      </c>
      <c r="L47" s="12" t="s">
        <v>31</v>
      </c>
      <c r="M47" s="12" t="s">
        <v>1293</v>
      </c>
      <c r="N47" s="12" t="s">
        <v>1299</v>
      </c>
      <c r="O47" t="s">
        <v>722</v>
      </c>
      <c r="P47" s="3">
        <v>94.07</v>
      </c>
      <c r="Q47" s="3">
        <v>0</v>
      </c>
      <c r="S47" s="15"/>
    </row>
    <row r="48" spans="1:19" x14ac:dyDescent="0.25">
      <c r="A48" s="12" t="s">
        <v>1288</v>
      </c>
      <c r="B48" s="12" t="s">
        <v>1134</v>
      </c>
      <c r="C48" s="12" t="s">
        <v>1141</v>
      </c>
      <c r="D48" s="12" t="s">
        <v>673</v>
      </c>
      <c r="E48" s="12" t="s">
        <v>31</v>
      </c>
      <c r="F48" t="s">
        <v>675</v>
      </c>
      <c r="H48" s="12" t="s">
        <v>31</v>
      </c>
      <c r="J48">
        <v>0</v>
      </c>
      <c r="K48" s="12" t="s">
        <v>674</v>
      </c>
      <c r="L48" s="12" t="s">
        <v>31</v>
      </c>
      <c r="M48" s="12" t="s">
        <v>1293</v>
      </c>
      <c r="N48" s="12" t="s">
        <v>1296</v>
      </c>
      <c r="O48" t="s">
        <v>678</v>
      </c>
      <c r="P48" s="3">
        <v>85.39</v>
      </c>
      <c r="Q48" s="3">
        <v>0</v>
      </c>
      <c r="S48" s="15"/>
    </row>
    <row r="49" spans="1:19" x14ac:dyDescent="0.25">
      <c r="A49" s="12" t="s">
        <v>1288</v>
      </c>
      <c r="B49" s="12" t="s">
        <v>1164</v>
      </c>
      <c r="C49" s="12" t="s">
        <v>1141</v>
      </c>
      <c r="D49" s="12" t="s">
        <v>679</v>
      </c>
      <c r="E49" s="12" t="s">
        <v>31</v>
      </c>
      <c r="F49" t="s">
        <v>680</v>
      </c>
      <c r="H49" s="12" t="s">
        <v>31</v>
      </c>
      <c r="J49">
        <v>0</v>
      </c>
      <c r="K49" s="12" t="s">
        <v>31</v>
      </c>
      <c r="L49" s="12" t="s">
        <v>31</v>
      </c>
      <c r="M49" s="12" t="s">
        <v>31</v>
      </c>
      <c r="N49" s="12" t="s">
        <v>1331</v>
      </c>
      <c r="O49" t="s">
        <v>682</v>
      </c>
      <c r="P49" s="3">
        <v>2.57</v>
      </c>
      <c r="Q49" s="3">
        <v>0</v>
      </c>
      <c r="S49" s="15"/>
    </row>
    <row r="50" spans="1:19" x14ac:dyDescent="0.25">
      <c r="A50" s="12" t="s">
        <v>1288</v>
      </c>
      <c r="B50" s="12" t="s">
        <v>1164</v>
      </c>
      <c r="C50" s="12" t="s">
        <v>1141</v>
      </c>
      <c r="D50" s="12" t="s">
        <v>683</v>
      </c>
      <c r="E50" s="12" t="s">
        <v>31</v>
      </c>
      <c r="F50" t="s">
        <v>680</v>
      </c>
      <c r="H50" s="12" t="s">
        <v>31</v>
      </c>
      <c r="J50">
        <v>0</v>
      </c>
      <c r="K50" s="12" t="s">
        <v>31</v>
      </c>
      <c r="L50" s="12" t="s">
        <v>31</v>
      </c>
      <c r="M50" s="12" t="s">
        <v>31</v>
      </c>
      <c r="N50" s="12" t="s">
        <v>1332</v>
      </c>
      <c r="O50" t="s">
        <v>684</v>
      </c>
      <c r="P50" s="3">
        <v>2.57</v>
      </c>
      <c r="Q50" s="3">
        <v>0</v>
      </c>
      <c r="S50" s="15"/>
    </row>
    <row r="51" spans="1:19" x14ac:dyDescent="0.25">
      <c r="A51" s="12" t="s">
        <v>1288</v>
      </c>
      <c r="B51" s="12" t="s">
        <v>1164</v>
      </c>
      <c r="C51" s="12" t="s">
        <v>1141</v>
      </c>
      <c r="D51" s="12" t="s">
        <v>685</v>
      </c>
      <c r="E51" s="12" t="s">
        <v>31</v>
      </c>
      <c r="F51" t="s">
        <v>680</v>
      </c>
      <c r="H51" s="12" t="s">
        <v>31</v>
      </c>
      <c r="J51">
        <v>0</v>
      </c>
      <c r="K51" s="12" t="s">
        <v>31</v>
      </c>
      <c r="L51" s="12" t="s">
        <v>31</v>
      </c>
      <c r="M51" s="12" t="s">
        <v>31</v>
      </c>
      <c r="N51" s="12" t="s">
        <v>685</v>
      </c>
      <c r="O51" t="s">
        <v>686</v>
      </c>
      <c r="P51" s="3">
        <v>2.57</v>
      </c>
      <c r="Q51" s="3">
        <v>0</v>
      </c>
      <c r="S51" s="15"/>
    </row>
    <row r="52" spans="1:19" x14ac:dyDescent="0.25">
      <c r="A52" s="12" t="s">
        <v>1288</v>
      </c>
      <c r="B52" s="12" t="s">
        <v>1164</v>
      </c>
      <c r="C52" s="12" t="s">
        <v>1141</v>
      </c>
      <c r="D52" s="12" t="s">
        <v>687</v>
      </c>
      <c r="E52" s="12" t="s">
        <v>31</v>
      </c>
      <c r="F52" t="s">
        <v>680</v>
      </c>
      <c r="H52" s="12" t="s">
        <v>31</v>
      </c>
      <c r="J52">
        <v>0</v>
      </c>
      <c r="K52" s="12" t="s">
        <v>31</v>
      </c>
      <c r="L52" s="12" t="s">
        <v>31</v>
      </c>
      <c r="M52" s="12" t="s">
        <v>31</v>
      </c>
      <c r="N52" s="12" t="s">
        <v>1333</v>
      </c>
      <c r="O52" t="s">
        <v>688</v>
      </c>
      <c r="P52" s="3">
        <v>2.57</v>
      </c>
      <c r="Q52" s="3">
        <v>0</v>
      </c>
      <c r="S52" s="15"/>
    </row>
    <row r="53" spans="1:19" x14ac:dyDescent="0.25">
      <c r="A53" s="12" t="s">
        <v>1288</v>
      </c>
      <c r="B53" s="12" t="s">
        <v>1164</v>
      </c>
      <c r="C53" s="12" t="s">
        <v>1141</v>
      </c>
      <c r="D53" s="12" t="s">
        <v>689</v>
      </c>
      <c r="E53" s="12" t="s">
        <v>31</v>
      </c>
      <c r="F53" t="s">
        <v>680</v>
      </c>
      <c r="H53" s="12" t="s">
        <v>31</v>
      </c>
      <c r="J53">
        <v>0</v>
      </c>
      <c r="K53" s="12" t="s">
        <v>31</v>
      </c>
      <c r="L53" s="12" t="s">
        <v>31</v>
      </c>
      <c r="M53" s="12" t="s">
        <v>31</v>
      </c>
      <c r="N53" s="12" t="s">
        <v>1334</v>
      </c>
      <c r="O53" t="s">
        <v>690</v>
      </c>
      <c r="P53" s="3">
        <v>2.57</v>
      </c>
      <c r="Q53" s="3">
        <v>0</v>
      </c>
      <c r="S53" s="15"/>
    </row>
    <row r="54" spans="1:19" x14ac:dyDescent="0.25">
      <c r="A54" s="12" t="s">
        <v>1288</v>
      </c>
      <c r="B54" s="12" t="s">
        <v>1164</v>
      </c>
      <c r="C54" s="12" t="s">
        <v>1141</v>
      </c>
      <c r="D54" s="12" t="s">
        <v>691</v>
      </c>
      <c r="E54" s="12" t="s">
        <v>31</v>
      </c>
      <c r="F54" t="s">
        <v>680</v>
      </c>
      <c r="H54" s="12" t="s">
        <v>31</v>
      </c>
      <c r="J54">
        <v>0</v>
      </c>
      <c r="K54" s="12" t="s">
        <v>31</v>
      </c>
      <c r="L54" s="12" t="s">
        <v>31</v>
      </c>
      <c r="M54" s="12" t="s">
        <v>31</v>
      </c>
      <c r="N54" s="12" t="s">
        <v>1335</v>
      </c>
      <c r="O54" t="s">
        <v>692</v>
      </c>
      <c r="P54" s="3">
        <v>2.57</v>
      </c>
      <c r="Q54" s="3">
        <v>0</v>
      </c>
      <c r="S54" s="15"/>
    </row>
    <row r="55" spans="1:19" x14ac:dyDescent="0.25">
      <c r="A55" s="12" t="s">
        <v>1288</v>
      </c>
      <c r="B55" s="12" t="s">
        <v>1164</v>
      </c>
      <c r="C55" s="12" t="s">
        <v>1141</v>
      </c>
      <c r="D55" s="12" t="s">
        <v>693</v>
      </c>
      <c r="E55" s="12" t="s">
        <v>31</v>
      </c>
      <c r="F55" t="s">
        <v>680</v>
      </c>
      <c r="H55" s="12" t="s">
        <v>31</v>
      </c>
      <c r="J55">
        <v>0</v>
      </c>
      <c r="K55" s="12" t="s">
        <v>31</v>
      </c>
      <c r="L55" s="12" t="s">
        <v>31</v>
      </c>
      <c r="M55" s="12" t="s">
        <v>31</v>
      </c>
      <c r="N55" s="12" t="s">
        <v>1336</v>
      </c>
      <c r="O55" t="s">
        <v>695</v>
      </c>
      <c r="P55" s="3">
        <v>50.86</v>
      </c>
      <c r="Q55" s="3">
        <v>0</v>
      </c>
      <c r="S55" s="15"/>
    </row>
    <row r="56" spans="1:19" x14ac:dyDescent="0.25">
      <c r="A56" s="12" t="s">
        <v>1288</v>
      </c>
      <c r="B56" s="12" t="s">
        <v>1164</v>
      </c>
      <c r="C56" s="12" t="s">
        <v>1141</v>
      </c>
      <c r="D56" s="12" t="s">
        <v>696</v>
      </c>
      <c r="E56" s="12" t="s">
        <v>31</v>
      </c>
      <c r="F56" t="s">
        <v>680</v>
      </c>
      <c r="H56" s="12" t="s">
        <v>31</v>
      </c>
      <c r="J56">
        <v>0</v>
      </c>
      <c r="K56" s="12" t="s">
        <v>31</v>
      </c>
      <c r="L56" s="12" t="s">
        <v>31</v>
      </c>
      <c r="M56" s="12" t="s">
        <v>31</v>
      </c>
      <c r="N56" s="12" t="s">
        <v>1337</v>
      </c>
      <c r="O56" t="s">
        <v>697</v>
      </c>
      <c r="P56" s="3">
        <v>86.81</v>
      </c>
      <c r="Q56" s="3">
        <v>0</v>
      </c>
      <c r="S56" s="15"/>
    </row>
    <row r="57" spans="1:19" x14ac:dyDescent="0.25">
      <c r="A57" s="12" t="s">
        <v>1288</v>
      </c>
      <c r="B57" s="12" t="s">
        <v>1164</v>
      </c>
      <c r="C57" s="12" t="s">
        <v>1141</v>
      </c>
      <c r="D57" s="12" t="s">
        <v>698</v>
      </c>
      <c r="E57" s="12" t="s">
        <v>31</v>
      </c>
      <c r="F57" t="s">
        <v>680</v>
      </c>
      <c r="H57" s="12" t="s">
        <v>31</v>
      </c>
      <c r="J57">
        <v>0</v>
      </c>
      <c r="K57" s="12" t="s">
        <v>31</v>
      </c>
      <c r="L57" s="12" t="s">
        <v>31</v>
      </c>
      <c r="M57" s="12" t="s">
        <v>31</v>
      </c>
      <c r="N57" s="12" t="s">
        <v>1338</v>
      </c>
      <c r="O57" t="s">
        <v>699</v>
      </c>
      <c r="P57" s="3">
        <v>51.98</v>
      </c>
      <c r="Q57" s="3">
        <v>0</v>
      </c>
      <c r="S57" s="15"/>
    </row>
    <row r="58" spans="1:19" x14ac:dyDescent="0.25">
      <c r="A58" s="12" t="s">
        <v>1288</v>
      </c>
      <c r="B58" s="12" t="s">
        <v>1164</v>
      </c>
      <c r="C58" s="12" t="s">
        <v>1141</v>
      </c>
      <c r="D58" s="12" t="s">
        <v>700</v>
      </c>
      <c r="E58" s="12" t="s">
        <v>31</v>
      </c>
      <c r="F58" t="s">
        <v>680</v>
      </c>
      <c r="H58" s="12" t="s">
        <v>31</v>
      </c>
      <c r="J58">
        <v>0</v>
      </c>
      <c r="K58" s="12" t="s">
        <v>31</v>
      </c>
      <c r="L58" s="12" t="s">
        <v>31</v>
      </c>
      <c r="M58" s="12" t="s">
        <v>31</v>
      </c>
      <c r="N58" s="12" t="s">
        <v>1339</v>
      </c>
      <c r="O58" t="s">
        <v>701</v>
      </c>
      <c r="P58" s="3">
        <v>2.57</v>
      </c>
      <c r="Q58" s="3">
        <v>0</v>
      </c>
      <c r="S58" s="15"/>
    </row>
    <row r="59" spans="1:19" x14ac:dyDescent="0.25">
      <c r="A59" s="12" t="s">
        <v>1288</v>
      </c>
      <c r="B59" s="12" t="s">
        <v>1161</v>
      </c>
      <c r="C59" s="12" t="s">
        <v>1141</v>
      </c>
      <c r="D59" s="12" t="s">
        <v>732</v>
      </c>
      <c r="E59" s="12" t="s">
        <v>31</v>
      </c>
      <c r="F59" t="s">
        <v>734</v>
      </c>
      <c r="H59" s="12" t="s">
        <v>31</v>
      </c>
      <c r="J59">
        <v>0</v>
      </c>
      <c r="K59" s="12" t="s">
        <v>733</v>
      </c>
      <c r="L59" s="12" t="s">
        <v>31</v>
      </c>
      <c r="M59" s="12" t="s">
        <v>1300</v>
      </c>
      <c r="N59" s="12" t="s">
        <v>1328</v>
      </c>
      <c r="O59" t="s">
        <v>730</v>
      </c>
      <c r="P59" s="3">
        <v>55.29</v>
      </c>
      <c r="Q59" s="3">
        <v>0</v>
      </c>
      <c r="S59" s="15"/>
    </row>
    <row r="60" spans="1:19" x14ac:dyDescent="0.25">
      <c r="A60" s="12" t="s">
        <v>1288</v>
      </c>
      <c r="B60" s="12" t="s">
        <v>1134</v>
      </c>
      <c r="C60" s="12" t="s">
        <v>1141</v>
      </c>
      <c r="D60" s="12" t="s">
        <v>637</v>
      </c>
      <c r="E60" s="12" t="s">
        <v>31</v>
      </c>
      <c r="F60" t="s">
        <v>639</v>
      </c>
      <c r="H60" s="12" t="s">
        <v>31</v>
      </c>
      <c r="J60">
        <v>0</v>
      </c>
      <c r="K60" s="12" t="s">
        <v>638</v>
      </c>
      <c r="L60" s="12" t="s">
        <v>31</v>
      </c>
      <c r="M60" s="12" t="s">
        <v>1293</v>
      </c>
      <c r="N60" s="12" t="s">
        <v>1294</v>
      </c>
      <c r="O60" t="s">
        <v>642</v>
      </c>
      <c r="P60" s="3">
        <v>174.64</v>
      </c>
      <c r="Q60" s="3">
        <v>0</v>
      </c>
      <c r="S60" s="15"/>
    </row>
    <row r="61" spans="1:19" x14ac:dyDescent="0.25">
      <c r="A61" s="12" t="s">
        <v>1288</v>
      </c>
      <c r="B61" s="12" t="s">
        <v>1134</v>
      </c>
      <c r="C61" s="12" t="s">
        <v>1141</v>
      </c>
      <c r="D61" s="12" t="s">
        <v>706</v>
      </c>
      <c r="E61" s="12" t="s">
        <v>31</v>
      </c>
      <c r="F61" t="s">
        <v>707</v>
      </c>
      <c r="H61" s="12" t="s">
        <v>31</v>
      </c>
      <c r="J61">
        <v>0</v>
      </c>
      <c r="K61" s="12" t="s">
        <v>31</v>
      </c>
      <c r="L61" s="12" t="s">
        <v>31</v>
      </c>
      <c r="M61" s="12" t="s">
        <v>1293</v>
      </c>
      <c r="N61" s="12" t="s">
        <v>1297</v>
      </c>
      <c r="O61" t="s">
        <v>710</v>
      </c>
      <c r="P61" s="3">
        <v>121.61</v>
      </c>
      <c r="Q61" s="3">
        <v>0</v>
      </c>
      <c r="S61" s="15"/>
    </row>
    <row r="62" spans="1:19" x14ac:dyDescent="0.25">
      <c r="A62" s="13" t="s">
        <v>1356</v>
      </c>
      <c r="B62" s="8"/>
      <c r="C62" s="8"/>
      <c r="D62" s="8"/>
      <c r="E62" s="8"/>
      <c r="F62" s="8"/>
      <c r="G62" s="8"/>
      <c r="H62" s="8"/>
      <c r="I62" s="8"/>
      <c r="J62" s="8"/>
      <c r="K62" s="8"/>
      <c r="L62" s="8"/>
      <c r="M62" s="8"/>
      <c r="N62" s="8"/>
      <c r="O62" s="8"/>
      <c r="P62" s="14">
        <v>53003.630000000005</v>
      </c>
      <c r="Q62" s="14">
        <v>0</v>
      </c>
      <c r="R62" s="17">
        <v>53003.63</v>
      </c>
      <c r="S62" s="15">
        <f t="shared" ref="S62:S63" si="0">P62-R62</f>
        <v>0</v>
      </c>
    </row>
    <row r="63" spans="1:19" x14ac:dyDescent="0.25">
      <c r="A63" s="13" t="s">
        <v>1357</v>
      </c>
      <c r="B63" s="8"/>
      <c r="C63" s="8"/>
      <c r="D63" s="8"/>
      <c r="E63" s="8"/>
      <c r="F63" s="8"/>
      <c r="G63" s="8"/>
      <c r="H63" s="8"/>
      <c r="I63" s="8"/>
      <c r="J63" s="8"/>
      <c r="K63" s="8"/>
      <c r="L63" s="8"/>
      <c r="M63" s="8"/>
      <c r="N63" s="8"/>
      <c r="O63" s="8"/>
      <c r="P63" s="14">
        <v>53003.63</v>
      </c>
      <c r="Q63" s="14"/>
      <c r="S63" s="15">
        <f t="shared" si="0"/>
        <v>53003.63</v>
      </c>
    </row>
    <row r="64" spans="1:19" x14ac:dyDescent="0.25">
      <c r="P64" s="17"/>
    </row>
    <row r="66" spans="1:17" x14ac:dyDescent="0.25">
      <c r="A66" s="46" t="s">
        <v>1475</v>
      </c>
      <c r="B66" s="46"/>
      <c r="C66" s="46"/>
      <c r="D66" s="46"/>
      <c r="E66" s="46"/>
      <c r="F66" s="46"/>
      <c r="G66" s="46"/>
      <c r="H66" s="46"/>
      <c r="I66" s="46"/>
      <c r="J66" s="46"/>
      <c r="K66" s="46"/>
      <c r="L66" s="46"/>
      <c r="M66" s="46"/>
      <c r="N66" s="46"/>
      <c r="O66" s="46"/>
      <c r="P66" s="46"/>
      <c r="Q66" s="46"/>
    </row>
    <row r="67" spans="1:17" x14ac:dyDescent="0.25">
      <c r="A67" s="12" t="s">
        <v>1189</v>
      </c>
      <c r="B67" s="12" t="s">
        <v>1134</v>
      </c>
      <c r="C67" s="12" t="s">
        <v>1141</v>
      </c>
      <c r="D67" s="12" t="s">
        <v>211</v>
      </c>
      <c r="E67" s="12" t="s">
        <v>31</v>
      </c>
      <c r="F67" t="s">
        <v>212</v>
      </c>
      <c r="H67" s="12" t="s">
        <v>31</v>
      </c>
      <c r="J67">
        <v>0</v>
      </c>
      <c r="K67" s="12" t="s">
        <v>31</v>
      </c>
      <c r="L67" s="12" t="s">
        <v>31</v>
      </c>
      <c r="M67" s="12" t="s">
        <v>31</v>
      </c>
      <c r="N67" s="12" t="s">
        <v>1190</v>
      </c>
      <c r="O67" t="s">
        <v>216</v>
      </c>
      <c r="P67" s="3">
        <v>2700</v>
      </c>
      <c r="Q67" s="3">
        <v>0</v>
      </c>
    </row>
    <row r="68" spans="1:17" x14ac:dyDescent="0.25">
      <c r="A68" s="12" t="s">
        <v>1189</v>
      </c>
      <c r="B68" s="12" t="s">
        <v>1134</v>
      </c>
      <c r="C68" s="12" t="s">
        <v>1141</v>
      </c>
      <c r="D68" s="12" t="s">
        <v>249</v>
      </c>
      <c r="E68" s="12" t="s">
        <v>31</v>
      </c>
      <c r="F68" t="s">
        <v>250</v>
      </c>
      <c r="H68" s="12" t="s">
        <v>31</v>
      </c>
      <c r="J68">
        <v>0</v>
      </c>
      <c r="K68" s="12" t="s">
        <v>31</v>
      </c>
      <c r="L68" s="12" t="s">
        <v>31</v>
      </c>
      <c r="M68" s="12" t="s">
        <v>31</v>
      </c>
      <c r="N68" s="12" t="s">
        <v>1198</v>
      </c>
      <c r="O68" t="s">
        <v>254</v>
      </c>
      <c r="P68" s="3">
        <v>328.82</v>
      </c>
      <c r="Q68" s="3">
        <v>0</v>
      </c>
    </row>
    <row r="69" spans="1:17" x14ac:dyDescent="0.25">
      <c r="A69" s="12" t="s">
        <v>1205</v>
      </c>
      <c r="B69" s="12" t="s">
        <v>1134</v>
      </c>
      <c r="C69" s="12" t="s">
        <v>1141</v>
      </c>
      <c r="D69" s="12" t="s">
        <v>274</v>
      </c>
      <c r="E69" s="12" t="s">
        <v>31</v>
      </c>
      <c r="F69" t="s">
        <v>276</v>
      </c>
      <c r="H69" s="12" t="s">
        <v>31</v>
      </c>
      <c r="J69">
        <v>0</v>
      </c>
      <c r="K69" s="12" t="s">
        <v>275</v>
      </c>
      <c r="L69" s="12" t="s">
        <v>31</v>
      </c>
      <c r="M69" s="12" t="s">
        <v>31</v>
      </c>
      <c r="N69" s="12" t="s">
        <v>1206</v>
      </c>
      <c r="O69" t="s">
        <v>279</v>
      </c>
      <c r="P69" s="3">
        <v>2983.93</v>
      </c>
      <c r="Q69" s="3">
        <v>0</v>
      </c>
    </row>
    <row r="70" spans="1:17" x14ac:dyDescent="0.25">
      <c r="A70" s="12" t="s">
        <v>1205</v>
      </c>
      <c r="B70" s="12" t="s">
        <v>1134</v>
      </c>
      <c r="C70" s="12" t="s">
        <v>1141</v>
      </c>
      <c r="D70" s="12" t="s">
        <v>281</v>
      </c>
      <c r="E70" s="12" t="s">
        <v>31</v>
      </c>
      <c r="F70" t="s">
        <v>276</v>
      </c>
      <c r="H70" s="12" t="s">
        <v>31</v>
      </c>
      <c r="J70">
        <v>0</v>
      </c>
      <c r="K70" s="12" t="s">
        <v>282</v>
      </c>
      <c r="L70" s="12" t="s">
        <v>31</v>
      </c>
      <c r="M70" s="12" t="s">
        <v>31</v>
      </c>
      <c r="N70" s="12" t="s">
        <v>1207</v>
      </c>
      <c r="O70" t="s">
        <v>283</v>
      </c>
      <c r="P70" s="3">
        <v>2983.93</v>
      </c>
      <c r="Q70" s="3">
        <v>0</v>
      </c>
    </row>
    <row r="71" spans="1:17" x14ac:dyDescent="0.25">
      <c r="A71" s="12" t="s">
        <v>1205</v>
      </c>
      <c r="B71" s="12" t="s">
        <v>1134</v>
      </c>
      <c r="C71" s="12" t="s">
        <v>1141</v>
      </c>
      <c r="D71" s="12" t="s">
        <v>260</v>
      </c>
      <c r="E71" s="12" t="s">
        <v>31</v>
      </c>
      <c r="F71" t="s">
        <v>262</v>
      </c>
      <c r="H71" s="12" t="s">
        <v>31</v>
      </c>
      <c r="J71">
        <v>0</v>
      </c>
      <c r="K71" s="12" t="s">
        <v>261</v>
      </c>
      <c r="L71" s="12" t="s">
        <v>31</v>
      </c>
      <c r="M71" s="12" t="s">
        <v>31</v>
      </c>
      <c r="N71" s="12" t="s">
        <v>1208</v>
      </c>
      <c r="O71" t="s">
        <v>265</v>
      </c>
      <c r="P71" s="3">
        <v>649.29</v>
      </c>
      <c r="Q71" s="3">
        <v>0</v>
      </c>
    </row>
    <row r="72" spans="1:17" x14ac:dyDescent="0.25">
      <c r="A72" s="12" t="s">
        <v>1205</v>
      </c>
      <c r="B72" s="12" t="s">
        <v>1148</v>
      </c>
      <c r="C72" s="12" t="s">
        <v>1141</v>
      </c>
      <c r="D72" s="12" t="s">
        <v>301</v>
      </c>
      <c r="E72" s="12" t="s">
        <v>31</v>
      </c>
      <c r="F72" t="s">
        <v>302</v>
      </c>
      <c r="H72" s="12" t="s">
        <v>31</v>
      </c>
      <c r="J72">
        <v>0</v>
      </c>
      <c r="K72" s="12" t="s">
        <v>31</v>
      </c>
      <c r="L72" s="12" t="s">
        <v>31</v>
      </c>
      <c r="M72" s="12" t="s">
        <v>31</v>
      </c>
      <c r="N72" s="12" t="s">
        <v>1215</v>
      </c>
      <c r="O72" t="s">
        <v>305</v>
      </c>
      <c r="P72" s="3">
        <v>147.86000000000001</v>
      </c>
      <c r="Q72" s="3">
        <v>0</v>
      </c>
    </row>
    <row r="73" spans="1:17" x14ac:dyDescent="0.25">
      <c r="A73" s="12" t="s">
        <v>1205</v>
      </c>
      <c r="B73" s="12" t="s">
        <v>1148</v>
      </c>
      <c r="C73" s="12" t="s">
        <v>1141</v>
      </c>
      <c r="D73" s="12" t="s">
        <v>299</v>
      </c>
      <c r="E73" s="12" t="s">
        <v>31</v>
      </c>
      <c r="F73" t="s">
        <v>250</v>
      </c>
      <c r="H73" s="12" t="s">
        <v>31</v>
      </c>
      <c r="J73">
        <v>0</v>
      </c>
      <c r="K73" s="12" t="s">
        <v>31</v>
      </c>
      <c r="L73" s="12" t="s">
        <v>31</v>
      </c>
      <c r="M73" s="12" t="s">
        <v>31</v>
      </c>
      <c r="N73" s="12" t="s">
        <v>1215</v>
      </c>
      <c r="O73" t="s">
        <v>300</v>
      </c>
      <c r="P73" s="3">
        <v>21.43</v>
      </c>
      <c r="Q73" s="3">
        <v>0</v>
      </c>
    </row>
    <row r="74" spans="1:17" x14ac:dyDescent="0.25">
      <c r="A74" s="12" t="s">
        <v>1224</v>
      </c>
      <c r="B74" s="12" t="s">
        <v>1148</v>
      </c>
      <c r="C74" s="12" t="s">
        <v>1141</v>
      </c>
      <c r="D74" s="12" t="s">
        <v>367</v>
      </c>
      <c r="E74" s="12" t="s">
        <v>31</v>
      </c>
      <c r="F74" t="s">
        <v>250</v>
      </c>
      <c r="H74" s="12" t="s">
        <v>31</v>
      </c>
      <c r="J74">
        <v>0</v>
      </c>
      <c r="K74" s="12" t="s">
        <v>31</v>
      </c>
      <c r="L74" s="12" t="s">
        <v>31</v>
      </c>
      <c r="M74" s="12" t="s">
        <v>31</v>
      </c>
      <c r="N74" s="12" t="s">
        <v>1215</v>
      </c>
      <c r="O74" t="s">
        <v>368</v>
      </c>
      <c r="P74" s="3">
        <v>21.43</v>
      </c>
      <c r="Q74" s="3">
        <v>0</v>
      </c>
    </row>
    <row r="75" spans="1:17" x14ac:dyDescent="0.25">
      <c r="A75" s="12" t="s">
        <v>1264</v>
      </c>
      <c r="B75" s="12" t="s">
        <v>1134</v>
      </c>
      <c r="C75" s="12" t="s">
        <v>1141</v>
      </c>
      <c r="D75" s="12" t="s">
        <v>500</v>
      </c>
      <c r="E75" s="12" t="s">
        <v>31</v>
      </c>
      <c r="F75" t="s">
        <v>501</v>
      </c>
      <c r="H75" s="12" t="s">
        <v>31</v>
      </c>
      <c r="J75">
        <v>0</v>
      </c>
      <c r="K75" s="12" t="s">
        <v>31</v>
      </c>
      <c r="L75" s="12" t="s">
        <v>31</v>
      </c>
      <c r="M75" s="12" t="s">
        <v>31</v>
      </c>
      <c r="N75" s="12" t="s">
        <v>1267</v>
      </c>
      <c r="O75" t="s">
        <v>504</v>
      </c>
      <c r="P75" s="3">
        <v>169.93</v>
      </c>
      <c r="Q75" s="3">
        <v>0</v>
      </c>
    </row>
    <row r="76" spans="1:17" x14ac:dyDescent="0.25">
      <c r="A76" s="12" t="s">
        <v>1270</v>
      </c>
      <c r="B76" s="12" t="s">
        <v>1134</v>
      </c>
      <c r="C76" s="12" t="s">
        <v>1141</v>
      </c>
      <c r="D76" s="12" t="s">
        <v>537</v>
      </c>
      <c r="E76" s="12" t="s">
        <v>31</v>
      </c>
      <c r="F76" t="s">
        <v>159</v>
      </c>
      <c r="H76" s="12" t="s">
        <v>31</v>
      </c>
      <c r="J76">
        <v>0</v>
      </c>
      <c r="K76" s="12" t="s">
        <v>31</v>
      </c>
      <c r="L76" s="12" t="s">
        <v>31</v>
      </c>
      <c r="M76" s="12" t="s">
        <v>31</v>
      </c>
      <c r="N76" s="12" t="s">
        <v>1274</v>
      </c>
      <c r="O76" t="s">
        <v>538</v>
      </c>
      <c r="P76" s="3">
        <v>83.04</v>
      </c>
      <c r="Q76" s="3">
        <v>0</v>
      </c>
    </row>
    <row r="77" spans="1:17" x14ac:dyDescent="0.25">
      <c r="A77" s="12" t="s">
        <v>1270</v>
      </c>
      <c r="B77" s="12" t="s">
        <v>1134</v>
      </c>
      <c r="C77" s="12" t="s">
        <v>1141</v>
      </c>
      <c r="D77" s="12" t="s">
        <v>510</v>
      </c>
      <c r="E77" s="12" t="s">
        <v>31</v>
      </c>
      <c r="F77" t="s">
        <v>511</v>
      </c>
      <c r="H77" s="12" t="s">
        <v>31</v>
      </c>
      <c r="J77">
        <v>0</v>
      </c>
      <c r="K77" s="12" t="s">
        <v>31</v>
      </c>
      <c r="L77" s="12" t="s">
        <v>31</v>
      </c>
      <c r="M77" s="12" t="s">
        <v>31</v>
      </c>
      <c r="N77" s="12" t="s">
        <v>1271</v>
      </c>
      <c r="O77" t="s">
        <v>514</v>
      </c>
      <c r="P77" s="3">
        <v>58.39</v>
      </c>
      <c r="Q77" s="3">
        <v>0</v>
      </c>
    </row>
    <row r="78" spans="1:17" x14ac:dyDescent="0.25">
      <c r="A78" s="12" t="s">
        <v>1270</v>
      </c>
      <c r="B78" s="12" t="s">
        <v>1134</v>
      </c>
      <c r="C78" s="12" t="s">
        <v>1141</v>
      </c>
      <c r="D78" s="12" t="s">
        <v>544</v>
      </c>
      <c r="E78" s="12" t="s">
        <v>31</v>
      </c>
      <c r="F78" t="s">
        <v>545</v>
      </c>
      <c r="H78" s="12" t="s">
        <v>31</v>
      </c>
      <c r="J78">
        <v>0</v>
      </c>
      <c r="K78" s="12" t="s">
        <v>31</v>
      </c>
      <c r="L78" s="12" t="s">
        <v>31</v>
      </c>
      <c r="M78" s="12" t="s">
        <v>31</v>
      </c>
      <c r="N78" s="12" t="s">
        <v>1275</v>
      </c>
      <c r="O78" t="s">
        <v>548</v>
      </c>
      <c r="P78" s="3">
        <v>188.57</v>
      </c>
      <c r="Q78" s="3">
        <v>0</v>
      </c>
    </row>
    <row r="79" spans="1:17" x14ac:dyDescent="0.25">
      <c r="A79" s="12" t="s">
        <v>1276</v>
      </c>
      <c r="B79" s="12" t="s">
        <v>1134</v>
      </c>
      <c r="C79" s="12" t="s">
        <v>1141</v>
      </c>
      <c r="D79" s="12" t="s">
        <v>556</v>
      </c>
      <c r="E79" s="12" t="s">
        <v>31</v>
      </c>
      <c r="F79" t="s">
        <v>250</v>
      </c>
      <c r="H79" s="12" t="s">
        <v>31</v>
      </c>
      <c r="J79">
        <v>0</v>
      </c>
      <c r="K79" s="12" t="s">
        <v>31</v>
      </c>
      <c r="L79" s="12" t="s">
        <v>31</v>
      </c>
      <c r="M79" s="12" t="s">
        <v>31</v>
      </c>
      <c r="N79" s="12" t="s">
        <v>31</v>
      </c>
      <c r="O79" t="s">
        <v>557</v>
      </c>
      <c r="P79" s="3">
        <v>4480.3500000000004</v>
      </c>
      <c r="Q79" s="3">
        <v>0</v>
      </c>
    </row>
    <row r="80" spans="1:17" x14ac:dyDescent="0.25">
      <c r="A80" s="12" t="s">
        <v>1278</v>
      </c>
      <c r="B80" s="12" t="s">
        <v>1134</v>
      </c>
      <c r="C80" s="12" t="s">
        <v>1141</v>
      </c>
      <c r="D80" s="12" t="s">
        <v>590</v>
      </c>
      <c r="E80" s="12" t="s">
        <v>31</v>
      </c>
      <c r="F80" t="s">
        <v>276</v>
      </c>
      <c r="H80" s="12" t="s">
        <v>31</v>
      </c>
      <c r="J80">
        <v>0</v>
      </c>
      <c r="K80" s="12" t="s">
        <v>31</v>
      </c>
      <c r="L80" s="12" t="s">
        <v>31</v>
      </c>
      <c r="M80" s="12" t="s">
        <v>31</v>
      </c>
      <c r="N80" s="12" t="s">
        <v>1279</v>
      </c>
      <c r="O80" t="s">
        <v>591</v>
      </c>
      <c r="P80" s="3">
        <v>2067.86</v>
      </c>
      <c r="Q80" s="3">
        <v>0</v>
      </c>
    </row>
    <row r="81" spans="1:19" x14ac:dyDescent="0.25">
      <c r="A81" s="12" t="s">
        <v>1278</v>
      </c>
      <c r="B81" s="12" t="s">
        <v>1134</v>
      </c>
      <c r="C81" s="12" t="s">
        <v>1141</v>
      </c>
      <c r="D81" s="12" t="s">
        <v>583</v>
      </c>
      <c r="E81" s="12" t="s">
        <v>31</v>
      </c>
      <c r="F81" t="s">
        <v>584</v>
      </c>
      <c r="H81" s="12" t="s">
        <v>31</v>
      </c>
      <c r="J81">
        <v>0</v>
      </c>
      <c r="K81" s="12" t="s">
        <v>31</v>
      </c>
      <c r="L81" s="12" t="s">
        <v>31</v>
      </c>
      <c r="M81" s="12" t="s">
        <v>31</v>
      </c>
      <c r="N81" s="12" t="s">
        <v>1281</v>
      </c>
      <c r="O81" t="s">
        <v>588</v>
      </c>
      <c r="P81" s="3">
        <v>477.32</v>
      </c>
      <c r="Q81" s="3">
        <v>0</v>
      </c>
    </row>
    <row r="82" spans="1:19" x14ac:dyDescent="0.25">
      <c r="A82" s="12" t="s">
        <v>1278</v>
      </c>
      <c r="B82" s="12" t="s">
        <v>1134</v>
      </c>
      <c r="C82" s="12" t="s">
        <v>1141</v>
      </c>
      <c r="D82" s="12" t="s">
        <v>570</v>
      </c>
      <c r="E82" s="12" t="s">
        <v>31</v>
      </c>
      <c r="F82" t="s">
        <v>571</v>
      </c>
      <c r="H82" s="12" t="s">
        <v>31</v>
      </c>
      <c r="J82">
        <v>0</v>
      </c>
      <c r="K82" s="12" t="s">
        <v>31</v>
      </c>
      <c r="L82" s="12" t="s">
        <v>31</v>
      </c>
      <c r="M82" s="12" t="s">
        <v>31</v>
      </c>
      <c r="N82" s="12" t="s">
        <v>1280</v>
      </c>
      <c r="O82" t="s">
        <v>504</v>
      </c>
      <c r="P82" s="3">
        <v>536.34</v>
      </c>
      <c r="Q82" s="3">
        <v>0</v>
      </c>
    </row>
    <row r="83" spans="1:19" x14ac:dyDescent="0.25">
      <c r="A83" s="12" t="s">
        <v>1278</v>
      </c>
      <c r="B83" s="12" t="s">
        <v>1134</v>
      </c>
      <c r="C83" s="12" t="s">
        <v>1141</v>
      </c>
      <c r="D83" s="12" t="s">
        <v>563</v>
      </c>
      <c r="E83" s="12" t="s">
        <v>31</v>
      </c>
      <c r="F83" t="s">
        <v>565</v>
      </c>
      <c r="H83" s="12" t="s">
        <v>31</v>
      </c>
      <c r="J83">
        <v>0</v>
      </c>
      <c r="K83" s="12" t="s">
        <v>564</v>
      </c>
      <c r="L83" s="12" t="s">
        <v>31</v>
      </c>
      <c r="M83" s="12" t="s">
        <v>1282</v>
      </c>
      <c r="N83" s="12" t="s">
        <v>1283</v>
      </c>
      <c r="O83" t="s">
        <v>568</v>
      </c>
      <c r="P83" s="3">
        <v>4941.84</v>
      </c>
      <c r="Q83" s="3">
        <v>0</v>
      </c>
    </row>
    <row r="84" spans="1:19" x14ac:dyDescent="0.25">
      <c r="A84" s="12" t="s">
        <v>1278</v>
      </c>
      <c r="B84" s="12" t="s">
        <v>1148</v>
      </c>
      <c r="C84" s="12" t="s">
        <v>1141</v>
      </c>
      <c r="D84" s="12" t="s">
        <v>592</v>
      </c>
      <c r="E84" s="12" t="s">
        <v>31</v>
      </c>
      <c r="F84" t="s">
        <v>250</v>
      </c>
      <c r="H84" s="12" t="s">
        <v>31</v>
      </c>
      <c r="J84">
        <v>0</v>
      </c>
      <c r="K84" s="12" t="s">
        <v>31</v>
      </c>
      <c r="L84" s="12" t="s">
        <v>31</v>
      </c>
      <c r="M84" s="12" t="s">
        <v>31</v>
      </c>
      <c r="N84" s="12" t="s">
        <v>1215</v>
      </c>
      <c r="O84" t="s">
        <v>593</v>
      </c>
      <c r="P84" s="3">
        <v>10.71</v>
      </c>
      <c r="Q84" s="3">
        <v>0</v>
      </c>
    </row>
    <row r="85" spans="1:19" x14ac:dyDescent="0.25">
      <c r="A85" s="12" t="s">
        <v>1278</v>
      </c>
      <c r="B85" s="12" t="s">
        <v>1148</v>
      </c>
      <c r="C85" s="12" t="s">
        <v>1141</v>
      </c>
      <c r="D85" s="12" t="s">
        <v>594</v>
      </c>
      <c r="E85" s="12" t="s">
        <v>31</v>
      </c>
      <c r="F85" t="s">
        <v>595</v>
      </c>
      <c r="H85" s="12" t="s">
        <v>31</v>
      </c>
      <c r="J85">
        <v>0</v>
      </c>
      <c r="K85" s="12" t="s">
        <v>31</v>
      </c>
      <c r="L85" s="12" t="s">
        <v>31</v>
      </c>
      <c r="M85" s="12" t="s">
        <v>31</v>
      </c>
      <c r="N85" s="12" t="s">
        <v>1215</v>
      </c>
      <c r="O85" t="s">
        <v>598</v>
      </c>
      <c r="P85" s="3">
        <v>19.82</v>
      </c>
      <c r="Q85" s="3">
        <v>0</v>
      </c>
    </row>
    <row r="86" spans="1:19" x14ac:dyDescent="0.25">
      <c r="A86" s="12" t="s">
        <v>1286</v>
      </c>
      <c r="B86" s="12" t="s">
        <v>1134</v>
      </c>
      <c r="C86" s="12" t="s">
        <v>1141</v>
      </c>
      <c r="D86" s="12" t="s">
        <v>604</v>
      </c>
      <c r="E86" s="12" t="s">
        <v>31</v>
      </c>
      <c r="F86" t="s">
        <v>250</v>
      </c>
      <c r="H86" s="12" t="s">
        <v>31</v>
      </c>
      <c r="J86">
        <v>0</v>
      </c>
      <c r="K86" s="12" t="s">
        <v>31</v>
      </c>
      <c r="L86" s="12" t="s">
        <v>31</v>
      </c>
      <c r="M86" s="12" t="s">
        <v>31</v>
      </c>
      <c r="N86" s="12" t="s">
        <v>1287</v>
      </c>
      <c r="O86" t="s">
        <v>605</v>
      </c>
      <c r="P86" s="3">
        <v>3932.38</v>
      </c>
      <c r="Q86" s="3">
        <v>0</v>
      </c>
    </row>
    <row r="87" spans="1:19" x14ac:dyDescent="0.25">
      <c r="A87" s="12" t="s">
        <v>1288</v>
      </c>
      <c r="B87" s="12" t="s">
        <v>1134</v>
      </c>
      <c r="C87" s="12" t="s">
        <v>1141</v>
      </c>
      <c r="D87" s="12" t="s">
        <v>761</v>
      </c>
      <c r="E87" s="12" t="s">
        <v>31</v>
      </c>
      <c r="F87" t="s">
        <v>762</v>
      </c>
      <c r="H87" s="12" t="s">
        <v>31</v>
      </c>
      <c r="J87">
        <v>0</v>
      </c>
      <c r="K87" s="12" t="s">
        <v>31</v>
      </c>
      <c r="L87" s="12" t="s">
        <v>31</v>
      </c>
      <c r="M87" s="12" t="s">
        <v>31</v>
      </c>
      <c r="N87" s="12" t="s">
        <v>1329</v>
      </c>
      <c r="O87" t="s">
        <v>765</v>
      </c>
      <c r="P87" s="3">
        <v>69.64</v>
      </c>
      <c r="Q87" s="3">
        <v>0</v>
      </c>
    </row>
    <row r="88" spans="1:19" x14ac:dyDescent="0.25">
      <c r="A88" s="12" t="s">
        <v>1288</v>
      </c>
      <c r="B88" s="12" t="s">
        <v>1134</v>
      </c>
      <c r="C88" s="12" t="s">
        <v>1141</v>
      </c>
      <c r="D88" s="12" t="s">
        <v>711</v>
      </c>
      <c r="E88" s="12" t="s">
        <v>31</v>
      </c>
      <c r="F88" t="s">
        <v>713</v>
      </c>
      <c r="H88" s="12" t="s">
        <v>31</v>
      </c>
      <c r="J88">
        <v>0</v>
      </c>
      <c r="K88" s="12" t="s">
        <v>712</v>
      </c>
      <c r="L88" s="12" t="s">
        <v>31</v>
      </c>
      <c r="M88" s="12" t="s">
        <v>1293</v>
      </c>
      <c r="N88" s="12" t="s">
        <v>1298</v>
      </c>
      <c r="O88" t="s">
        <v>716</v>
      </c>
      <c r="P88" s="3">
        <v>59.73</v>
      </c>
      <c r="Q88" s="3">
        <v>0</v>
      </c>
    </row>
    <row r="89" spans="1:19" x14ac:dyDescent="0.25">
      <c r="A89" s="12" t="s">
        <v>1288</v>
      </c>
      <c r="B89" s="12" t="s">
        <v>1134</v>
      </c>
      <c r="C89" s="12" t="s">
        <v>1141</v>
      </c>
      <c r="D89" s="12" t="s">
        <v>723</v>
      </c>
      <c r="E89" s="12" t="s">
        <v>31</v>
      </c>
      <c r="F89" t="s">
        <v>713</v>
      </c>
      <c r="H89" s="12" t="s">
        <v>31</v>
      </c>
      <c r="J89">
        <v>0</v>
      </c>
      <c r="K89" s="12" t="s">
        <v>724</v>
      </c>
      <c r="L89" s="12" t="s">
        <v>31</v>
      </c>
      <c r="M89" s="12" t="s">
        <v>1300</v>
      </c>
      <c r="N89" s="12" t="s">
        <v>1301</v>
      </c>
      <c r="O89" t="s">
        <v>722</v>
      </c>
      <c r="P89" s="3">
        <v>59.14</v>
      </c>
      <c r="Q89" s="3">
        <v>0</v>
      </c>
    </row>
    <row r="90" spans="1:19" x14ac:dyDescent="0.25">
      <c r="A90" s="12" t="s">
        <v>1288</v>
      </c>
      <c r="B90" s="12" t="s">
        <v>1134</v>
      </c>
      <c r="C90" s="12" t="s">
        <v>1141</v>
      </c>
      <c r="D90" s="12" t="s">
        <v>651</v>
      </c>
      <c r="E90" s="12" t="s">
        <v>31</v>
      </c>
      <c r="F90" t="s">
        <v>653</v>
      </c>
      <c r="H90" s="12" t="s">
        <v>31</v>
      </c>
      <c r="J90">
        <v>0</v>
      </c>
      <c r="K90" s="12" t="s">
        <v>652</v>
      </c>
      <c r="L90" s="12" t="s">
        <v>31</v>
      </c>
      <c r="M90" s="12" t="s">
        <v>1293</v>
      </c>
      <c r="N90" s="12" t="s">
        <v>1295</v>
      </c>
      <c r="O90" t="s">
        <v>656</v>
      </c>
      <c r="P90" s="3">
        <v>282.13</v>
      </c>
      <c r="Q90" s="3">
        <v>0</v>
      </c>
    </row>
    <row r="91" spans="1:19" x14ac:dyDescent="0.25">
      <c r="A91" s="13" t="s">
        <v>1476</v>
      </c>
      <c r="B91" s="8"/>
      <c r="C91" s="8"/>
      <c r="D91" s="8"/>
      <c r="E91" s="8"/>
      <c r="F91" s="8"/>
      <c r="G91" s="8"/>
      <c r="H91" s="8"/>
      <c r="I91" s="8"/>
      <c r="J91" s="8"/>
      <c r="K91" s="8"/>
      <c r="L91" s="8"/>
      <c r="M91" s="8"/>
      <c r="N91" s="8"/>
      <c r="O91" s="8"/>
      <c r="P91" s="14">
        <v>27273.88</v>
      </c>
      <c r="Q91" s="14">
        <v>0</v>
      </c>
    </row>
    <row r="92" spans="1:19" x14ac:dyDescent="0.25">
      <c r="A92" s="13" t="s">
        <v>1477</v>
      </c>
      <c r="B92" s="8"/>
      <c r="C92" s="8"/>
      <c r="D92" s="8"/>
      <c r="E92" s="8"/>
      <c r="F92" s="8"/>
      <c r="G92" s="8"/>
      <c r="H92" s="8"/>
      <c r="I92" s="8"/>
      <c r="J92" s="8"/>
      <c r="K92" s="8"/>
      <c r="L92" s="8"/>
      <c r="M92" s="8"/>
      <c r="N92" s="8"/>
      <c r="O92" s="8"/>
      <c r="P92" s="14">
        <v>27273.88</v>
      </c>
      <c r="Q92" s="14"/>
      <c r="R92" s="17">
        <v>27273.88</v>
      </c>
      <c r="S92" s="15">
        <f>P92-R92</f>
        <v>0</v>
      </c>
    </row>
    <row r="95" spans="1:19" x14ac:dyDescent="0.25">
      <c r="A95" s="46" t="s">
        <v>1583</v>
      </c>
      <c r="B95" s="46"/>
      <c r="C95" s="46"/>
      <c r="D95" s="46"/>
      <c r="E95" s="46"/>
      <c r="F95" s="46"/>
      <c r="G95" s="46"/>
      <c r="H95" s="46"/>
      <c r="I95" s="46"/>
      <c r="J95" s="46"/>
      <c r="K95" s="46"/>
      <c r="L95" s="46"/>
      <c r="M95" s="46"/>
      <c r="N95" s="46"/>
      <c r="O95" s="46"/>
      <c r="P95" s="46"/>
      <c r="Q95" s="46"/>
    </row>
    <row r="96" spans="1:19" x14ac:dyDescent="0.25">
      <c r="A96" s="12" t="s">
        <v>1261</v>
      </c>
      <c r="B96" s="12" t="s">
        <v>1134</v>
      </c>
      <c r="C96" s="12" t="s">
        <v>1141</v>
      </c>
      <c r="D96" s="12" t="s">
        <v>463</v>
      </c>
      <c r="E96" s="12" t="s">
        <v>31</v>
      </c>
      <c r="F96" t="s">
        <v>464</v>
      </c>
      <c r="H96" s="12" t="s">
        <v>31</v>
      </c>
      <c r="J96">
        <v>0</v>
      </c>
      <c r="K96" s="12" t="s">
        <v>31</v>
      </c>
      <c r="L96" s="12" t="s">
        <v>31</v>
      </c>
      <c r="M96" s="12" t="s">
        <v>31</v>
      </c>
      <c r="N96" s="12" t="s">
        <v>1262</v>
      </c>
      <c r="O96" t="s">
        <v>468</v>
      </c>
      <c r="P96" s="3">
        <v>2239.1999999999998</v>
      </c>
      <c r="Q96" s="3">
        <v>0</v>
      </c>
    </row>
    <row r="97" spans="1:19" x14ac:dyDescent="0.25">
      <c r="A97" s="13" t="s">
        <v>1584</v>
      </c>
      <c r="B97" s="8"/>
      <c r="C97" s="8"/>
      <c r="D97" s="8"/>
      <c r="E97" s="8"/>
      <c r="F97" s="8"/>
      <c r="G97" s="8"/>
      <c r="H97" s="8"/>
      <c r="I97" s="8"/>
      <c r="J97" s="8"/>
      <c r="K97" s="8"/>
      <c r="L97" s="8"/>
      <c r="M97" s="8"/>
      <c r="N97" s="8"/>
      <c r="O97" s="8"/>
      <c r="P97" s="14">
        <v>2239.1999999999998</v>
      </c>
      <c r="Q97" s="14">
        <v>0</v>
      </c>
    </row>
    <row r="98" spans="1:19" x14ac:dyDescent="0.25">
      <c r="A98" s="13" t="s">
        <v>1585</v>
      </c>
      <c r="B98" s="8"/>
      <c r="C98" s="8"/>
      <c r="D98" s="8"/>
      <c r="E98" s="8"/>
      <c r="F98" s="8"/>
      <c r="G98" s="8"/>
      <c r="H98" s="8"/>
      <c r="I98" s="8"/>
      <c r="J98" s="8"/>
      <c r="K98" s="8"/>
      <c r="L98" s="8"/>
      <c r="M98" s="8"/>
      <c r="N98" s="8"/>
      <c r="O98" s="8"/>
      <c r="P98" s="14">
        <v>2239.1999999999998</v>
      </c>
      <c r="Q98" s="14"/>
      <c r="R98" s="17">
        <v>2239.1999999999998</v>
      </c>
      <c r="S98" s="15">
        <f>P98-R98</f>
        <v>0</v>
      </c>
    </row>
    <row r="102" spans="1:19" x14ac:dyDescent="0.25">
      <c r="P102" s="15">
        <f>P98+P92+P63</f>
        <v>82516.709999999992</v>
      </c>
    </row>
    <row r="104" spans="1:19" x14ac:dyDescent="0.25">
      <c r="P104" s="17">
        <f>'All Books PM January 2024'!P429</f>
        <v>82516.705600000059</v>
      </c>
    </row>
    <row r="106" spans="1:19" x14ac:dyDescent="0.25">
      <c r="P106" s="15">
        <f>P102-P104</f>
        <v>4.3999999325023964E-3</v>
      </c>
    </row>
  </sheetData>
  <mergeCells count="6">
    <mergeCell ref="A95:Q95"/>
    <mergeCell ref="A1:Q1"/>
    <mergeCell ref="A2:Q2"/>
    <mergeCell ref="A3:Q3"/>
    <mergeCell ref="A6:Q6"/>
    <mergeCell ref="A66:Q6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82447-4137-453D-8A84-7068DC9A5493}">
  <dimension ref="A1:S95"/>
  <sheetViews>
    <sheetView topLeftCell="B64" workbookViewId="0">
      <selection activeCell="S19" sqref="S19"/>
    </sheetView>
  </sheetViews>
  <sheetFormatPr defaultRowHeight="15" x14ac:dyDescent="0.25"/>
  <cols>
    <col min="4" max="4" width="16.7109375" customWidth="1"/>
    <col min="17" max="17" width="15.5703125" customWidth="1"/>
    <col min="18" max="18" width="12.7109375" style="17" customWidth="1"/>
    <col min="19" max="19" width="12.85546875" customWidth="1"/>
  </cols>
  <sheetData>
    <row r="1" spans="1:19" x14ac:dyDescent="0.25">
      <c r="A1" s="45" t="s">
        <v>0</v>
      </c>
      <c r="B1" s="45"/>
      <c r="C1" s="45"/>
      <c r="D1" s="45"/>
      <c r="E1" s="45"/>
      <c r="F1" s="45"/>
      <c r="G1" s="45"/>
      <c r="H1" s="45"/>
      <c r="I1" s="45"/>
      <c r="J1" s="45"/>
      <c r="K1" s="45"/>
      <c r="L1" s="45"/>
      <c r="M1" s="45"/>
      <c r="N1" s="45"/>
      <c r="O1" s="45"/>
      <c r="P1" s="45"/>
      <c r="Q1" s="45"/>
    </row>
    <row r="2" spans="1:19" x14ac:dyDescent="0.25">
      <c r="A2" s="45" t="s">
        <v>1113</v>
      </c>
      <c r="B2" s="45"/>
      <c r="C2" s="45"/>
      <c r="D2" s="45"/>
      <c r="E2" s="45"/>
      <c r="F2" s="45"/>
      <c r="G2" s="45"/>
      <c r="H2" s="45"/>
      <c r="I2" s="45"/>
      <c r="J2" s="45"/>
      <c r="K2" s="45"/>
      <c r="L2" s="45"/>
      <c r="M2" s="45"/>
      <c r="N2" s="45"/>
      <c r="O2" s="45"/>
      <c r="P2" s="45"/>
      <c r="Q2" s="45"/>
    </row>
    <row r="3" spans="1:19" x14ac:dyDescent="0.25">
      <c r="A3" s="45" t="s">
        <v>1114</v>
      </c>
      <c r="B3" s="45"/>
      <c r="C3" s="45"/>
      <c r="D3" s="45"/>
      <c r="E3" s="45"/>
      <c r="F3" s="45"/>
      <c r="G3" s="45"/>
      <c r="H3" s="45"/>
      <c r="I3" s="45"/>
      <c r="J3" s="45"/>
      <c r="K3" s="45"/>
      <c r="L3" s="45"/>
      <c r="M3" s="45"/>
      <c r="N3" s="45"/>
      <c r="O3" s="45"/>
      <c r="P3" s="45"/>
      <c r="Q3" s="45"/>
    </row>
    <row r="4" spans="1:19" x14ac:dyDescent="0.25">
      <c r="A4" t="s">
        <v>1115</v>
      </c>
      <c r="B4" t="s">
        <v>1116</v>
      </c>
      <c r="C4" t="s">
        <v>1117</v>
      </c>
      <c r="D4" t="s">
        <v>1118</v>
      </c>
      <c r="E4" t="s">
        <v>1119</v>
      </c>
      <c r="F4" t="s">
        <v>1120</v>
      </c>
      <c r="G4" t="s">
        <v>1121</v>
      </c>
      <c r="H4" t="s">
        <v>1122</v>
      </c>
      <c r="I4" t="s">
        <v>1123</v>
      </c>
      <c r="J4" t="s">
        <v>1124</v>
      </c>
      <c r="K4" t="s">
        <v>1125</v>
      </c>
      <c r="L4" t="s">
        <v>1126</v>
      </c>
      <c r="M4" t="s">
        <v>1127</v>
      </c>
      <c r="N4" t="s">
        <v>1128</v>
      </c>
      <c r="O4" t="s">
        <v>1129</v>
      </c>
      <c r="P4" s="3" t="s">
        <v>1130</v>
      </c>
      <c r="Q4" s="3" t="s">
        <v>1131</v>
      </c>
    </row>
    <row r="6" spans="1:19" x14ac:dyDescent="0.25">
      <c r="A6" s="46" t="s">
        <v>1373</v>
      </c>
      <c r="B6" s="46"/>
      <c r="C6" s="46"/>
      <c r="D6" s="46"/>
      <c r="E6" s="46"/>
      <c r="F6" s="46"/>
      <c r="G6" s="46"/>
      <c r="H6" s="46"/>
      <c r="I6" s="46"/>
      <c r="J6" s="46"/>
      <c r="K6" s="46"/>
      <c r="L6" s="46"/>
      <c r="M6" s="46"/>
      <c r="N6" s="46"/>
      <c r="O6" s="46"/>
      <c r="P6" s="46"/>
      <c r="Q6" s="46"/>
    </row>
    <row r="7" spans="1:19" x14ac:dyDescent="0.25">
      <c r="A7" s="12" t="s">
        <v>1143</v>
      </c>
      <c r="B7" s="12" t="s">
        <v>1134</v>
      </c>
      <c r="C7" s="12" t="s">
        <v>1141</v>
      </c>
      <c r="D7" s="12" t="s">
        <v>84</v>
      </c>
      <c r="E7" s="12" t="s">
        <v>31</v>
      </c>
      <c r="F7" t="s">
        <v>85</v>
      </c>
      <c r="H7" s="12" t="s">
        <v>31</v>
      </c>
      <c r="J7">
        <v>0</v>
      </c>
      <c r="K7" s="12" t="s">
        <v>31</v>
      </c>
      <c r="L7" s="12" t="s">
        <v>31</v>
      </c>
      <c r="M7" s="12" t="s">
        <v>31</v>
      </c>
      <c r="N7" s="12" t="s">
        <v>1158</v>
      </c>
      <c r="O7" t="s">
        <v>89</v>
      </c>
      <c r="P7" s="3">
        <v>0</v>
      </c>
      <c r="Q7" s="3">
        <v>1176.47</v>
      </c>
      <c r="R7" s="17">
        <f>SUMIF('All Books PM January 2024'!A:A,'WITHOLDING TAX'!D:D,'All Books PM January 2024'!U:U)</f>
        <v>1176.47</v>
      </c>
      <c r="S7" s="15">
        <f>Q7-R7</f>
        <v>0</v>
      </c>
    </row>
    <row r="8" spans="1:19" x14ac:dyDescent="0.25">
      <c r="A8" s="12" t="s">
        <v>1288</v>
      </c>
      <c r="B8" s="12" t="s">
        <v>1134</v>
      </c>
      <c r="C8" s="12" t="s">
        <v>1141</v>
      </c>
      <c r="D8" s="12" t="s">
        <v>795</v>
      </c>
      <c r="E8" s="12" t="s">
        <v>31</v>
      </c>
      <c r="F8" t="s">
        <v>796</v>
      </c>
      <c r="H8" s="12" t="s">
        <v>31</v>
      </c>
      <c r="J8">
        <v>0</v>
      </c>
      <c r="K8" s="12" t="s">
        <v>31</v>
      </c>
      <c r="L8" s="12" t="s">
        <v>31</v>
      </c>
      <c r="M8" s="12" t="s">
        <v>31</v>
      </c>
      <c r="N8" s="12" t="s">
        <v>1322</v>
      </c>
      <c r="O8" t="s">
        <v>799</v>
      </c>
      <c r="P8" s="3">
        <v>0</v>
      </c>
      <c r="Q8" s="3">
        <v>680</v>
      </c>
      <c r="R8" s="17">
        <f>SUMIF('All Books PM January 2024'!A:A,'WITHOLDING TAX'!D:D,'All Books PM January 2024'!U:U)</f>
        <v>680</v>
      </c>
      <c r="S8" s="15">
        <f>Q8-R8</f>
        <v>0</v>
      </c>
    </row>
    <row r="9" spans="1:19" x14ac:dyDescent="0.25">
      <c r="A9" s="13" t="s">
        <v>1374</v>
      </c>
      <c r="B9" s="8"/>
      <c r="C9" s="8"/>
      <c r="D9" s="8"/>
      <c r="E9" s="8"/>
      <c r="F9" s="8"/>
      <c r="G9" s="8"/>
      <c r="H9" s="8"/>
      <c r="I9" s="8"/>
      <c r="J9" s="8"/>
      <c r="K9" s="8"/>
      <c r="L9" s="8"/>
      <c r="M9" s="8"/>
      <c r="N9" s="8"/>
      <c r="O9" s="8"/>
      <c r="P9" s="14">
        <v>0</v>
      </c>
      <c r="Q9" s="14">
        <v>1856.47</v>
      </c>
    </row>
    <row r="10" spans="1:19" x14ac:dyDescent="0.25">
      <c r="A10" s="13" t="s">
        <v>1375</v>
      </c>
      <c r="B10" s="8"/>
      <c r="C10" s="8"/>
      <c r="D10" s="8"/>
      <c r="E10" s="8"/>
      <c r="F10" s="8"/>
      <c r="G10" s="8"/>
      <c r="H10" s="8"/>
      <c r="I10" s="8"/>
      <c r="J10" s="8"/>
      <c r="K10" s="8"/>
      <c r="L10" s="8"/>
      <c r="M10" s="8"/>
      <c r="N10" s="8"/>
      <c r="O10" s="8"/>
      <c r="P10" s="14"/>
      <c r="Q10" s="14">
        <v>1856.47</v>
      </c>
    </row>
    <row r="13" spans="1:19" x14ac:dyDescent="0.25">
      <c r="A13" s="46" t="s">
        <v>1396</v>
      </c>
      <c r="B13" s="46"/>
      <c r="C13" s="46"/>
      <c r="D13" s="46"/>
      <c r="E13" s="46"/>
      <c r="F13" s="46"/>
      <c r="G13" s="46"/>
      <c r="H13" s="46"/>
      <c r="I13" s="46"/>
      <c r="J13" s="46"/>
      <c r="K13" s="46"/>
      <c r="L13" s="46"/>
      <c r="M13" s="46"/>
      <c r="N13" s="46"/>
      <c r="O13" s="46"/>
      <c r="P13" s="46"/>
      <c r="Q13" s="46"/>
    </row>
    <row r="14" spans="1:19" x14ac:dyDescent="0.25">
      <c r="A14" s="12" t="s">
        <v>1143</v>
      </c>
      <c r="B14" s="12" t="s">
        <v>1134</v>
      </c>
      <c r="C14" s="12" t="s">
        <v>1141</v>
      </c>
      <c r="D14" s="12" t="s">
        <v>109</v>
      </c>
      <c r="E14" s="12" t="s">
        <v>31</v>
      </c>
      <c r="F14" t="s">
        <v>110</v>
      </c>
      <c r="H14" s="12" t="s">
        <v>31</v>
      </c>
      <c r="J14">
        <v>0</v>
      </c>
      <c r="K14" s="12" t="s">
        <v>31</v>
      </c>
      <c r="L14" s="12" t="s">
        <v>31</v>
      </c>
      <c r="M14" s="12" t="s">
        <v>31</v>
      </c>
      <c r="N14" s="12" t="s">
        <v>1170</v>
      </c>
      <c r="O14" t="s">
        <v>113</v>
      </c>
      <c r="P14" s="3">
        <v>0</v>
      </c>
      <c r="Q14" s="3">
        <v>1000</v>
      </c>
      <c r="R14" s="17">
        <f>SUMIF('All Books PM January 2024'!A:A,'WITHOLDING TAX'!D:D,'All Books PM January 2024'!U:U)</f>
        <v>1000</v>
      </c>
      <c r="S14" s="15">
        <f t="shared" ref="S14:S75" si="0">Q14-R14</f>
        <v>0</v>
      </c>
    </row>
    <row r="15" spans="1:19" x14ac:dyDescent="0.25">
      <c r="A15" s="12" t="s">
        <v>1143</v>
      </c>
      <c r="B15" s="12" t="s">
        <v>1134</v>
      </c>
      <c r="C15" s="12" t="s">
        <v>1141</v>
      </c>
      <c r="D15" s="12" t="s">
        <v>115</v>
      </c>
      <c r="E15" s="12" t="s">
        <v>31</v>
      </c>
      <c r="F15" t="s">
        <v>117</v>
      </c>
      <c r="H15" s="12" t="s">
        <v>31</v>
      </c>
      <c r="J15">
        <v>0</v>
      </c>
      <c r="K15" s="12" t="s">
        <v>116</v>
      </c>
      <c r="L15" s="12" t="s">
        <v>31</v>
      </c>
      <c r="M15" s="12" t="s">
        <v>31</v>
      </c>
      <c r="N15" s="12" t="s">
        <v>1171</v>
      </c>
      <c r="O15" t="s">
        <v>120</v>
      </c>
      <c r="P15" s="3">
        <v>0</v>
      </c>
      <c r="Q15" s="3">
        <v>2500</v>
      </c>
      <c r="R15" s="17">
        <f>SUMIF('All Books PM January 2024'!A:A,'WITHOLDING TAX'!D:D,'All Books PM January 2024'!U:U)</f>
        <v>2500</v>
      </c>
      <c r="S15" s="15">
        <f t="shared" si="0"/>
        <v>0</v>
      </c>
    </row>
    <row r="16" spans="1:19" x14ac:dyDescent="0.25">
      <c r="A16" s="12" t="s">
        <v>1178</v>
      </c>
      <c r="B16" s="12" t="s">
        <v>1134</v>
      </c>
      <c r="C16" s="12" t="s">
        <v>1141</v>
      </c>
      <c r="D16" s="12" t="s">
        <v>168</v>
      </c>
      <c r="E16" s="12" t="s">
        <v>31</v>
      </c>
      <c r="F16" t="s">
        <v>169</v>
      </c>
      <c r="H16" s="12" t="s">
        <v>31</v>
      </c>
      <c r="J16">
        <v>0</v>
      </c>
      <c r="K16" s="12" t="s">
        <v>31</v>
      </c>
      <c r="L16" s="12" t="s">
        <v>31</v>
      </c>
      <c r="M16" s="12" t="s">
        <v>31</v>
      </c>
      <c r="N16" s="12" t="s">
        <v>1187</v>
      </c>
      <c r="O16" t="s">
        <v>173</v>
      </c>
      <c r="P16" s="3">
        <v>0</v>
      </c>
      <c r="Q16" s="3">
        <v>31416.67</v>
      </c>
      <c r="R16" s="17">
        <f>SUMIF('All Books PM January 2024'!A:A,'WITHOLDING TAX'!D:D,'All Books PM January 2024'!U:U)</f>
        <v>31416.67</v>
      </c>
      <c r="S16" s="15">
        <f t="shared" si="0"/>
        <v>0</v>
      </c>
    </row>
    <row r="17" spans="1:19" x14ac:dyDescent="0.25">
      <c r="A17" s="12" t="s">
        <v>1178</v>
      </c>
      <c r="B17" s="12" t="s">
        <v>1134</v>
      </c>
      <c r="C17" s="12" t="s">
        <v>1141</v>
      </c>
      <c r="D17" s="12" t="s">
        <v>175</v>
      </c>
      <c r="E17" s="12" t="s">
        <v>31</v>
      </c>
      <c r="F17" t="s">
        <v>176</v>
      </c>
      <c r="H17" s="12" t="s">
        <v>31</v>
      </c>
      <c r="J17">
        <v>0</v>
      </c>
      <c r="K17" s="12" t="s">
        <v>31</v>
      </c>
      <c r="L17" s="12" t="s">
        <v>31</v>
      </c>
      <c r="M17" s="12" t="s">
        <v>31</v>
      </c>
      <c r="N17" s="12" t="s">
        <v>1188</v>
      </c>
      <c r="O17" t="s">
        <v>179</v>
      </c>
      <c r="P17" s="3">
        <v>0</v>
      </c>
      <c r="Q17" s="3">
        <v>22500</v>
      </c>
      <c r="R17" s="17">
        <f>SUMIF('All Books PM January 2024'!A:A,'WITHOLDING TAX'!D:D,'All Books PM January 2024'!U:U)</f>
        <v>22500</v>
      </c>
      <c r="S17" s="15">
        <f t="shared" si="0"/>
        <v>0</v>
      </c>
    </row>
    <row r="18" spans="1:19" x14ac:dyDescent="0.25">
      <c r="A18" s="12" t="s">
        <v>1189</v>
      </c>
      <c r="B18" s="12" t="s">
        <v>1134</v>
      </c>
      <c r="C18" s="12" t="s">
        <v>1141</v>
      </c>
      <c r="D18" s="12" t="s">
        <v>245</v>
      </c>
      <c r="E18" s="12" t="s">
        <v>31</v>
      </c>
      <c r="F18" t="s">
        <v>169</v>
      </c>
      <c r="H18" s="12" t="s">
        <v>31</v>
      </c>
      <c r="J18">
        <v>0</v>
      </c>
      <c r="K18" s="12" t="s">
        <v>31</v>
      </c>
      <c r="L18" s="12" t="s">
        <v>31</v>
      </c>
      <c r="M18" s="12" t="s">
        <v>31</v>
      </c>
      <c r="N18" s="12" t="s">
        <v>1202</v>
      </c>
      <c r="O18" t="s">
        <v>246</v>
      </c>
      <c r="P18" s="3">
        <v>0</v>
      </c>
      <c r="Q18" s="3">
        <v>52108.33</v>
      </c>
      <c r="R18" s="17">
        <f>SUMIF('All Books PM January 2024'!A:A,'WITHOLDING TAX'!D:D,'All Books PM January 2024'!U:U)</f>
        <v>52108.33</v>
      </c>
      <c r="S18" s="15">
        <f t="shared" si="0"/>
        <v>0</v>
      </c>
    </row>
    <row r="19" spans="1:19" x14ac:dyDescent="0.25">
      <c r="A19" s="12" t="s">
        <v>1205</v>
      </c>
      <c r="B19" s="12" t="s">
        <v>1134</v>
      </c>
      <c r="C19" s="12" t="s">
        <v>1141</v>
      </c>
      <c r="D19" s="12" t="s">
        <v>260</v>
      </c>
      <c r="E19" s="12" t="s">
        <v>31</v>
      </c>
      <c r="F19" t="s">
        <v>262</v>
      </c>
      <c r="H19" s="12" t="s">
        <v>31</v>
      </c>
      <c r="J19">
        <v>0</v>
      </c>
      <c r="K19" s="12" t="s">
        <v>261</v>
      </c>
      <c r="L19" s="12" t="s">
        <v>31</v>
      </c>
      <c r="M19" s="12" t="s">
        <v>31</v>
      </c>
      <c r="N19" s="12" t="s">
        <v>1208</v>
      </c>
      <c r="O19" t="s">
        <v>265</v>
      </c>
      <c r="P19" s="3">
        <v>0</v>
      </c>
      <c r="Q19" s="24">
        <v>9.82</v>
      </c>
      <c r="R19" s="17">
        <v>9.82</v>
      </c>
      <c r="S19" s="15">
        <f t="shared" si="0"/>
        <v>0</v>
      </c>
    </row>
    <row r="20" spans="1:19" x14ac:dyDescent="0.25">
      <c r="A20" s="12" t="s">
        <v>1216</v>
      </c>
      <c r="B20" s="12" t="s">
        <v>1134</v>
      </c>
      <c r="C20" s="12" t="s">
        <v>1141</v>
      </c>
      <c r="D20" s="12" t="s">
        <v>325</v>
      </c>
      <c r="E20" s="12" t="s">
        <v>31</v>
      </c>
      <c r="F20" t="s">
        <v>326</v>
      </c>
      <c r="H20" s="12" t="s">
        <v>31</v>
      </c>
      <c r="J20">
        <v>0</v>
      </c>
      <c r="K20" s="12" t="s">
        <v>31</v>
      </c>
      <c r="L20" s="12" t="s">
        <v>31</v>
      </c>
      <c r="M20" s="12" t="s">
        <v>31</v>
      </c>
      <c r="N20" s="12" t="s">
        <v>1220</v>
      </c>
      <c r="O20" t="s">
        <v>329</v>
      </c>
      <c r="P20" s="3">
        <v>0</v>
      </c>
      <c r="Q20" s="3">
        <v>40.380000000000003</v>
      </c>
      <c r="R20" s="17">
        <f>SUMIF('All Books PM January 2024'!A:A,'WITHOLDING TAX'!D:D,'All Books PM January 2024'!U:U)</f>
        <v>40.380000000000003</v>
      </c>
      <c r="S20" s="15">
        <f t="shared" si="0"/>
        <v>0</v>
      </c>
    </row>
    <row r="21" spans="1:19" x14ac:dyDescent="0.25">
      <c r="A21" s="12" t="s">
        <v>1216</v>
      </c>
      <c r="B21" s="12" t="s">
        <v>1140</v>
      </c>
      <c r="C21" s="12" t="s">
        <v>1141</v>
      </c>
      <c r="D21" s="12" t="s">
        <v>331</v>
      </c>
      <c r="E21" s="12" t="s">
        <v>31</v>
      </c>
      <c r="F21" t="s">
        <v>326</v>
      </c>
      <c r="H21" s="12" t="s">
        <v>31</v>
      </c>
      <c r="J21">
        <v>0</v>
      </c>
      <c r="K21" s="12" t="s">
        <v>31</v>
      </c>
      <c r="L21" s="12" t="s">
        <v>31</v>
      </c>
      <c r="M21" s="12" t="s">
        <v>31</v>
      </c>
      <c r="N21" s="12" t="s">
        <v>1221</v>
      </c>
      <c r="O21" t="s">
        <v>332</v>
      </c>
      <c r="P21" s="3">
        <v>0</v>
      </c>
      <c r="Q21" s="3">
        <v>17.84</v>
      </c>
      <c r="R21" s="17">
        <f>SUMIF('All Books PM January 2024'!A:A,'WITHOLDING TAX'!D:D,'All Books PM January 2024'!U:U)</f>
        <v>17.84</v>
      </c>
      <c r="S21" s="15">
        <f t="shared" si="0"/>
        <v>0</v>
      </c>
    </row>
    <row r="22" spans="1:19" x14ac:dyDescent="0.25">
      <c r="A22" s="12" t="s">
        <v>1216</v>
      </c>
      <c r="B22" s="12" t="s">
        <v>1134</v>
      </c>
      <c r="C22" s="12" t="s">
        <v>1141</v>
      </c>
      <c r="D22" s="12" t="s">
        <v>334</v>
      </c>
      <c r="E22" s="12" t="s">
        <v>31</v>
      </c>
      <c r="F22" t="s">
        <v>326</v>
      </c>
      <c r="H22" s="12" t="s">
        <v>31</v>
      </c>
      <c r="J22">
        <v>0</v>
      </c>
      <c r="K22" s="12" t="s">
        <v>31</v>
      </c>
      <c r="L22" s="12" t="s">
        <v>31</v>
      </c>
      <c r="M22" s="12" t="s">
        <v>31</v>
      </c>
      <c r="N22" s="12" t="s">
        <v>1222</v>
      </c>
      <c r="O22" t="s">
        <v>335</v>
      </c>
      <c r="P22" s="3">
        <v>0</v>
      </c>
      <c r="Q22" s="3">
        <v>10.7</v>
      </c>
      <c r="R22" s="17">
        <f>SUMIF('All Books PM January 2024'!A:A,'WITHOLDING TAX'!D:D,'All Books PM January 2024'!U:U)</f>
        <v>10.7</v>
      </c>
      <c r="S22" s="15">
        <f t="shared" si="0"/>
        <v>0</v>
      </c>
    </row>
    <row r="23" spans="1:19" x14ac:dyDescent="0.25">
      <c r="A23" s="12" t="s">
        <v>1216</v>
      </c>
      <c r="B23" s="12" t="s">
        <v>1140</v>
      </c>
      <c r="C23" s="12" t="s">
        <v>1141</v>
      </c>
      <c r="D23" s="12" t="s">
        <v>336</v>
      </c>
      <c r="E23" s="12" t="s">
        <v>31</v>
      </c>
      <c r="F23" t="s">
        <v>326</v>
      </c>
      <c r="H23" s="12" t="s">
        <v>31</v>
      </c>
      <c r="J23">
        <v>0</v>
      </c>
      <c r="K23" s="12" t="s">
        <v>31</v>
      </c>
      <c r="L23" s="12" t="s">
        <v>31</v>
      </c>
      <c r="M23" s="12" t="s">
        <v>31</v>
      </c>
      <c r="N23" s="12" t="s">
        <v>1223</v>
      </c>
      <c r="O23" t="s">
        <v>337</v>
      </c>
      <c r="P23" s="3">
        <v>0</v>
      </c>
      <c r="Q23" s="3">
        <v>5.34</v>
      </c>
      <c r="R23" s="17">
        <f>SUMIF('All Books PM January 2024'!A:A,'WITHOLDING TAX'!D:D,'All Books PM January 2024'!U:U)</f>
        <v>5.34</v>
      </c>
      <c r="S23" s="15">
        <f t="shared" si="0"/>
        <v>0</v>
      </c>
    </row>
    <row r="24" spans="1:19" x14ac:dyDescent="0.25">
      <c r="A24" s="12" t="s">
        <v>1224</v>
      </c>
      <c r="B24" s="12" t="s">
        <v>1134</v>
      </c>
      <c r="C24" s="12" t="s">
        <v>1141</v>
      </c>
      <c r="D24" s="12" t="s">
        <v>361</v>
      </c>
      <c r="E24" s="12" t="s">
        <v>31</v>
      </c>
      <c r="F24" t="s">
        <v>362</v>
      </c>
      <c r="H24" s="12" t="s">
        <v>31</v>
      </c>
      <c r="J24">
        <v>0</v>
      </c>
      <c r="K24" s="12" t="s">
        <v>31</v>
      </c>
      <c r="L24" s="12" t="s">
        <v>31</v>
      </c>
      <c r="M24" s="12" t="s">
        <v>31</v>
      </c>
      <c r="N24" s="12" t="s">
        <v>1225</v>
      </c>
      <c r="O24" t="s">
        <v>365</v>
      </c>
      <c r="P24" s="3">
        <v>0</v>
      </c>
      <c r="Q24" s="3">
        <v>35.71</v>
      </c>
      <c r="R24" s="17">
        <f>SUMIF('All Books PM January 2024'!A:A,'WITHOLDING TAX'!D:D,'All Books PM January 2024'!U:U)</f>
        <v>35.71</v>
      </c>
      <c r="S24" s="15">
        <f t="shared" si="0"/>
        <v>0</v>
      </c>
    </row>
    <row r="25" spans="1:19" x14ac:dyDescent="0.25">
      <c r="A25" s="12" t="s">
        <v>1224</v>
      </c>
      <c r="B25" s="12" t="s">
        <v>1134</v>
      </c>
      <c r="C25" s="12" t="s">
        <v>1141</v>
      </c>
      <c r="D25" s="12" t="s">
        <v>369</v>
      </c>
      <c r="E25" s="12" t="s">
        <v>31</v>
      </c>
      <c r="F25" t="s">
        <v>370</v>
      </c>
      <c r="H25" s="12" t="s">
        <v>31</v>
      </c>
      <c r="J25">
        <v>0</v>
      </c>
      <c r="K25" s="12" t="s">
        <v>31</v>
      </c>
      <c r="L25" s="12" t="s">
        <v>31</v>
      </c>
      <c r="M25" s="12" t="s">
        <v>31</v>
      </c>
      <c r="N25" s="12" t="s">
        <v>1227</v>
      </c>
      <c r="O25" t="s">
        <v>373</v>
      </c>
      <c r="P25" s="3">
        <v>0</v>
      </c>
      <c r="Q25" s="3">
        <v>2500</v>
      </c>
      <c r="R25" s="17">
        <f>SUMIF('All Books PM January 2024'!A:A,'WITHOLDING TAX'!D:D,'All Books PM January 2024'!U:U)</f>
        <v>2500</v>
      </c>
      <c r="S25" s="15">
        <f t="shared" si="0"/>
        <v>0</v>
      </c>
    </row>
    <row r="26" spans="1:19" x14ac:dyDescent="0.25">
      <c r="A26" s="12" t="s">
        <v>1228</v>
      </c>
      <c r="B26" s="12" t="s">
        <v>1134</v>
      </c>
      <c r="C26" s="12" t="s">
        <v>1141</v>
      </c>
      <c r="D26" s="12" t="s">
        <v>413</v>
      </c>
      <c r="E26" s="12" t="s">
        <v>31</v>
      </c>
      <c r="F26" t="s">
        <v>326</v>
      </c>
      <c r="H26" s="12" t="s">
        <v>31</v>
      </c>
      <c r="J26">
        <v>0</v>
      </c>
      <c r="K26" s="12" t="s">
        <v>31</v>
      </c>
      <c r="L26" s="12" t="s">
        <v>31</v>
      </c>
      <c r="M26" s="12" t="s">
        <v>31</v>
      </c>
      <c r="N26" s="12" t="s">
        <v>1237</v>
      </c>
      <c r="O26" t="s">
        <v>414</v>
      </c>
      <c r="P26" s="3">
        <v>0</v>
      </c>
      <c r="Q26" s="3">
        <v>10.7</v>
      </c>
      <c r="R26" s="17">
        <f>SUMIF('All Books PM January 2024'!A:A,'WITHOLDING TAX'!D:D,'All Books PM January 2024'!U:U)</f>
        <v>10.7</v>
      </c>
      <c r="S26" s="15">
        <f t="shared" si="0"/>
        <v>0</v>
      </c>
    </row>
    <row r="27" spans="1:19" x14ac:dyDescent="0.25">
      <c r="A27" s="12" t="s">
        <v>1240</v>
      </c>
      <c r="B27" s="12" t="s">
        <v>1148</v>
      </c>
      <c r="C27" s="12" t="s">
        <v>1141</v>
      </c>
      <c r="D27" s="12" t="s">
        <v>415</v>
      </c>
      <c r="E27" s="12" t="s">
        <v>31</v>
      </c>
      <c r="F27" t="s">
        <v>326</v>
      </c>
      <c r="H27" s="12" t="s">
        <v>31</v>
      </c>
      <c r="J27">
        <v>0</v>
      </c>
      <c r="K27" s="12" t="s">
        <v>31</v>
      </c>
      <c r="L27" s="12" t="s">
        <v>31</v>
      </c>
      <c r="M27" s="12" t="s">
        <v>31</v>
      </c>
      <c r="N27" s="12" t="s">
        <v>1241</v>
      </c>
      <c r="O27" t="s">
        <v>416</v>
      </c>
      <c r="P27" s="3">
        <v>0</v>
      </c>
      <c r="Q27" s="3">
        <v>10.7</v>
      </c>
      <c r="R27" s="17">
        <f>SUMIF('All Books PM January 2024'!A:A,'WITHOLDING TAX'!D:D,'All Books PM January 2024'!U:U)</f>
        <v>10.7</v>
      </c>
      <c r="S27" s="15">
        <f t="shared" si="0"/>
        <v>0</v>
      </c>
    </row>
    <row r="28" spans="1:19" x14ac:dyDescent="0.25">
      <c r="A28" s="12" t="s">
        <v>1240</v>
      </c>
      <c r="B28" s="12" t="s">
        <v>1134</v>
      </c>
      <c r="C28" s="12" t="s">
        <v>1141</v>
      </c>
      <c r="D28" s="12" t="s">
        <v>417</v>
      </c>
      <c r="E28" s="12" t="s">
        <v>31</v>
      </c>
      <c r="F28" t="s">
        <v>326</v>
      </c>
      <c r="H28" s="12" t="s">
        <v>31</v>
      </c>
      <c r="J28">
        <v>0</v>
      </c>
      <c r="K28" s="12" t="s">
        <v>31</v>
      </c>
      <c r="L28" s="12" t="s">
        <v>31</v>
      </c>
      <c r="M28" s="12" t="s">
        <v>31</v>
      </c>
      <c r="N28" s="12" t="s">
        <v>1242</v>
      </c>
      <c r="O28" t="s">
        <v>418</v>
      </c>
      <c r="P28" s="3">
        <v>0</v>
      </c>
      <c r="Q28" s="3">
        <v>76.930000000000007</v>
      </c>
      <c r="R28" s="17">
        <f>SUMIF('All Books PM January 2024'!A:A,'WITHOLDING TAX'!D:D,'All Books PM January 2024'!U:U)</f>
        <v>76.930000000000007</v>
      </c>
      <c r="S28" s="15">
        <f t="shared" si="0"/>
        <v>0</v>
      </c>
    </row>
    <row r="29" spans="1:19" x14ac:dyDescent="0.25">
      <c r="A29" s="12" t="s">
        <v>1240</v>
      </c>
      <c r="B29" s="12" t="s">
        <v>1134</v>
      </c>
      <c r="C29" s="12" t="s">
        <v>1141</v>
      </c>
      <c r="D29" s="12" t="s">
        <v>421</v>
      </c>
      <c r="E29" s="12" t="s">
        <v>31</v>
      </c>
      <c r="F29" t="s">
        <v>326</v>
      </c>
      <c r="H29" s="12" t="s">
        <v>31</v>
      </c>
      <c r="J29">
        <v>0</v>
      </c>
      <c r="K29" s="12" t="s">
        <v>31</v>
      </c>
      <c r="L29" s="12" t="s">
        <v>31</v>
      </c>
      <c r="M29" s="12" t="s">
        <v>31</v>
      </c>
      <c r="N29" s="12" t="s">
        <v>1243</v>
      </c>
      <c r="O29" t="s">
        <v>422</v>
      </c>
      <c r="P29" s="3">
        <v>0</v>
      </c>
      <c r="Q29" s="3">
        <v>17.84</v>
      </c>
      <c r="R29" s="17">
        <f>SUMIF('All Books PM January 2024'!A:A,'WITHOLDING TAX'!D:D,'All Books PM January 2024'!U:U)</f>
        <v>17.84</v>
      </c>
      <c r="S29" s="15">
        <f t="shared" si="0"/>
        <v>0</v>
      </c>
    </row>
    <row r="30" spans="1:19" x14ac:dyDescent="0.25">
      <c r="A30" s="12" t="s">
        <v>1240</v>
      </c>
      <c r="B30" s="12" t="s">
        <v>1134</v>
      </c>
      <c r="C30" s="12" t="s">
        <v>1141</v>
      </c>
      <c r="D30" s="12" t="s">
        <v>424</v>
      </c>
      <c r="E30" s="12" t="s">
        <v>31</v>
      </c>
      <c r="F30" t="s">
        <v>326</v>
      </c>
      <c r="H30" s="12" t="s">
        <v>31</v>
      </c>
      <c r="J30">
        <v>0</v>
      </c>
      <c r="K30" s="12" t="s">
        <v>31</v>
      </c>
      <c r="L30" s="12" t="s">
        <v>31</v>
      </c>
      <c r="M30" s="12" t="s">
        <v>31</v>
      </c>
      <c r="N30" s="12" t="s">
        <v>1244</v>
      </c>
      <c r="O30" t="s">
        <v>425</v>
      </c>
      <c r="P30" s="3">
        <v>0</v>
      </c>
      <c r="Q30" s="3">
        <v>10.7</v>
      </c>
      <c r="R30" s="17">
        <f>SUMIF('All Books PM January 2024'!A:A,'WITHOLDING TAX'!D:D,'All Books PM January 2024'!U:U)</f>
        <v>10.7</v>
      </c>
      <c r="S30" s="15">
        <f t="shared" si="0"/>
        <v>0</v>
      </c>
    </row>
    <row r="31" spans="1:19" x14ac:dyDescent="0.25">
      <c r="A31" s="12" t="s">
        <v>1245</v>
      </c>
      <c r="B31" s="12" t="s">
        <v>1134</v>
      </c>
      <c r="C31" s="12" t="s">
        <v>1141</v>
      </c>
      <c r="D31" s="12" t="s">
        <v>426</v>
      </c>
      <c r="E31" s="12" t="s">
        <v>31</v>
      </c>
      <c r="F31" t="s">
        <v>427</v>
      </c>
      <c r="H31" s="12" t="s">
        <v>31</v>
      </c>
      <c r="J31">
        <v>0</v>
      </c>
      <c r="K31" s="12" t="s">
        <v>31</v>
      </c>
      <c r="L31" s="12" t="s">
        <v>31</v>
      </c>
      <c r="M31" s="12" t="s">
        <v>31</v>
      </c>
      <c r="N31" s="12" t="s">
        <v>1246</v>
      </c>
      <c r="O31" t="s">
        <v>430</v>
      </c>
      <c r="P31" s="3">
        <v>0</v>
      </c>
      <c r="Q31" s="3">
        <v>8.93</v>
      </c>
      <c r="R31" s="17">
        <f>SUMIF('All Books PM January 2024'!A:A,'WITHOLDING TAX'!D:D,'All Books PM January 2024'!U:U)</f>
        <v>8.93</v>
      </c>
      <c r="S31" s="15">
        <f t="shared" si="0"/>
        <v>0</v>
      </c>
    </row>
    <row r="32" spans="1:19" x14ac:dyDescent="0.25">
      <c r="A32" s="12" t="s">
        <v>1245</v>
      </c>
      <c r="B32" s="12" t="s">
        <v>1134</v>
      </c>
      <c r="C32" s="12" t="s">
        <v>1141</v>
      </c>
      <c r="D32" s="12" t="s">
        <v>432</v>
      </c>
      <c r="E32" s="12" t="s">
        <v>31</v>
      </c>
      <c r="F32" t="s">
        <v>427</v>
      </c>
      <c r="H32" s="12" t="s">
        <v>31</v>
      </c>
      <c r="J32">
        <v>0</v>
      </c>
      <c r="K32" s="12" t="s">
        <v>31</v>
      </c>
      <c r="L32" s="12" t="s">
        <v>31</v>
      </c>
      <c r="M32" s="12" t="s">
        <v>31</v>
      </c>
      <c r="N32" s="12" t="s">
        <v>1247</v>
      </c>
      <c r="O32" t="s">
        <v>433</v>
      </c>
      <c r="P32" s="3">
        <v>0</v>
      </c>
      <c r="Q32" s="3">
        <v>21.72</v>
      </c>
      <c r="R32" s="17">
        <f>SUMIF('All Books PM January 2024'!A:A,'WITHOLDING TAX'!D:D,'All Books PM January 2024'!U:U)</f>
        <v>21.72</v>
      </c>
      <c r="S32" s="15">
        <f t="shared" si="0"/>
        <v>0</v>
      </c>
    </row>
    <row r="33" spans="1:19" x14ac:dyDescent="0.25">
      <c r="A33" s="12" t="s">
        <v>1245</v>
      </c>
      <c r="B33" s="12" t="s">
        <v>1134</v>
      </c>
      <c r="C33" s="12" t="s">
        <v>1141</v>
      </c>
      <c r="D33" s="12" t="s">
        <v>435</v>
      </c>
      <c r="E33" s="12" t="s">
        <v>31</v>
      </c>
      <c r="F33" t="s">
        <v>427</v>
      </c>
      <c r="H33" s="12" t="s">
        <v>31</v>
      </c>
      <c r="J33">
        <v>0</v>
      </c>
      <c r="K33" s="12" t="s">
        <v>31</v>
      </c>
      <c r="L33" s="12" t="s">
        <v>31</v>
      </c>
      <c r="M33" s="12" t="s">
        <v>31</v>
      </c>
      <c r="N33" s="12" t="s">
        <v>1248</v>
      </c>
      <c r="O33" t="s">
        <v>436</v>
      </c>
      <c r="P33" s="3">
        <v>0</v>
      </c>
      <c r="Q33" s="3">
        <v>85.71</v>
      </c>
      <c r="R33" s="17">
        <f>SUMIF('All Books PM January 2024'!A:A,'WITHOLDING TAX'!D:D,'All Books PM January 2024'!U:U)</f>
        <v>85.710000000000008</v>
      </c>
      <c r="S33" s="15">
        <f t="shared" si="0"/>
        <v>0</v>
      </c>
    </row>
    <row r="34" spans="1:19" x14ac:dyDescent="0.25">
      <c r="A34" s="12" t="s">
        <v>1245</v>
      </c>
      <c r="B34" s="12" t="s">
        <v>1134</v>
      </c>
      <c r="C34" s="12" t="s">
        <v>1141</v>
      </c>
      <c r="D34" s="12" t="s">
        <v>437</v>
      </c>
      <c r="E34" s="12" t="s">
        <v>31</v>
      </c>
      <c r="F34" t="s">
        <v>427</v>
      </c>
      <c r="H34" s="12" t="s">
        <v>31</v>
      </c>
      <c r="J34">
        <v>0</v>
      </c>
      <c r="K34" s="12" t="s">
        <v>31</v>
      </c>
      <c r="L34" s="12" t="s">
        <v>31</v>
      </c>
      <c r="M34" s="12" t="s">
        <v>31</v>
      </c>
      <c r="N34" s="12" t="s">
        <v>1249</v>
      </c>
      <c r="O34" t="s">
        <v>438</v>
      </c>
      <c r="P34" s="3">
        <v>0</v>
      </c>
      <c r="Q34" s="3">
        <v>8.93</v>
      </c>
      <c r="R34" s="17">
        <f>SUMIF('All Books PM January 2024'!A:A,'WITHOLDING TAX'!D:D,'All Books PM January 2024'!U:U)</f>
        <v>8.93</v>
      </c>
      <c r="S34" s="15">
        <f t="shared" si="0"/>
        <v>0</v>
      </c>
    </row>
    <row r="35" spans="1:19" x14ac:dyDescent="0.25">
      <c r="A35" s="12" t="s">
        <v>1245</v>
      </c>
      <c r="B35" s="12" t="s">
        <v>1134</v>
      </c>
      <c r="C35" s="12" t="s">
        <v>1141</v>
      </c>
      <c r="D35" s="12" t="s">
        <v>439</v>
      </c>
      <c r="E35" s="12" t="s">
        <v>31</v>
      </c>
      <c r="F35" t="s">
        <v>427</v>
      </c>
      <c r="H35" s="12" t="s">
        <v>31</v>
      </c>
      <c r="J35">
        <v>0</v>
      </c>
      <c r="K35" s="12" t="s">
        <v>31</v>
      </c>
      <c r="L35" s="12" t="s">
        <v>31</v>
      </c>
      <c r="M35" s="12" t="s">
        <v>31</v>
      </c>
      <c r="N35" s="12" t="s">
        <v>1250</v>
      </c>
      <c r="O35" t="s">
        <v>440</v>
      </c>
      <c r="P35" s="3">
        <v>0</v>
      </c>
      <c r="Q35" s="3">
        <v>26.79</v>
      </c>
      <c r="R35" s="17">
        <f>SUMIF('All Books PM January 2024'!A:A,'WITHOLDING TAX'!D:D,'All Books PM January 2024'!U:U)</f>
        <v>26.79</v>
      </c>
      <c r="S35" s="15">
        <f t="shared" si="0"/>
        <v>0</v>
      </c>
    </row>
    <row r="36" spans="1:19" x14ac:dyDescent="0.25">
      <c r="A36" s="12" t="s">
        <v>1245</v>
      </c>
      <c r="B36" s="12" t="s">
        <v>1134</v>
      </c>
      <c r="C36" s="12" t="s">
        <v>1141</v>
      </c>
      <c r="D36" s="12" t="s">
        <v>441</v>
      </c>
      <c r="E36" s="12" t="s">
        <v>31</v>
      </c>
      <c r="F36" t="s">
        <v>427</v>
      </c>
      <c r="H36" s="12" t="s">
        <v>31</v>
      </c>
      <c r="J36">
        <v>0</v>
      </c>
      <c r="K36" s="12" t="s">
        <v>31</v>
      </c>
      <c r="L36" s="12" t="s">
        <v>31</v>
      </c>
      <c r="M36" s="12" t="s">
        <v>31</v>
      </c>
      <c r="N36" s="12" t="s">
        <v>1251</v>
      </c>
      <c r="O36" t="s">
        <v>442</v>
      </c>
      <c r="P36" s="3">
        <v>0</v>
      </c>
      <c r="Q36" s="3">
        <v>26.79</v>
      </c>
      <c r="R36" s="17">
        <f>SUMIF('All Books PM January 2024'!A:A,'WITHOLDING TAX'!D:D,'All Books PM January 2024'!U:U)</f>
        <v>26.79</v>
      </c>
      <c r="S36" s="15">
        <f t="shared" si="0"/>
        <v>0</v>
      </c>
    </row>
    <row r="37" spans="1:19" x14ac:dyDescent="0.25">
      <c r="A37" s="12" t="s">
        <v>1245</v>
      </c>
      <c r="B37" s="12" t="s">
        <v>1134</v>
      </c>
      <c r="C37" s="12" t="s">
        <v>1141</v>
      </c>
      <c r="D37" s="12" t="s">
        <v>444</v>
      </c>
      <c r="E37" s="12" t="s">
        <v>31</v>
      </c>
      <c r="F37" t="s">
        <v>427</v>
      </c>
      <c r="H37" s="12" t="s">
        <v>31</v>
      </c>
      <c r="J37">
        <v>0</v>
      </c>
      <c r="K37" s="12" t="s">
        <v>31</v>
      </c>
      <c r="L37" s="12" t="s">
        <v>31</v>
      </c>
      <c r="M37" s="12" t="s">
        <v>31</v>
      </c>
      <c r="N37" s="12" t="s">
        <v>1252</v>
      </c>
      <c r="O37" t="s">
        <v>445</v>
      </c>
      <c r="P37" s="3">
        <v>0</v>
      </c>
      <c r="Q37" s="3">
        <v>35.71</v>
      </c>
      <c r="R37" s="17">
        <f>SUMIF('All Books PM January 2024'!A:A,'WITHOLDING TAX'!D:D,'All Books PM January 2024'!U:U)</f>
        <v>35.71</v>
      </c>
      <c r="S37" s="15">
        <f t="shared" si="0"/>
        <v>0</v>
      </c>
    </row>
    <row r="38" spans="1:19" x14ac:dyDescent="0.25">
      <c r="A38" s="12" t="s">
        <v>1245</v>
      </c>
      <c r="B38" s="12" t="s">
        <v>1134</v>
      </c>
      <c r="C38" s="12" t="s">
        <v>1141</v>
      </c>
      <c r="D38" s="12" t="s">
        <v>446</v>
      </c>
      <c r="E38" s="12" t="s">
        <v>31</v>
      </c>
      <c r="F38" t="s">
        <v>427</v>
      </c>
      <c r="H38" s="12" t="s">
        <v>31</v>
      </c>
      <c r="J38">
        <v>0</v>
      </c>
      <c r="K38" s="12" t="s">
        <v>31</v>
      </c>
      <c r="L38" s="12" t="s">
        <v>31</v>
      </c>
      <c r="M38" s="12" t="s">
        <v>31</v>
      </c>
      <c r="N38" s="12" t="s">
        <v>1253</v>
      </c>
      <c r="O38" t="s">
        <v>447</v>
      </c>
      <c r="P38" s="3">
        <v>0</v>
      </c>
      <c r="Q38" s="3">
        <v>8.93</v>
      </c>
      <c r="R38" s="17">
        <f>SUMIF('All Books PM January 2024'!A:A,'WITHOLDING TAX'!D:D,'All Books PM January 2024'!U:U)</f>
        <v>8.93</v>
      </c>
      <c r="S38" s="15">
        <f t="shared" si="0"/>
        <v>0</v>
      </c>
    </row>
    <row r="39" spans="1:19" x14ac:dyDescent="0.25">
      <c r="A39" s="12" t="s">
        <v>1245</v>
      </c>
      <c r="B39" s="12" t="s">
        <v>1140</v>
      </c>
      <c r="C39" s="12" t="s">
        <v>1141</v>
      </c>
      <c r="D39" s="12" t="s">
        <v>448</v>
      </c>
      <c r="E39" s="12" t="s">
        <v>31</v>
      </c>
      <c r="F39" t="s">
        <v>427</v>
      </c>
      <c r="H39" s="12" t="s">
        <v>31</v>
      </c>
      <c r="J39">
        <v>0</v>
      </c>
      <c r="K39" s="12" t="s">
        <v>31</v>
      </c>
      <c r="L39" s="12" t="s">
        <v>31</v>
      </c>
      <c r="M39" s="12" t="s">
        <v>31</v>
      </c>
      <c r="N39" s="12" t="s">
        <v>1254</v>
      </c>
      <c r="O39" t="s">
        <v>449</v>
      </c>
      <c r="P39" s="3">
        <v>0</v>
      </c>
      <c r="Q39" s="3">
        <v>8.93</v>
      </c>
      <c r="R39" s="17">
        <f>SUMIF('All Books PM January 2024'!A:A,'WITHOLDING TAX'!D:D,'All Books PM January 2024'!U:U)</f>
        <v>8.93</v>
      </c>
      <c r="S39" s="15">
        <f t="shared" si="0"/>
        <v>0</v>
      </c>
    </row>
    <row r="40" spans="1:19" x14ac:dyDescent="0.25">
      <c r="A40" s="12" t="s">
        <v>1245</v>
      </c>
      <c r="B40" s="12" t="s">
        <v>1140</v>
      </c>
      <c r="C40" s="12" t="s">
        <v>1141</v>
      </c>
      <c r="D40" s="12" t="s">
        <v>451</v>
      </c>
      <c r="E40" s="12" t="s">
        <v>31</v>
      </c>
      <c r="F40" t="s">
        <v>427</v>
      </c>
      <c r="H40" s="12" t="s">
        <v>31</v>
      </c>
      <c r="J40">
        <v>0</v>
      </c>
      <c r="K40" s="12" t="s">
        <v>31</v>
      </c>
      <c r="L40" s="12" t="s">
        <v>31</v>
      </c>
      <c r="M40" s="12" t="s">
        <v>31</v>
      </c>
      <c r="N40" s="12" t="s">
        <v>1255</v>
      </c>
      <c r="O40" t="s">
        <v>452</v>
      </c>
      <c r="P40" s="3">
        <v>0</v>
      </c>
      <c r="Q40" s="3">
        <v>8.93</v>
      </c>
      <c r="R40" s="17">
        <f>SUMIF('All Books PM January 2024'!A:A,'WITHOLDING TAX'!D:D,'All Books PM January 2024'!U:U)</f>
        <v>8.93</v>
      </c>
      <c r="S40" s="15">
        <f t="shared" si="0"/>
        <v>0</v>
      </c>
    </row>
    <row r="41" spans="1:19" x14ac:dyDescent="0.25">
      <c r="A41" s="12" t="s">
        <v>1245</v>
      </c>
      <c r="B41" s="12" t="s">
        <v>1140</v>
      </c>
      <c r="C41" s="12" t="s">
        <v>1141</v>
      </c>
      <c r="D41" s="12" t="s">
        <v>453</v>
      </c>
      <c r="E41" s="12" t="s">
        <v>31</v>
      </c>
      <c r="F41" t="s">
        <v>427</v>
      </c>
      <c r="H41" s="12" t="s">
        <v>31</v>
      </c>
      <c r="J41">
        <v>0</v>
      </c>
      <c r="K41" s="12" t="s">
        <v>31</v>
      </c>
      <c r="L41" s="12" t="s">
        <v>31</v>
      </c>
      <c r="M41" s="12" t="s">
        <v>31</v>
      </c>
      <c r="N41" s="12" t="s">
        <v>1256</v>
      </c>
      <c r="O41" t="s">
        <v>454</v>
      </c>
      <c r="P41" s="3">
        <v>0</v>
      </c>
      <c r="Q41" s="3">
        <v>8.93</v>
      </c>
      <c r="R41" s="17">
        <f>SUMIF('All Books PM January 2024'!A:A,'WITHOLDING TAX'!D:D,'All Books PM January 2024'!U:U)</f>
        <v>8.93</v>
      </c>
      <c r="S41" s="15">
        <f t="shared" si="0"/>
        <v>0</v>
      </c>
    </row>
    <row r="42" spans="1:19" x14ac:dyDescent="0.25">
      <c r="A42" s="12" t="s">
        <v>1245</v>
      </c>
      <c r="B42" s="12" t="s">
        <v>1140</v>
      </c>
      <c r="C42" s="12" t="s">
        <v>1141</v>
      </c>
      <c r="D42" s="12" t="s">
        <v>455</v>
      </c>
      <c r="E42" s="12" t="s">
        <v>31</v>
      </c>
      <c r="F42" t="s">
        <v>427</v>
      </c>
      <c r="H42" s="12" t="s">
        <v>31</v>
      </c>
      <c r="J42">
        <v>0</v>
      </c>
      <c r="K42" s="12" t="s">
        <v>31</v>
      </c>
      <c r="L42" s="12" t="s">
        <v>31</v>
      </c>
      <c r="M42" s="12" t="s">
        <v>31</v>
      </c>
      <c r="N42" s="12" t="s">
        <v>1257</v>
      </c>
      <c r="O42" t="s">
        <v>456</v>
      </c>
      <c r="P42" s="3">
        <v>0</v>
      </c>
      <c r="Q42" s="3">
        <v>8.93</v>
      </c>
      <c r="R42" s="17">
        <f>SUMIF('All Books PM January 2024'!A:A,'WITHOLDING TAX'!D:D,'All Books PM January 2024'!U:U)</f>
        <v>8.93</v>
      </c>
      <c r="S42" s="15">
        <f t="shared" si="0"/>
        <v>0</v>
      </c>
    </row>
    <row r="43" spans="1:19" x14ac:dyDescent="0.25">
      <c r="A43" s="12" t="s">
        <v>1245</v>
      </c>
      <c r="B43" s="12" t="s">
        <v>1140</v>
      </c>
      <c r="C43" s="12" t="s">
        <v>1141</v>
      </c>
      <c r="D43" s="12" t="s">
        <v>457</v>
      </c>
      <c r="E43" s="12" t="s">
        <v>31</v>
      </c>
      <c r="F43" t="s">
        <v>427</v>
      </c>
      <c r="H43" s="12" t="s">
        <v>31</v>
      </c>
      <c r="J43">
        <v>0</v>
      </c>
      <c r="K43" s="12" t="s">
        <v>31</v>
      </c>
      <c r="L43" s="12" t="s">
        <v>31</v>
      </c>
      <c r="M43" s="12" t="s">
        <v>31</v>
      </c>
      <c r="N43" s="12" t="s">
        <v>1258</v>
      </c>
      <c r="O43" t="s">
        <v>458</v>
      </c>
      <c r="P43" s="3">
        <v>0</v>
      </c>
      <c r="Q43" s="3">
        <v>8.93</v>
      </c>
      <c r="R43" s="17">
        <f>SUMIF('All Books PM January 2024'!A:A,'WITHOLDING TAX'!D:D,'All Books PM January 2024'!U:U)</f>
        <v>8.93</v>
      </c>
      <c r="S43" s="15">
        <f t="shared" si="0"/>
        <v>0</v>
      </c>
    </row>
    <row r="44" spans="1:19" x14ac:dyDescent="0.25">
      <c r="A44" s="12" t="s">
        <v>1245</v>
      </c>
      <c r="B44" s="12" t="s">
        <v>1259</v>
      </c>
      <c r="C44" s="12" t="s">
        <v>1141</v>
      </c>
      <c r="D44" s="12" t="s">
        <v>459</v>
      </c>
      <c r="E44" s="12" t="s">
        <v>31</v>
      </c>
      <c r="F44" t="s">
        <v>427</v>
      </c>
      <c r="H44" s="12" t="s">
        <v>31</v>
      </c>
      <c r="J44">
        <v>0</v>
      </c>
      <c r="K44" s="12" t="s">
        <v>31</v>
      </c>
      <c r="L44" s="12" t="s">
        <v>31</v>
      </c>
      <c r="M44" s="12" t="s">
        <v>31</v>
      </c>
      <c r="N44" s="12" t="s">
        <v>1260</v>
      </c>
      <c r="O44" t="s">
        <v>461</v>
      </c>
      <c r="P44" s="3">
        <v>0</v>
      </c>
      <c r="Q44" s="3">
        <v>10.24</v>
      </c>
      <c r="R44" s="17">
        <f>SUMIF('All Books PM January 2024'!A:A,'WITHOLDING TAX'!D:D,'All Books PM January 2024'!U:U)</f>
        <v>10.24</v>
      </c>
      <c r="S44" s="15">
        <f t="shared" si="0"/>
        <v>0</v>
      </c>
    </row>
    <row r="45" spans="1:19" x14ac:dyDescent="0.25">
      <c r="A45" s="12" t="s">
        <v>1261</v>
      </c>
      <c r="B45" s="12" t="s">
        <v>1134</v>
      </c>
      <c r="C45" s="12" t="s">
        <v>1141</v>
      </c>
      <c r="D45" s="12" t="s">
        <v>463</v>
      </c>
      <c r="E45" s="12" t="s">
        <v>31</v>
      </c>
      <c r="F45" t="s">
        <v>464</v>
      </c>
      <c r="H45" s="12" t="s">
        <v>31</v>
      </c>
      <c r="J45">
        <v>0</v>
      </c>
      <c r="K45" s="12" t="s">
        <v>31</v>
      </c>
      <c r="L45" s="12" t="s">
        <v>31</v>
      </c>
      <c r="M45" s="12" t="s">
        <v>31</v>
      </c>
      <c r="N45" s="12" t="s">
        <v>1262</v>
      </c>
      <c r="O45" t="s">
        <v>468</v>
      </c>
      <c r="P45" s="3">
        <v>0</v>
      </c>
      <c r="Q45" s="3">
        <v>373.2</v>
      </c>
      <c r="R45" s="17">
        <f>SUMIF('All Books PM January 2024'!A:A,'WITHOLDING TAX'!D:D,'All Books PM January 2024'!U:U)</f>
        <v>373.2</v>
      </c>
      <c r="S45" s="15">
        <f t="shared" si="0"/>
        <v>0</v>
      </c>
    </row>
    <row r="46" spans="1:19" x14ac:dyDescent="0.25">
      <c r="A46" s="12" t="s">
        <v>1278</v>
      </c>
      <c r="B46" s="12" t="s">
        <v>1134</v>
      </c>
      <c r="C46" s="12" t="s">
        <v>1141</v>
      </c>
      <c r="D46" s="12" t="s">
        <v>583</v>
      </c>
      <c r="E46" s="12" t="s">
        <v>31</v>
      </c>
      <c r="F46" t="s">
        <v>584</v>
      </c>
      <c r="H46" s="12" t="s">
        <v>31</v>
      </c>
      <c r="J46">
        <v>0</v>
      </c>
      <c r="K46" s="12" t="s">
        <v>31</v>
      </c>
      <c r="L46" s="12" t="s">
        <v>31</v>
      </c>
      <c r="M46" s="12" t="s">
        <v>31</v>
      </c>
      <c r="N46" s="12" t="s">
        <v>1281</v>
      </c>
      <c r="O46" t="s">
        <v>588</v>
      </c>
      <c r="P46" s="3">
        <v>0</v>
      </c>
      <c r="Q46" s="3">
        <v>39.79</v>
      </c>
      <c r="R46" s="17">
        <v>39.79</v>
      </c>
      <c r="S46" s="15">
        <f t="shared" si="0"/>
        <v>0</v>
      </c>
    </row>
    <row r="47" spans="1:19" x14ac:dyDescent="0.25">
      <c r="A47" s="12" t="s">
        <v>1278</v>
      </c>
      <c r="B47" s="12" t="s">
        <v>1134</v>
      </c>
      <c r="C47" s="12" t="s">
        <v>1141</v>
      </c>
      <c r="D47" s="12" t="s">
        <v>563</v>
      </c>
      <c r="E47" s="12" t="s">
        <v>31</v>
      </c>
      <c r="F47" t="s">
        <v>565</v>
      </c>
      <c r="H47" s="12" t="s">
        <v>31</v>
      </c>
      <c r="J47">
        <v>0</v>
      </c>
      <c r="K47" s="12" t="s">
        <v>564</v>
      </c>
      <c r="L47" s="12" t="s">
        <v>31</v>
      </c>
      <c r="M47" s="12" t="s">
        <v>1282</v>
      </c>
      <c r="N47" s="12" t="s">
        <v>1283</v>
      </c>
      <c r="O47" t="s">
        <v>568</v>
      </c>
      <c r="P47" s="3">
        <v>0</v>
      </c>
      <c r="Q47" s="3">
        <v>139.68</v>
      </c>
      <c r="R47" s="17">
        <v>139.68</v>
      </c>
      <c r="S47" s="15">
        <f t="shared" si="0"/>
        <v>0</v>
      </c>
    </row>
    <row r="48" spans="1:19" x14ac:dyDescent="0.25">
      <c r="A48" s="12" t="s">
        <v>1288</v>
      </c>
      <c r="B48" s="12" t="s">
        <v>1148</v>
      </c>
      <c r="C48" s="12" t="s">
        <v>1141</v>
      </c>
      <c r="D48" s="12" t="s">
        <v>616</v>
      </c>
      <c r="E48" s="12" t="s">
        <v>31</v>
      </c>
      <c r="F48" t="s">
        <v>617</v>
      </c>
      <c r="H48" s="12" t="s">
        <v>31</v>
      </c>
      <c r="J48">
        <v>0</v>
      </c>
      <c r="K48" s="12" t="s">
        <v>31</v>
      </c>
      <c r="L48" s="12" t="s">
        <v>31</v>
      </c>
      <c r="M48" s="12" t="s">
        <v>31</v>
      </c>
      <c r="N48" s="12" t="s">
        <v>1289</v>
      </c>
      <c r="O48" t="s">
        <v>620</v>
      </c>
      <c r="P48" s="3">
        <v>0</v>
      </c>
      <c r="Q48" s="3">
        <v>92.86</v>
      </c>
      <c r="R48" s="17">
        <f>SUMIF('All Books PM January 2024'!A:A,'WITHOLDING TAX'!D:D,'All Books PM January 2024'!U:U)</f>
        <v>92.86</v>
      </c>
      <c r="S48" s="15">
        <f t="shared" si="0"/>
        <v>0</v>
      </c>
    </row>
    <row r="49" spans="1:19" x14ac:dyDescent="0.25">
      <c r="A49" s="12" t="s">
        <v>1288</v>
      </c>
      <c r="B49" s="12" t="s">
        <v>1148</v>
      </c>
      <c r="C49" s="12" t="s">
        <v>1141</v>
      </c>
      <c r="D49" s="12" t="s">
        <v>621</v>
      </c>
      <c r="E49" s="12" t="s">
        <v>31</v>
      </c>
      <c r="F49" t="s">
        <v>617</v>
      </c>
      <c r="H49" s="12" t="s">
        <v>31</v>
      </c>
      <c r="J49">
        <v>0</v>
      </c>
      <c r="K49" s="12" t="s">
        <v>31</v>
      </c>
      <c r="L49" s="12" t="s">
        <v>31</v>
      </c>
      <c r="M49" s="12" t="s">
        <v>31</v>
      </c>
      <c r="N49" s="12" t="s">
        <v>1290</v>
      </c>
      <c r="O49" t="s">
        <v>622</v>
      </c>
      <c r="P49" s="3">
        <v>0</v>
      </c>
      <c r="Q49" s="3">
        <v>185.71</v>
      </c>
      <c r="R49" s="17">
        <f>SUMIF('All Books PM January 2024'!A:A,'WITHOLDING TAX'!D:D,'All Books PM January 2024'!U:U)</f>
        <v>185.71</v>
      </c>
      <c r="S49" s="15">
        <f t="shared" si="0"/>
        <v>0</v>
      </c>
    </row>
    <row r="50" spans="1:19" x14ac:dyDescent="0.25">
      <c r="A50" s="12" t="s">
        <v>1288</v>
      </c>
      <c r="B50" s="12" t="s">
        <v>1134</v>
      </c>
      <c r="C50" s="12" t="s">
        <v>1141</v>
      </c>
      <c r="D50" s="12" t="s">
        <v>782</v>
      </c>
      <c r="E50" s="12" t="s">
        <v>31</v>
      </c>
      <c r="F50" t="s">
        <v>784</v>
      </c>
      <c r="H50" s="12" t="s">
        <v>31</v>
      </c>
      <c r="J50">
        <v>0</v>
      </c>
      <c r="K50" s="12" t="s">
        <v>783</v>
      </c>
      <c r="L50" s="12" t="s">
        <v>31</v>
      </c>
      <c r="M50" s="12" t="s">
        <v>31</v>
      </c>
      <c r="N50" s="12" t="s">
        <v>1309</v>
      </c>
      <c r="O50" t="s">
        <v>787</v>
      </c>
      <c r="P50" s="3">
        <v>0</v>
      </c>
      <c r="Q50" s="3">
        <v>66.25</v>
      </c>
      <c r="R50" s="17">
        <f>SUMIF('All Books PM January 2024'!A:A,'WITHOLDING TAX'!D:D,'All Books PM January 2024'!U:U)</f>
        <v>66.25</v>
      </c>
      <c r="S50" s="15">
        <f t="shared" si="0"/>
        <v>0</v>
      </c>
    </row>
    <row r="51" spans="1:19" x14ac:dyDescent="0.25">
      <c r="A51" s="12" t="s">
        <v>1288</v>
      </c>
      <c r="B51" s="12" t="s">
        <v>1164</v>
      </c>
      <c r="C51" s="12" t="s">
        <v>1141</v>
      </c>
      <c r="D51" s="12" t="s">
        <v>679</v>
      </c>
      <c r="E51" s="12" t="s">
        <v>31</v>
      </c>
      <c r="F51" t="s">
        <v>680</v>
      </c>
      <c r="H51" s="12" t="s">
        <v>31</v>
      </c>
      <c r="J51">
        <v>0</v>
      </c>
      <c r="K51" s="12" t="s">
        <v>31</v>
      </c>
      <c r="L51" s="12" t="s">
        <v>31</v>
      </c>
      <c r="M51" s="12" t="s">
        <v>31</v>
      </c>
      <c r="N51" s="12" t="s">
        <v>1331</v>
      </c>
      <c r="O51" t="s">
        <v>682</v>
      </c>
      <c r="P51" s="3">
        <v>0</v>
      </c>
      <c r="Q51" s="3">
        <v>0.43</v>
      </c>
      <c r="R51" s="17">
        <f>SUMIF('All Books PM January 2024'!A:A,'WITHOLDING TAX'!D:D,'All Books PM January 2024'!U:U)</f>
        <v>0.43</v>
      </c>
      <c r="S51" s="15">
        <f t="shared" si="0"/>
        <v>0</v>
      </c>
    </row>
    <row r="52" spans="1:19" x14ac:dyDescent="0.25">
      <c r="A52" s="12" t="s">
        <v>1288</v>
      </c>
      <c r="B52" s="12" t="s">
        <v>1164</v>
      </c>
      <c r="C52" s="12" t="s">
        <v>1141</v>
      </c>
      <c r="D52" s="12" t="s">
        <v>683</v>
      </c>
      <c r="E52" s="12" t="s">
        <v>31</v>
      </c>
      <c r="F52" t="s">
        <v>680</v>
      </c>
      <c r="H52" s="12" t="s">
        <v>31</v>
      </c>
      <c r="J52">
        <v>0</v>
      </c>
      <c r="K52" s="12" t="s">
        <v>31</v>
      </c>
      <c r="L52" s="12" t="s">
        <v>31</v>
      </c>
      <c r="M52" s="12" t="s">
        <v>31</v>
      </c>
      <c r="N52" s="12" t="s">
        <v>1332</v>
      </c>
      <c r="O52" t="s">
        <v>684</v>
      </c>
      <c r="P52" s="3">
        <v>0</v>
      </c>
      <c r="Q52" s="3">
        <v>0.43</v>
      </c>
      <c r="R52" s="17">
        <f>SUMIF('All Books PM January 2024'!A:A,'WITHOLDING TAX'!D:D,'All Books PM January 2024'!U:U)</f>
        <v>0.43</v>
      </c>
      <c r="S52" s="15">
        <f t="shared" si="0"/>
        <v>0</v>
      </c>
    </row>
    <row r="53" spans="1:19" x14ac:dyDescent="0.25">
      <c r="A53" s="12" t="s">
        <v>1288</v>
      </c>
      <c r="B53" s="12" t="s">
        <v>1164</v>
      </c>
      <c r="C53" s="12" t="s">
        <v>1141</v>
      </c>
      <c r="D53" s="12" t="s">
        <v>685</v>
      </c>
      <c r="E53" s="12" t="s">
        <v>31</v>
      </c>
      <c r="F53" t="s">
        <v>680</v>
      </c>
      <c r="H53" s="12" t="s">
        <v>31</v>
      </c>
      <c r="J53">
        <v>0</v>
      </c>
      <c r="K53" s="12" t="s">
        <v>31</v>
      </c>
      <c r="L53" s="12" t="s">
        <v>31</v>
      </c>
      <c r="M53" s="12" t="s">
        <v>31</v>
      </c>
      <c r="N53" s="12" t="s">
        <v>685</v>
      </c>
      <c r="O53" t="s">
        <v>686</v>
      </c>
      <c r="P53" s="3">
        <v>0</v>
      </c>
      <c r="Q53" s="3">
        <v>0.43</v>
      </c>
      <c r="R53" s="17">
        <f>SUMIF('All Books PM January 2024'!A:A,'WITHOLDING TAX'!D:D,'All Books PM January 2024'!U:U)</f>
        <v>0.43</v>
      </c>
      <c r="S53" s="15">
        <f t="shared" si="0"/>
        <v>0</v>
      </c>
    </row>
    <row r="54" spans="1:19" x14ac:dyDescent="0.25">
      <c r="A54" s="12" t="s">
        <v>1288</v>
      </c>
      <c r="B54" s="12" t="s">
        <v>1164</v>
      </c>
      <c r="C54" s="12" t="s">
        <v>1141</v>
      </c>
      <c r="D54" s="12" t="s">
        <v>687</v>
      </c>
      <c r="E54" s="12" t="s">
        <v>31</v>
      </c>
      <c r="F54" t="s">
        <v>680</v>
      </c>
      <c r="H54" s="12" t="s">
        <v>31</v>
      </c>
      <c r="J54">
        <v>0</v>
      </c>
      <c r="K54" s="12" t="s">
        <v>31</v>
      </c>
      <c r="L54" s="12" t="s">
        <v>31</v>
      </c>
      <c r="M54" s="12" t="s">
        <v>31</v>
      </c>
      <c r="N54" s="12" t="s">
        <v>1333</v>
      </c>
      <c r="O54" t="s">
        <v>688</v>
      </c>
      <c r="P54" s="3">
        <v>0</v>
      </c>
      <c r="Q54" s="3">
        <v>0.43</v>
      </c>
      <c r="R54" s="17">
        <f>SUMIF('All Books PM January 2024'!A:A,'WITHOLDING TAX'!D:D,'All Books PM January 2024'!U:U)</f>
        <v>0.43</v>
      </c>
      <c r="S54" s="15">
        <f t="shared" si="0"/>
        <v>0</v>
      </c>
    </row>
    <row r="55" spans="1:19" x14ac:dyDescent="0.25">
      <c r="A55" s="12" t="s">
        <v>1288</v>
      </c>
      <c r="B55" s="12" t="s">
        <v>1164</v>
      </c>
      <c r="C55" s="12" t="s">
        <v>1141</v>
      </c>
      <c r="D55" s="12" t="s">
        <v>689</v>
      </c>
      <c r="E55" s="12" t="s">
        <v>31</v>
      </c>
      <c r="F55" t="s">
        <v>680</v>
      </c>
      <c r="H55" s="12" t="s">
        <v>31</v>
      </c>
      <c r="J55">
        <v>0</v>
      </c>
      <c r="K55" s="12" t="s">
        <v>31</v>
      </c>
      <c r="L55" s="12" t="s">
        <v>31</v>
      </c>
      <c r="M55" s="12" t="s">
        <v>31</v>
      </c>
      <c r="N55" s="12" t="s">
        <v>1334</v>
      </c>
      <c r="O55" t="s">
        <v>690</v>
      </c>
      <c r="P55" s="3">
        <v>0</v>
      </c>
      <c r="Q55" s="3">
        <v>0.43</v>
      </c>
      <c r="R55" s="17">
        <f>SUMIF('All Books PM January 2024'!A:A,'WITHOLDING TAX'!D:D,'All Books PM January 2024'!U:U)</f>
        <v>0.43</v>
      </c>
      <c r="S55" s="15">
        <f t="shared" si="0"/>
        <v>0</v>
      </c>
    </row>
    <row r="56" spans="1:19" x14ac:dyDescent="0.25">
      <c r="A56" s="12" t="s">
        <v>1288</v>
      </c>
      <c r="B56" s="12" t="s">
        <v>1164</v>
      </c>
      <c r="C56" s="12" t="s">
        <v>1141</v>
      </c>
      <c r="D56" s="12" t="s">
        <v>691</v>
      </c>
      <c r="E56" s="12" t="s">
        <v>31</v>
      </c>
      <c r="F56" t="s">
        <v>680</v>
      </c>
      <c r="H56" s="12" t="s">
        <v>31</v>
      </c>
      <c r="J56">
        <v>0</v>
      </c>
      <c r="K56" s="12" t="s">
        <v>31</v>
      </c>
      <c r="L56" s="12" t="s">
        <v>31</v>
      </c>
      <c r="M56" s="12" t="s">
        <v>31</v>
      </c>
      <c r="N56" s="12" t="s">
        <v>1335</v>
      </c>
      <c r="O56" t="s">
        <v>692</v>
      </c>
      <c r="P56" s="3">
        <v>0</v>
      </c>
      <c r="Q56" s="3">
        <v>0.43</v>
      </c>
      <c r="R56" s="17">
        <f>SUMIF('All Books PM January 2024'!A:A,'WITHOLDING TAX'!D:D,'All Books PM January 2024'!U:U)</f>
        <v>0.43</v>
      </c>
      <c r="S56" s="15">
        <f t="shared" si="0"/>
        <v>0</v>
      </c>
    </row>
    <row r="57" spans="1:19" x14ac:dyDescent="0.25">
      <c r="A57" s="12" t="s">
        <v>1288</v>
      </c>
      <c r="B57" s="12" t="s">
        <v>1164</v>
      </c>
      <c r="C57" s="12" t="s">
        <v>1141</v>
      </c>
      <c r="D57" s="12" t="s">
        <v>693</v>
      </c>
      <c r="E57" s="12" t="s">
        <v>31</v>
      </c>
      <c r="F57" t="s">
        <v>680</v>
      </c>
      <c r="H57" s="12" t="s">
        <v>31</v>
      </c>
      <c r="J57">
        <v>0</v>
      </c>
      <c r="K57" s="12" t="s">
        <v>31</v>
      </c>
      <c r="L57" s="12" t="s">
        <v>31</v>
      </c>
      <c r="M57" s="12" t="s">
        <v>31</v>
      </c>
      <c r="N57" s="12" t="s">
        <v>1336</v>
      </c>
      <c r="O57" t="s">
        <v>695</v>
      </c>
      <c r="P57" s="3">
        <v>0</v>
      </c>
      <c r="Q57" s="3">
        <v>9.11</v>
      </c>
      <c r="R57" s="17">
        <f>SUMIF('All Books PM January 2024'!A:A,'WITHOLDING TAX'!D:D,'All Books PM January 2024'!U:U)</f>
        <v>9.11</v>
      </c>
      <c r="S57" s="15">
        <f t="shared" si="0"/>
        <v>0</v>
      </c>
    </row>
    <row r="58" spans="1:19" x14ac:dyDescent="0.25">
      <c r="A58" s="12" t="s">
        <v>1288</v>
      </c>
      <c r="B58" s="12" t="s">
        <v>1164</v>
      </c>
      <c r="C58" s="12" t="s">
        <v>1141</v>
      </c>
      <c r="D58" s="12" t="s">
        <v>696</v>
      </c>
      <c r="E58" s="12" t="s">
        <v>31</v>
      </c>
      <c r="F58" t="s">
        <v>680</v>
      </c>
      <c r="H58" s="12" t="s">
        <v>31</v>
      </c>
      <c r="J58">
        <v>0</v>
      </c>
      <c r="K58" s="12" t="s">
        <v>31</v>
      </c>
      <c r="L58" s="12" t="s">
        <v>31</v>
      </c>
      <c r="M58" s="12" t="s">
        <v>31</v>
      </c>
      <c r="N58" s="12" t="s">
        <v>1337</v>
      </c>
      <c r="O58" t="s">
        <v>697</v>
      </c>
      <c r="P58" s="3">
        <v>0</v>
      </c>
      <c r="Q58" s="3">
        <v>15.58</v>
      </c>
      <c r="R58" s="17">
        <f>SUMIF('All Books PM January 2024'!A:A,'WITHOLDING TAX'!D:D,'All Books PM January 2024'!U:U)</f>
        <v>15.577999999999999</v>
      </c>
      <c r="S58" s="31">
        <f t="shared" si="0"/>
        <v>2.0000000000006679E-3</v>
      </c>
    </row>
    <row r="59" spans="1:19" x14ac:dyDescent="0.25">
      <c r="A59" s="12" t="s">
        <v>1288</v>
      </c>
      <c r="B59" s="12" t="s">
        <v>1164</v>
      </c>
      <c r="C59" s="12" t="s">
        <v>1141</v>
      </c>
      <c r="D59" s="12" t="s">
        <v>698</v>
      </c>
      <c r="E59" s="12" t="s">
        <v>31</v>
      </c>
      <c r="F59" t="s">
        <v>680</v>
      </c>
      <c r="H59" s="12" t="s">
        <v>31</v>
      </c>
      <c r="J59">
        <v>0</v>
      </c>
      <c r="K59" s="12" t="s">
        <v>31</v>
      </c>
      <c r="L59" s="12" t="s">
        <v>31</v>
      </c>
      <c r="M59" s="12" t="s">
        <v>31</v>
      </c>
      <c r="N59" s="12" t="s">
        <v>1338</v>
      </c>
      <c r="O59" t="s">
        <v>699</v>
      </c>
      <c r="P59" s="3">
        <v>0</v>
      </c>
      <c r="Q59" s="3">
        <v>9.32</v>
      </c>
      <c r="R59" s="17">
        <f>SUMIF('All Books PM January 2024'!A:A,'WITHOLDING TAX'!D:D,'All Books PM January 2024'!U:U)</f>
        <v>9.32</v>
      </c>
      <c r="S59" s="31">
        <f t="shared" si="0"/>
        <v>0</v>
      </c>
    </row>
    <row r="60" spans="1:19" x14ac:dyDescent="0.25">
      <c r="A60" s="12" t="s">
        <v>1288</v>
      </c>
      <c r="B60" s="12" t="s">
        <v>1164</v>
      </c>
      <c r="C60" s="12" t="s">
        <v>1141</v>
      </c>
      <c r="D60" s="12" t="s">
        <v>700</v>
      </c>
      <c r="E60" s="12" t="s">
        <v>31</v>
      </c>
      <c r="F60" t="s">
        <v>680</v>
      </c>
      <c r="H60" s="12" t="s">
        <v>31</v>
      </c>
      <c r="J60">
        <v>0</v>
      </c>
      <c r="K60" s="12" t="s">
        <v>31</v>
      </c>
      <c r="L60" s="12" t="s">
        <v>31</v>
      </c>
      <c r="M60" s="12" t="s">
        <v>31</v>
      </c>
      <c r="N60" s="12" t="s">
        <v>1339</v>
      </c>
      <c r="O60" t="s">
        <v>701</v>
      </c>
      <c r="P60" s="3">
        <v>0</v>
      </c>
      <c r="Q60" s="3">
        <v>0.43</v>
      </c>
      <c r="R60" s="17">
        <f>SUMIF('All Books PM January 2024'!A:A,'WITHOLDING TAX'!D:D,'All Books PM January 2024'!U:U)</f>
        <v>0.43</v>
      </c>
      <c r="S60" s="15">
        <f t="shared" si="0"/>
        <v>0</v>
      </c>
    </row>
    <row r="61" spans="1:19" x14ac:dyDescent="0.25">
      <c r="A61" s="13" t="s">
        <v>1397</v>
      </c>
      <c r="B61" s="8"/>
      <c r="C61" s="8"/>
      <c r="D61" s="8"/>
      <c r="E61" s="8"/>
      <c r="F61" s="8"/>
      <c r="G61" s="8"/>
      <c r="H61" s="8"/>
      <c r="I61" s="8"/>
      <c r="J61" s="8"/>
      <c r="K61" s="8"/>
      <c r="L61" s="8"/>
      <c r="M61" s="8"/>
      <c r="N61" s="8"/>
      <c r="O61" s="8"/>
      <c r="P61" s="14">
        <v>0</v>
      </c>
      <c r="Q61" s="14">
        <v>113484.56999999989</v>
      </c>
      <c r="R61" s="17">
        <v>113484.57</v>
      </c>
      <c r="S61" s="15"/>
    </row>
    <row r="62" spans="1:19" x14ac:dyDescent="0.25">
      <c r="A62" s="13" t="s">
        <v>1398</v>
      </c>
      <c r="B62" s="8"/>
      <c r="C62" s="8"/>
      <c r="D62" s="8"/>
      <c r="E62" s="8"/>
      <c r="F62" s="8"/>
      <c r="G62" s="8"/>
      <c r="H62" s="8"/>
      <c r="I62" s="8"/>
      <c r="J62" s="8"/>
      <c r="K62" s="8"/>
      <c r="L62" s="8"/>
      <c r="M62" s="8"/>
      <c r="N62" s="8"/>
      <c r="O62" s="8"/>
      <c r="P62" s="14"/>
      <c r="Q62" s="14">
        <v>113484.57</v>
      </c>
      <c r="R62" s="17">
        <f>SUMIF('All Books PM January 2024'!A:A,'WITHOLDING TAX'!D:D,'All Books PM January 2024'!U:U)</f>
        <v>0</v>
      </c>
      <c r="S62" s="15"/>
    </row>
    <row r="63" spans="1:19" x14ac:dyDescent="0.25">
      <c r="R63" s="17">
        <f>SUMIF('All Books PM January 2024'!A:A,'WITHOLDING TAX'!D:D,'All Books PM January 2024'!U:U)</f>
        <v>0</v>
      </c>
      <c r="S63" s="15">
        <f t="shared" si="0"/>
        <v>0</v>
      </c>
    </row>
    <row r="64" spans="1:19" x14ac:dyDescent="0.25">
      <c r="A64" s="11"/>
      <c r="B64" s="11"/>
      <c r="C64" s="11"/>
      <c r="D64" s="11"/>
      <c r="E64" s="11"/>
      <c r="F64" s="11"/>
      <c r="G64" s="11"/>
      <c r="H64" s="11"/>
      <c r="I64" s="11"/>
      <c r="J64" s="11"/>
      <c r="K64" s="11"/>
      <c r="L64" s="11"/>
      <c r="M64" s="11"/>
      <c r="N64" s="11"/>
      <c r="O64" s="11"/>
      <c r="P64" s="11"/>
      <c r="Q64" s="11"/>
      <c r="R64" s="17">
        <f>SUMIF('All Books PM January 2024'!A:A,'WITHOLDING TAX'!D:D,'All Books PM January 2024'!U:U)</f>
        <v>0</v>
      </c>
      <c r="S64" s="15">
        <f t="shared" si="0"/>
        <v>0</v>
      </c>
    </row>
    <row r="65" spans="1:19" x14ac:dyDescent="0.25">
      <c r="A65" s="46" t="s">
        <v>1469</v>
      </c>
      <c r="B65" s="46"/>
      <c r="C65" s="46"/>
      <c r="D65" s="46"/>
      <c r="E65" s="46"/>
      <c r="F65" s="46"/>
      <c r="G65" s="46"/>
      <c r="H65" s="46"/>
      <c r="I65" s="46"/>
      <c r="J65" s="46"/>
      <c r="K65" s="46"/>
      <c r="L65" s="46"/>
      <c r="M65" s="46"/>
      <c r="N65" s="46"/>
      <c r="O65" s="46"/>
      <c r="P65" s="46"/>
      <c r="Q65" s="46"/>
      <c r="R65" s="17">
        <f>SUMIF('All Books PM January 2024'!A:A,'WITHOLDING TAX'!D:D,'All Books PM January 2024'!U:U)</f>
        <v>0</v>
      </c>
      <c r="S65" s="15">
        <f t="shared" si="0"/>
        <v>0</v>
      </c>
    </row>
    <row r="66" spans="1:19" x14ac:dyDescent="0.25">
      <c r="A66" s="12" t="s">
        <v>1189</v>
      </c>
      <c r="B66" s="12" t="s">
        <v>1134</v>
      </c>
      <c r="C66" s="12" t="s">
        <v>1141</v>
      </c>
      <c r="D66" s="12" t="s">
        <v>211</v>
      </c>
      <c r="E66" s="12" t="s">
        <v>31</v>
      </c>
      <c r="F66" t="s">
        <v>212</v>
      </c>
      <c r="H66" s="12" t="s">
        <v>31</v>
      </c>
      <c r="J66">
        <v>0</v>
      </c>
      <c r="K66" s="12" t="s">
        <v>31</v>
      </c>
      <c r="L66" s="12" t="s">
        <v>31</v>
      </c>
      <c r="M66" s="12" t="s">
        <v>31</v>
      </c>
      <c r="N66" s="12" t="s">
        <v>1190</v>
      </c>
      <c r="O66" t="s">
        <v>216</v>
      </c>
      <c r="P66" s="3">
        <v>0</v>
      </c>
      <c r="Q66" s="3">
        <v>225</v>
      </c>
      <c r="R66" s="17">
        <f>SUMIF('All Books PM January 2024'!A:A,'WITHOLDING TAX'!D:D,'All Books PM January 2024'!U:U)</f>
        <v>225</v>
      </c>
      <c r="S66" s="15">
        <f t="shared" si="0"/>
        <v>0</v>
      </c>
    </row>
    <row r="67" spans="1:19" x14ac:dyDescent="0.25">
      <c r="A67" s="12" t="s">
        <v>1189</v>
      </c>
      <c r="B67" s="12" t="s">
        <v>1134</v>
      </c>
      <c r="C67" s="12" t="s">
        <v>1141</v>
      </c>
      <c r="D67" s="12" t="s">
        <v>249</v>
      </c>
      <c r="E67" s="12" t="s">
        <v>31</v>
      </c>
      <c r="F67" t="s">
        <v>250</v>
      </c>
      <c r="H67" s="12" t="s">
        <v>31</v>
      </c>
      <c r="J67">
        <v>0</v>
      </c>
      <c r="K67" s="12" t="s">
        <v>31</v>
      </c>
      <c r="L67" s="12" t="s">
        <v>31</v>
      </c>
      <c r="M67" s="12" t="s">
        <v>31</v>
      </c>
      <c r="N67" s="12" t="s">
        <v>1198</v>
      </c>
      <c r="O67" t="s">
        <v>254</v>
      </c>
      <c r="P67" s="3">
        <v>0</v>
      </c>
      <c r="Q67" s="3">
        <v>27.4</v>
      </c>
      <c r="R67" s="17">
        <f>SUMIF('All Books PM January 2024'!A:A,'WITHOLDING TAX'!D:D,'All Books PM January 2024'!U:U)</f>
        <v>27.401400000000002</v>
      </c>
      <c r="S67" s="15">
        <f t="shared" si="0"/>
        <v>-1.4000000000038426E-3</v>
      </c>
    </row>
    <row r="68" spans="1:19" x14ac:dyDescent="0.25">
      <c r="A68" s="12" t="s">
        <v>1205</v>
      </c>
      <c r="B68" s="12" t="s">
        <v>1134</v>
      </c>
      <c r="C68" s="12" t="s">
        <v>1141</v>
      </c>
      <c r="D68" s="12" t="s">
        <v>274</v>
      </c>
      <c r="E68" s="12" t="s">
        <v>31</v>
      </c>
      <c r="F68" t="s">
        <v>276</v>
      </c>
      <c r="H68" s="12" t="s">
        <v>31</v>
      </c>
      <c r="J68">
        <v>0</v>
      </c>
      <c r="K68" s="12" t="s">
        <v>275</v>
      </c>
      <c r="L68" s="12" t="s">
        <v>31</v>
      </c>
      <c r="M68" s="12" t="s">
        <v>31</v>
      </c>
      <c r="N68" s="12" t="s">
        <v>1206</v>
      </c>
      <c r="O68" t="s">
        <v>279</v>
      </c>
      <c r="P68" s="3">
        <v>0</v>
      </c>
      <c r="Q68" s="3">
        <v>248.66</v>
      </c>
      <c r="R68" s="17">
        <f>SUMIF('All Books PM January 2024'!A:A,'WITHOLDING TAX'!D:D,'All Books PM January 2024'!U:U)</f>
        <v>248.66</v>
      </c>
      <c r="S68" s="15">
        <f t="shared" si="0"/>
        <v>0</v>
      </c>
    </row>
    <row r="69" spans="1:19" x14ac:dyDescent="0.25">
      <c r="A69" s="12" t="s">
        <v>1205</v>
      </c>
      <c r="B69" s="12" t="s">
        <v>1134</v>
      </c>
      <c r="C69" s="12" t="s">
        <v>1141</v>
      </c>
      <c r="D69" s="12" t="s">
        <v>281</v>
      </c>
      <c r="E69" s="12" t="s">
        <v>31</v>
      </c>
      <c r="F69" t="s">
        <v>276</v>
      </c>
      <c r="H69" s="12" t="s">
        <v>31</v>
      </c>
      <c r="J69">
        <v>0</v>
      </c>
      <c r="K69" s="12" t="s">
        <v>282</v>
      </c>
      <c r="L69" s="12" t="s">
        <v>31</v>
      </c>
      <c r="M69" s="12" t="s">
        <v>31</v>
      </c>
      <c r="N69" s="12" t="s">
        <v>1207</v>
      </c>
      <c r="O69" t="s">
        <v>283</v>
      </c>
      <c r="P69" s="3">
        <v>0</v>
      </c>
      <c r="Q69" s="3">
        <v>248.66</v>
      </c>
      <c r="R69" s="17">
        <f>SUMIF('All Books PM January 2024'!A:A,'WITHOLDING TAX'!D:D,'All Books PM January 2024'!U:U)</f>
        <v>248.66</v>
      </c>
      <c r="S69" s="15">
        <f t="shared" si="0"/>
        <v>0</v>
      </c>
    </row>
    <row r="70" spans="1:19" x14ac:dyDescent="0.25">
      <c r="A70" s="12" t="s">
        <v>1205</v>
      </c>
      <c r="B70" s="12" t="s">
        <v>1134</v>
      </c>
      <c r="C70" s="12" t="s">
        <v>1141</v>
      </c>
      <c r="D70" s="12" t="s">
        <v>260</v>
      </c>
      <c r="E70" s="12" t="s">
        <v>31</v>
      </c>
      <c r="F70" t="s">
        <v>262</v>
      </c>
      <c r="H70" s="12" t="s">
        <v>31</v>
      </c>
      <c r="J70">
        <v>0</v>
      </c>
      <c r="K70" s="12" t="s">
        <v>261</v>
      </c>
      <c r="L70" s="12" t="s">
        <v>31</v>
      </c>
      <c r="M70" s="12" t="s">
        <v>31</v>
      </c>
      <c r="N70" s="12" t="s">
        <v>1208</v>
      </c>
      <c r="O70" t="s">
        <v>265</v>
      </c>
      <c r="P70" s="3">
        <v>0</v>
      </c>
      <c r="Q70" s="24">
        <v>54.11</v>
      </c>
      <c r="R70" s="17">
        <v>54.11</v>
      </c>
      <c r="S70" s="15">
        <f t="shared" si="0"/>
        <v>0</v>
      </c>
    </row>
    <row r="71" spans="1:19" x14ac:dyDescent="0.25">
      <c r="A71" s="12" t="s">
        <v>1276</v>
      </c>
      <c r="B71" s="12" t="s">
        <v>1134</v>
      </c>
      <c r="C71" s="12" t="s">
        <v>1141</v>
      </c>
      <c r="D71" s="12" t="s">
        <v>556</v>
      </c>
      <c r="E71" s="12" t="s">
        <v>31</v>
      </c>
      <c r="F71" t="s">
        <v>250</v>
      </c>
      <c r="H71" s="12" t="s">
        <v>31</v>
      </c>
      <c r="J71">
        <v>0</v>
      </c>
      <c r="K71" s="12" t="s">
        <v>31</v>
      </c>
      <c r="L71" s="12" t="s">
        <v>31</v>
      </c>
      <c r="M71" s="12" t="s">
        <v>31</v>
      </c>
      <c r="N71" s="12" t="s">
        <v>31</v>
      </c>
      <c r="O71" t="s">
        <v>557</v>
      </c>
      <c r="P71" s="3">
        <v>0</v>
      </c>
      <c r="Q71" s="3">
        <v>373.36</v>
      </c>
      <c r="R71" s="17">
        <f>SUMIF('All Books PM January 2024'!A:A,'WITHOLDING TAX'!D:D,'All Books PM January 2024'!U:U)</f>
        <v>373.36</v>
      </c>
      <c r="S71" s="15">
        <f t="shared" si="0"/>
        <v>0</v>
      </c>
    </row>
    <row r="72" spans="1:19" x14ac:dyDescent="0.25">
      <c r="A72" s="12" t="s">
        <v>1278</v>
      </c>
      <c r="B72" s="12" t="s">
        <v>1134</v>
      </c>
      <c r="C72" s="12" t="s">
        <v>1141</v>
      </c>
      <c r="D72" s="12" t="s">
        <v>590</v>
      </c>
      <c r="E72" s="12" t="s">
        <v>31</v>
      </c>
      <c r="F72" t="s">
        <v>276</v>
      </c>
      <c r="H72" s="12" t="s">
        <v>31</v>
      </c>
      <c r="J72">
        <v>0</v>
      </c>
      <c r="K72" s="12" t="s">
        <v>31</v>
      </c>
      <c r="L72" s="12" t="s">
        <v>31</v>
      </c>
      <c r="M72" s="12" t="s">
        <v>31</v>
      </c>
      <c r="N72" s="12" t="s">
        <v>1279</v>
      </c>
      <c r="O72" t="s">
        <v>591</v>
      </c>
      <c r="P72" s="3">
        <v>0</v>
      </c>
      <c r="Q72" s="3">
        <v>172.32</v>
      </c>
      <c r="R72" s="17">
        <f>SUMIF('All Books PM January 2024'!A:A,'WITHOLDING TAX'!D:D,'All Books PM January 2024'!U:U)</f>
        <v>172.32</v>
      </c>
      <c r="S72" s="15">
        <f t="shared" si="0"/>
        <v>0</v>
      </c>
    </row>
    <row r="73" spans="1:19" x14ac:dyDescent="0.25">
      <c r="A73" s="12" t="s">
        <v>1278</v>
      </c>
      <c r="B73" s="12" t="s">
        <v>1134</v>
      </c>
      <c r="C73" s="12" t="s">
        <v>1141</v>
      </c>
      <c r="D73" s="12" t="s">
        <v>583</v>
      </c>
      <c r="E73" s="12" t="s">
        <v>31</v>
      </c>
      <c r="F73" t="s">
        <v>584</v>
      </c>
      <c r="H73" s="12" t="s">
        <v>31</v>
      </c>
      <c r="J73">
        <v>0</v>
      </c>
      <c r="K73" s="12" t="s">
        <v>31</v>
      </c>
      <c r="L73" s="12" t="s">
        <v>31</v>
      </c>
      <c r="M73" s="12" t="s">
        <v>31</v>
      </c>
      <c r="N73" s="12" t="s">
        <v>1281</v>
      </c>
      <c r="O73" t="s">
        <v>588</v>
      </c>
      <c r="P73" s="3">
        <v>0</v>
      </c>
      <c r="Q73" s="3">
        <v>39.78</v>
      </c>
      <c r="R73" s="17">
        <v>39.78</v>
      </c>
      <c r="S73" s="15">
        <f t="shared" si="0"/>
        <v>0</v>
      </c>
    </row>
    <row r="74" spans="1:19" x14ac:dyDescent="0.25">
      <c r="A74" s="12" t="s">
        <v>1278</v>
      </c>
      <c r="B74" s="12" t="s">
        <v>1134</v>
      </c>
      <c r="C74" s="12" t="s">
        <v>1141</v>
      </c>
      <c r="D74" s="12" t="s">
        <v>563</v>
      </c>
      <c r="E74" s="12" t="s">
        <v>31</v>
      </c>
      <c r="F74" t="s">
        <v>565</v>
      </c>
      <c r="H74" s="12" t="s">
        <v>31</v>
      </c>
      <c r="J74">
        <v>0</v>
      </c>
      <c r="K74" s="12" t="s">
        <v>564</v>
      </c>
      <c r="L74" s="12" t="s">
        <v>31</v>
      </c>
      <c r="M74" s="12" t="s">
        <v>1282</v>
      </c>
      <c r="N74" s="12" t="s">
        <v>1283</v>
      </c>
      <c r="O74" t="s">
        <v>568</v>
      </c>
      <c r="P74" s="3">
        <v>0</v>
      </c>
      <c r="Q74" s="3">
        <v>411.82</v>
      </c>
      <c r="R74" s="17">
        <v>411.82</v>
      </c>
      <c r="S74" s="15">
        <f t="shared" si="0"/>
        <v>0</v>
      </c>
    </row>
    <row r="75" spans="1:19" x14ac:dyDescent="0.25">
      <c r="A75" s="12" t="s">
        <v>1286</v>
      </c>
      <c r="B75" s="12" t="s">
        <v>1134</v>
      </c>
      <c r="C75" s="12" t="s">
        <v>1141</v>
      </c>
      <c r="D75" s="12" t="s">
        <v>604</v>
      </c>
      <c r="E75" s="12" t="s">
        <v>31</v>
      </c>
      <c r="F75" t="s">
        <v>250</v>
      </c>
      <c r="H75" s="12" t="s">
        <v>31</v>
      </c>
      <c r="J75">
        <v>0</v>
      </c>
      <c r="K75" s="12" t="s">
        <v>31</v>
      </c>
      <c r="L75" s="12" t="s">
        <v>31</v>
      </c>
      <c r="M75" s="12" t="s">
        <v>31</v>
      </c>
      <c r="N75" s="12" t="s">
        <v>1287</v>
      </c>
      <c r="O75" t="s">
        <v>605</v>
      </c>
      <c r="P75" s="3">
        <v>0</v>
      </c>
      <c r="Q75" s="3">
        <v>327.7</v>
      </c>
      <c r="R75" s="17">
        <f>SUMIF('All Books PM January 2024'!A:A,'WITHOLDING TAX'!D:D,'All Books PM January 2024'!U:U)</f>
        <v>327.7</v>
      </c>
      <c r="S75" s="15">
        <f t="shared" si="0"/>
        <v>0</v>
      </c>
    </row>
    <row r="76" spans="1:19" x14ac:dyDescent="0.25">
      <c r="A76" s="13" t="s">
        <v>1470</v>
      </c>
      <c r="B76" s="8"/>
      <c r="C76" s="8"/>
      <c r="D76" s="8"/>
      <c r="E76" s="8"/>
      <c r="F76" s="8"/>
      <c r="G76" s="8"/>
      <c r="H76" s="8"/>
      <c r="I76" s="8"/>
      <c r="J76" s="8"/>
      <c r="K76" s="8"/>
      <c r="L76" s="8"/>
      <c r="M76" s="8"/>
      <c r="N76" s="8"/>
      <c r="O76" s="8"/>
      <c r="P76" s="14">
        <v>0</v>
      </c>
      <c r="Q76" s="14">
        <v>2128.81</v>
      </c>
      <c r="R76" s="17">
        <v>2128.81</v>
      </c>
      <c r="S76" s="15">
        <f>Q76-R76</f>
        <v>0</v>
      </c>
    </row>
    <row r="77" spans="1:19" x14ac:dyDescent="0.25">
      <c r="A77" s="13" t="s">
        <v>1471</v>
      </c>
      <c r="B77" s="8"/>
      <c r="C77" s="8"/>
      <c r="D77" s="8"/>
      <c r="E77" s="8"/>
      <c r="F77" s="8"/>
      <c r="G77" s="8"/>
      <c r="H77" s="8"/>
      <c r="I77" s="8"/>
      <c r="J77" s="8"/>
      <c r="K77" s="8"/>
      <c r="L77" s="8"/>
      <c r="M77" s="8"/>
      <c r="N77" s="8"/>
      <c r="O77" s="8"/>
      <c r="P77" s="14"/>
      <c r="Q77" s="14">
        <v>2128.81</v>
      </c>
      <c r="R77" s="17">
        <f>SUMIF('All Books PM January 2024'!A:A,'WITHOLDING TAX'!D:D,'All Books PM January 2024'!U:U)</f>
        <v>0</v>
      </c>
      <c r="S77" s="15"/>
    </row>
    <row r="78" spans="1:19" x14ac:dyDescent="0.25">
      <c r="R78" s="17">
        <f>SUMIF('All Books PM January 2024'!A:A,'WITHOLDING TAX'!D:D,'All Books PM January 2024'!U:U)</f>
        <v>0</v>
      </c>
      <c r="S78" s="15"/>
    </row>
    <row r="79" spans="1:19" x14ac:dyDescent="0.25">
      <c r="A79" s="11"/>
      <c r="B79" s="11"/>
      <c r="C79" s="11"/>
      <c r="D79" s="11"/>
      <c r="E79" s="11"/>
      <c r="F79" s="11"/>
      <c r="G79" s="11"/>
      <c r="H79" s="11"/>
      <c r="I79" s="11"/>
      <c r="J79" s="11"/>
      <c r="K79" s="11"/>
      <c r="L79" s="11"/>
      <c r="M79" s="11"/>
      <c r="N79" s="11"/>
      <c r="O79" s="11"/>
      <c r="P79" s="11"/>
      <c r="Q79" s="11"/>
      <c r="R79" s="17">
        <f>SUMIF('All Books PM January 2024'!A:A,'WITHOLDING TAX'!D:D,'All Books PM January 2024'!U:U)</f>
        <v>0</v>
      </c>
      <c r="S79" s="15"/>
    </row>
    <row r="80" spans="1:19" x14ac:dyDescent="0.25">
      <c r="A80" s="46" t="s">
        <v>1771</v>
      </c>
      <c r="B80" s="46"/>
      <c r="C80" s="46"/>
      <c r="D80" s="46"/>
      <c r="E80" s="46"/>
      <c r="F80" s="46"/>
      <c r="G80" s="46"/>
      <c r="H80" s="46"/>
      <c r="I80" s="46"/>
      <c r="J80" s="46"/>
      <c r="K80" s="46"/>
      <c r="L80" s="46"/>
      <c r="M80" s="46"/>
      <c r="N80" s="46"/>
      <c r="O80" s="46"/>
      <c r="P80" s="46"/>
      <c r="Q80" s="46"/>
      <c r="R80" s="17">
        <f>SUMIF('All Books PM January 2024'!A:A,'WITHOLDING TAX'!D:D,'All Books PM January 2024'!U:U)</f>
        <v>0</v>
      </c>
      <c r="S80" s="15"/>
    </row>
    <row r="81" spans="1:19" x14ac:dyDescent="0.25">
      <c r="A81" s="12" t="s">
        <v>1288</v>
      </c>
      <c r="B81" s="12" t="s">
        <v>1134</v>
      </c>
      <c r="C81" s="12" t="s">
        <v>1135</v>
      </c>
      <c r="D81" s="12" t="s">
        <v>987</v>
      </c>
      <c r="E81" s="12" t="s">
        <v>31</v>
      </c>
      <c r="F81" t="s">
        <v>143</v>
      </c>
      <c r="H81" s="12" t="s">
        <v>31</v>
      </c>
      <c r="J81">
        <v>0</v>
      </c>
      <c r="K81" s="12" t="s">
        <v>31</v>
      </c>
      <c r="L81" s="12" t="s">
        <v>31</v>
      </c>
      <c r="M81" s="12" t="s">
        <v>31</v>
      </c>
      <c r="N81" s="12" t="s">
        <v>31</v>
      </c>
      <c r="O81" t="s">
        <v>989</v>
      </c>
      <c r="P81" s="3">
        <v>0</v>
      </c>
      <c r="Q81" s="3">
        <v>109825.29</v>
      </c>
      <c r="R81" s="17">
        <f>SUMIF('All Books PM January 2024'!A:A,'WITHOLDING TAX'!D:D,'All Books PM January 2024'!U:U)</f>
        <v>0</v>
      </c>
      <c r="S81" s="15"/>
    </row>
    <row r="82" spans="1:19" x14ac:dyDescent="0.25">
      <c r="A82" s="12" t="s">
        <v>1288</v>
      </c>
      <c r="B82" s="12" t="s">
        <v>1259</v>
      </c>
      <c r="C82" s="12" t="s">
        <v>1135</v>
      </c>
      <c r="D82" s="12" t="s">
        <v>1035</v>
      </c>
      <c r="E82" s="12" t="s">
        <v>31</v>
      </c>
      <c r="F82" t="s">
        <v>143</v>
      </c>
      <c r="H82" s="12" t="s">
        <v>31</v>
      </c>
      <c r="J82">
        <v>0</v>
      </c>
      <c r="K82" s="12" t="s">
        <v>31</v>
      </c>
      <c r="L82" s="12" t="s">
        <v>31</v>
      </c>
      <c r="M82" s="12" t="s">
        <v>31</v>
      </c>
      <c r="N82" s="12" t="s">
        <v>31</v>
      </c>
      <c r="O82" t="s">
        <v>989</v>
      </c>
      <c r="P82" s="3">
        <v>0</v>
      </c>
      <c r="Q82" s="3">
        <v>1363.76</v>
      </c>
      <c r="R82" s="17">
        <f>SUMIF('All Books PM January 2024'!A:A,'WITHOLDING TAX'!D:D,'All Books PM January 2024'!U:U)</f>
        <v>0</v>
      </c>
      <c r="S82" s="15"/>
    </row>
    <row r="83" spans="1:19" x14ac:dyDescent="0.25">
      <c r="A83" s="13" t="s">
        <v>1772</v>
      </c>
      <c r="B83" s="8"/>
      <c r="C83" s="8"/>
      <c r="D83" s="8"/>
      <c r="E83" s="8"/>
      <c r="F83" s="8"/>
      <c r="G83" s="8"/>
      <c r="H83" s="8"/>
      <c r="I83" s="8"/>
      <c r="J83" s="8"/>
      <c r="K83" s="8"/>
      <c r="L83" s="8"/>
      <c r="M83" s="8"/>
      <c r="N83" s="8"/>
      <c r="O83" s="8"/>
      <c r="P83" s="14">
        <v>0</v>
      </c>
      <c r="Q83" s="14">
        <v>111189.04999999999</v>
      </c>
    </row>
    <row r="84" spans="1:19" x14ac:dyDescent="0.25">
      <c r="A84" s="13" t="s">
        <v>1773</v>
      </c>
      <c r="B84" s="8"/>
      <c r="C84" s="8"/>
      <c r="D84" s="8"/>
      <c r="E84" s="8"/>
      <c r="F84" s="8"/>
      <c r="G84" s="8"/>
      <c r="H84" s="8"/>
      <c r="I84" s="8"/>
      <c r="J84" s="8"/>
      <c r="K84" s="8"/>
      <c r="L84" s="8"/>
      <c r="M84" s="8"/>
      <c r="N84" s="8"/>
      <c r="O84" s="8"/>
      <c r="P84" s="14"/>
      <c r="Q84" s="14">
        <v>111189.05</v>
      </c>
    </row>
    <row r="86" spans="1:19" x14ac:dyDescent="0.25">
      <c r="A86" s="46"/>
      <c r="B86" s="46"/>
      <c r="C86" s="46"/>
      <c r="D86" s="46"/>
      <c r="E86" s="46"/>
      <c r="F86" s="46"/>
      <c r="G86" s="46"/>
      <c r="H86" s="46"/>
      <c r="I86" s="46"/>
      <c r="J86" s="46"/>
      <c r="K86" s="46"/>
      <c r="L86" s="46"/>
      <c r="M86" s="46"/>
      <c r="N86" s="46"/>
      <c r="O86" s="46"/>
      <c r="P86" s="46"/>
      <c r="Q86" s="46"/>
    </row>
    <row r="87" spans="1:19" x14ac:dyDescent="0.25">
      <c r="A87" s="12"/>
      <c r="B87" s="12"/>
      <c r="C87" s="12"/>
      <c r="D87" s="12"/>
      <c r="E87" s="12"/>
      <c r="H87" s="12"/>
      <c r="K87" s="12"/>
      <c r="L87" s="12"/>
      <c r="M87" s="12"/>
      <c r="N87" s="12"/>
      <c r="P87" s="3"/>
      <c r="Q87" s="3"/>
    </row>
    <row r="88" spans="1:19" x14ac:dyDescent="0.25">
      <c r="A88" s="13"/>
      <c r="B88" s="8"/>
      <c r="C88" s="8"/>
      <c r="D88" s="8"/>
      <c r="E88" s="8"/>
      <c r="F88" s="8"/>
      <c r="G88" s="8"/>
      <c r="H88" s="8"/>
      <c r="I88" s="8"/>
      <c r="J88" s="8"/>
      <c r="K88" s="8"/>
      <c r="L88" s="8"/>
      <c r="M88" s="8"/>
      <c r="N88" s="8"/>
      <c r="O88" s="8"/>
      <c r="P88" s="14"/>
      <c r="Q88" s="14"/>
    </row>
    <row r="89" spans="1:19" x14ac:dyDescent="0.25">
      <c r="A89" s="13"/>
      <c r="B89" s="8"/>
      <c r="C89" s="8"/>
      <c r="D89" s="8"/>
      <c r="E89" s="8"/>
      <c r="F89" s="8"/>
      <c r="G89" s="8"/>
      <c r="H89" s="8"/>
      <c r="I89" s="8"/>
      <c r="J89" s="8"/>
      <c r="K89" s="8"/>
      <c r="L89" s="8"/>
      <c r="M89" s="8"/>
      <c r="N89" s="8"/>
      <c r="O89" s="8"/>
      <c r="P89" s="14"/>
      <c r="Q89" s="14"/>
    </row>
    <row r="92" spans="1:19" x14ac:dyDescent="0.25">
      <c r="Q92" s="15">
        <f>Q77+Q61+Q9</f>
        <v>117469.84999999989</v>
      </c>
    </row>
    <row r="93" spans="1:19" x14ac:dyDescent="0.25">
      <c r="Q93" s="17">
        <f>'All Books PM January 2024'!U429</f>
        <v>117469.8464999999</v>
      </c>
    </row>
    <row r="95" spans="1:19" x14ac:dyDescent="0.25">
      <c r="Q95" s="15">
        <f>Q92-Q93</f>
        <v>3.4999999916180968E-3</v>
      </c>
    </row>
  </sheetData>
  <mergeCells count="8">
    <mergeCell ref="A86:Q86"/>
    <mergeCell ref="A80:Q80"/>
    <mergeCell ref="A65:Q65"/>
    <mergeCell ref="A1:Q1"/>
    <mergeCell ref="A2:Q2"/>
    <mergeCell ref="A3:Q3"/>
    <mergeCell ref="A6:Q6"/>
    <mergeCell ref="A13:Q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Books</vt:lpstr>
      <vt:lpstr>PURCHASE-MONITORING</vt:lpstr>
      <vt:lpstr>All Books PM January 2024</vt:lpstr>
      <vt:lpstr>GL</vt:lpstr>
      <vt:lpstr>INPUT TAXES</vt:lpstr>
      <vt:lpstr>WITHOLDING TAX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Jerome R. Sabusido</dc:creator>
  <cp:lastModifiedBy>User</cp:lastModifiedBy>
  <dcterms:created xsi:type="dcterms:W3CDTF">2024-02-06T03:56:11Z</dcterms:created>
  <dcterms:modified xsi:type="dcterms:W3CDTF">2024-03-07T19:35:30Z</dcterms:modified>
</cp:coreProperties>
</file>